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 name="Sheet1" sheetId="20" r:id="rId17"/>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BE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c r="U35" i="9" s="1"/>
  <c r="U36" i="9" s="1"/>
  <c r="U37" i="9" s="1"/>
  <c r="AM34" i="9" l="1"/>
  <c r="AM35" i="9" s="1"/>
  <c r="AM36" i="9" s="1"/>
  <c r="BE34" i="9"/>
  <c r="BE35" i="9" s="1"/>
  <c r="BW34" i="9" l="1"/>
  <c r="BW35" i="9" s="1"/>
  <c r="BW36" i="9" s="1"/>
  <c r="CO34" i="9" s="1"/>
  <c r="CO35" i="9" s="1"/>
  <c r="CO36" i="9" s="1"/>
</calcChain>
</file>

<file path=xl/sharedStrings.xml><?xml version="1.0" encoding="utf-8"?>
<sst xmlns="http://schemas.openxmlformats.org/spreadsheetml/2006/main" count="1095" uniqueCount="572">
  <si>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</si>
  <si>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</si>
  <si>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</si>
  <si>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</si>
  <si>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</si>
  <si>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</si>
  <si>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</si>
  <si>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</si>
  <si>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</si>
  <si>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</si>
  <si>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</si>
  <si>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</si>
  <si>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</si>
  <si>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</si>
  <si>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</si>
  <si>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</si>
  <si>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</si>
  <si>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</si>
  <si>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</si>
  <si>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</si>
  <si>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</si>
  <si>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</si>
  <si>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</si>
  <si>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</si>
  <si>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</si>
  <si>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</si>
  <si>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</si>
  <si>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</si>
  <si>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</si>
  <si>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</si>
  <si>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</si>
  <si>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</si>
  <si>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</si>
  <si>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</si>
  <si>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</si>
  <si>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</si>
  <si>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</si>
  <si>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</si>
  <si>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</si>
  <si>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</si>
  <si>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</si>
  <si>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</si>
  <si>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</si>
  <si>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</si>
  <si>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</si>
  <si>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</si>
  <si>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</si>
  <si>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</si>
  <si>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</si>
  <si>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</si>
  <si>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</si>
  <si>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</si>
  <si>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</si>
  <si>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</si>
  <si>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</si>
  <si>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</si>
  <si>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</si>
  <si>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</si>
  <si>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</si>
  <si>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</si>
  <si>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</si>
  <si>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</si>
  <si>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</si>
  <si>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</si>
  <si>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</si>
  <si>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</si>
  <si>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</si>
  <si>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</si>
  <si>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</si>
  <si>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</si>
  <si>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</si>
  <si>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</si>
  <si>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</si>
  <si>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</si>
  <si>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</si>
  <si>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</si>
  <si>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</si>
  <si>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</si>
  <si>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</si>
  <si>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</si>
  <si>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</si>
  <si>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</si>
  <si>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</si>
  <si>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</si>
  <si>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</si>
  <si>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</si>
  <si>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</si>
  <si>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</si>
  <si>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</si>
  <si>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</si>
  <si>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</si>
  <si>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</si>
  <si>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</si>
  <si>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</si>
  <si>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</si>
  <si>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</si>
  <si>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</si>
  <si>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</si>
  <si>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</si>
  <si>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</si>
  <si>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</si>
  <si>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</si>
  <si>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</si>
  <si>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</si>
  <si>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</si>
  <si>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</si>
  <si>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</si>
  <si>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</si>
  <si>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</si>
  <si>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</si>
  <si>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</si>
  <si>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</si>
  <si>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</si>
  <si>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</si>
  <si>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</si>
  <si>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</si>
  <si>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</si>
  <si>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</si>
  <si>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</si>
  <si>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</si>
  <si>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</si>
  <si>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</si>
  <si>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</si>
  <si>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</si>
  <si>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</si>
  <si>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</si>
  <si>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</si>
  <si>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</si>
  <si>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</si>
  <si>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</si>
  <si>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</si>
  <si>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</si>
  <si>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</si>
  <si>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</si>
  <si>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</si>
  <si>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</si>
  <si>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</si>
  <si>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</si>
  <si>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</si>
  <si>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</si>
  <si>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</si>
  <si>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</si>
  <si>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</si>
  <si>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</si>
  <si>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</si>
  <si>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</si>
  <si>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</si>
  <si>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</si>
  <si>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</si>
  <si>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</si>
  <si>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</si>
  <si>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</si>
  <si>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</si>
  <si>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</si>
  <si>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</si>
  <si>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</si>
  <si>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</si>
  <si>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</si>
  <si>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</si>
  <si>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</si>
  <si>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</si>
  <si>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</si>
  <si>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</si>
  <si>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</si>
  <si>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</si>
  <si>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</si>
  <si>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</si>
  <si>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</si>
  <si>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</si>
  <si>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</si>
  <si>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</si>
  <si>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</si>
  <si>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</si>
  <si>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</si>
  <si>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</si>
  <si>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</si>
  <si>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</si>
  <si>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</si>
  <si>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</si>
  <si>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</si>
  <si>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</si>
  <si>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</si>
  <si>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</si>
  <si>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</si>
  <si>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</si>
  <si>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</si>
  <si>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</si>
  <si>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</si>
  <si>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</si>
  <si>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</si>
  <si>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</si>
  <si>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</si>
  <si>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</si>
  <si>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</si>
  <si>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香川県綾川町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</si>
  <si>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</si>
  <si>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</si>
  <si>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</si>
  <si>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</si>
  <si>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</si>
  <si>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</si>
  <si>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</si>
  <si>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</si>
  <si>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</si>
  <si>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</si>
  <si>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</si>
  <si>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</si>
  <si>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</si>
  <si>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</si>
  <si>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</si>
  <si>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</si>
  <si>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</si>
  <si>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</si>
  <si>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</si>
  <si>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</si>
  <si>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</si>
  <si>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</si>
  <si>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</si>
  <si>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</si>
  <si>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</si>
  <si>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</si>
  <si>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</si>
  <si>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</si>
  <si>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</si>
  <si>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</si>
  <si>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</si>
  <si>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</si>
  <si>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</si>
  <si>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</si>
  <si>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</si>
  <si>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</si>
  <si>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</si>
  <si>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</si>
  <si>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</si>
  <si>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</si>
  <si>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</si>
  <si>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</si>
  <si>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</si>
  <si>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</si>
  <si>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</si>
  <si>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</si>
  <si>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</si>
  <si>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</si>
  <si>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</si>
  <si>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</si>
  <si>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</si>
  <si>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</si>
  <si>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</si>
  <si>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</si>
  <si>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</si>
  <si>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</si>
  <si>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</si>
  <si>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</si>
  <si>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</si>
  <si>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</si>
  <si>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</si>
  <si>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</si>
  <si>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</si>
  <si>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</si>
  <si>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</si>
  <si>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</si>
  <si>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</si>
  <si>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</si>
  <si>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</si>
  <si>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</si>
  <si>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</si>
  <si>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</si>
  <si>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</si>
  <si>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</si>
  <si>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</si>
  <si>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</si>
  <si>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</si>
  <si>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</si>
  <si>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</si>
  <si>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</si>
  <si>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</si>
  <si>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</si>
  <si>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</si>
  <si>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</si>
  <si>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</si>
  <si>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</si>
  <si>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</si>
  <si>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</si>
  <si>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</si>
  <si>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</si>
  <si>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</si>
  <si>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</si>
  <si>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</si>
  <si>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</si>
  <si>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</si>
  <si>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</si>
  <si>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</si>
  <si>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</si>
  <si>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</si>
  <si>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</si>
  <si>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</si>
  <si>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</si>
  <si>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</si>
  <si>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</si>
  <si>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</si>
  <si>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</si>
  <si>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</si>
  <si>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</si>
  <si>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</si>
  <si>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</si>
  <si>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</si>
  <si>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</si>
  <si>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</si>
  <si>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</si>
  <si>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</si>
  <si>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</si>
  <si>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</si>
  <si>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</si>
  <si>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</si>
  <si>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</si>
  <si>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</si>
  <si>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</si>
  <si>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</si>
  <si>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</si>
  <si>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</si>
  <si>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</si>
  <si>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</si>
  <si>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</si>
  <si>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</si>
  <si>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</si>
  <si>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</si>
  <si>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</si>
  <si>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</si>
  <si>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</si>
  <si>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</si>
  <si>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</si>
  <si>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</si>
  <si>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</si>
  <si>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</si>
  <si>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</si>
  <si>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</si>
  <si>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</si>
  <si>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</si>
  <si>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</si>
  <si>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</si>
  <si>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</si>
  <si>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</si>
  <si>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香川県綾川町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</si>
  <si>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</si>
  <si>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</si>
  <si>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</si>
  <si>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</si>
  <si>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</si>
  <si>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</si>
  <si>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</si>
  <si>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</si>
  <si>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</si>
  <si>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</si>
  <si>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</si>
  <si>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</si>
  <si>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</si>
  <si>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</si>
  <si>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</si>
  <si>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</si>
  <si>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</si>
  <si>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</si>
  <si>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</si>
  <si>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</si>
  <si>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</si>
  <si>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</si>
  <si>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</si>
  <si>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</si>
  <si>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</si>
  <si>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</si>
  <si>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</si>
  <si>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</si>
  <si>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</si>
  <si>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</si>
  <si>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</si>
  <si>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</si>
  <si>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</si>
  <si>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</si>
  <si>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</si>
  <si>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</si>
  <si>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</si>
  <si>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</si>
  <si>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</si>
  <si>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</si>
  <si>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</si>
  <si>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</si>
  <si>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</si>
  <si>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</si>
  <si>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水道事業会計</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</si>
  <si>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</si>
  <si>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</si>
  <si>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</si>
  <si>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</si>
  <si>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</si>
  <si>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</si>
  <si>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</si>
  <si>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</si>
  <si>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</si>
  <si>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</si>
  <si>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</si>
  <si>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</si>
  <si>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</si>
  <si>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</si>
  <si>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</si>
  <si>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</si>
  <si>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</si>
  <si>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</si>
  <si>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</si>
  <si>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</si>
  <si>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</si>
  <si>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</si>
  <si>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</si>
  <si>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</si>
  <si>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</si>
  <si>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</si>
  <si>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</si>
  <si>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</si>
  <si>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</si>
  <si>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</si>
  <si>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</si>
  <si>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</si>
  <si>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</si>
  <si>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</si>
  <si>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</si>
  <si>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</si>
  <si>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</si>
  <si>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</si>
  <si>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</si>
  <si>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</si>
  <si>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</si>
  <si>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</si>
  <si>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</si>
  <si>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</si>
  <si>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</si>
  <si>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</si>
  <si>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</si>
  <si>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</si>
  <si>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</si>
  <si>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</si>
  <si>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</si>
  <si>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</si>
  <si>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</si>
  <si>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</si>
  <si>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</si>
  <si>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</si>
  <si>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</si>
  <si>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</si>
  <si>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国民健康保険陶病院事業会計</t>
    <phoneticPr fontId="5"/>
  </si>
  <si>
    <t>(Ｆ)</t>
    <phoneticPr fontId="5"/>
  </si>
  <si>
    <t>介護老人保健施設事業会計</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</si>
  <si>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</si>
  <si>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</si>
  <si>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</si>
  <si>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</si>
  <si>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</si>
  <si>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</si>
  <si>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</si>
  <si>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</si>
  <si>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</si>
  <si>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</si>
  <si>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</si>
  <si>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</si>
  <si>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</si>
  <si>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</si>
  <si>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</si>
  <si>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</si>
  <si>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</si>
  <si>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</si>
  <si>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</si>
  <si>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</si>
  <si>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</si>
  <si>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</si>
  <si>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</si>
  <si>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</si>
  <si>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</si>
  <si>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</si>
  <si>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</si>
  <si>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</si>
  <si>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</si>
  <si>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</si>
  <si>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</si>
  <si>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</si>
  <si>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</si>
  <si>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</si>
  <si>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</si>
  <si>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</si>
  <si>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</si>
  <si>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</si>
  <si>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</si>
  <si>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</si>
  <si>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</si>
  <si>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</si>
  <si>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</si>
  <si>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</si>
  <si>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</si>
  <si>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</si>
  <si>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</si>
  <si>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</si>
  <si>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</si>
  <si>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</si>
  <si>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</si>
  <si>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</si>
  <si>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</si>
  <si>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</si>
  <si>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</si>
  <si>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</si>
  <si>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</si>
  <si>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</si>
  <si>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</si>
  <si>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</si>
  <si>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</si>
  <si>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</si>
  <si>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</si>
  <si>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</si>
  <si>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</si>
  <si>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</si>
  <si>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</si>
  <si>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</si>
  <si>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</si>
  <si>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</si>
  <si>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</si>
  <si>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</si>
  <si>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</si>
  <si>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</si>
  <si>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</si>
  <si>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</si>
  <si>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</si>
  <si>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</si>
  <si>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</si>
  <si>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</si>
  <si>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</si>
  <si>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</si>
  <si>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</si>
  <si>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</si>
  <si>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</si>
  <si>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6.76</t>
  </si>
  <si>
    <t>▲ 3.70</t>
  </si>
  <si>
    <t>▲ 2.22</t>
  </si>
  <si>
    <t>▲ 8.67</t>
  </si>
  <si>
    <t>国民健康保険陶病院事業会計</t>
  </si>
  <si>
    <t>一般会計</t>
  </si>
  <si>
    <t>水道事業会計</t>
  </si>
  <si>
    <t>介護老人保健施設事業会計</t>
  </si>
  <si>
    <t>介護保険特別会計</t>
  </si>
  <si>
    <t>国民健康保険診療所特別会計</t>
  </si>
  <si>
    <t>下水道事業特別会計</t>
  </si>
  <si>
    <t>国民健康保険特別会計</t>
  </si>
  <si>
    <t>その他会計（赤字）</t>
  </si>
  <si>
    <t>その他会計（黒字）</t>
  </si>
  <si>
    <t>香川県市町総合事務組合</t>
  </si>
  <si>
    <t>香川県後期高齢者医療広域連合(一般会計)</t>
    <rPh sb="15" eb="17">
      <t>イッパン</t>
    </rPh>
    <rPh sb="17" eb="19">
      <t>カイケイ</t>
    </rPh>
    <phoneticPr fontId="5"/>
  </si>
  <si>
    <t>香川県後期高齢者医療広域連合(後期高齢者医療事業）</t>
    <rPh sb="15" eb="17">
      <t>コウキ</t>
    </rPh>
    <rPh sb="17" eb="20">
      <t>コウレイシャ</t>
    </rPh>
    <rPh sb="20" eb="22">
      <t>イリョウ</t>
    </rPh>
    <rPh sb="22" eb="24">
      <t>ジギョウ</t>
    </rPh>
    <phoneticPr fontId="5"/>
  </si>
  <si>
    <t>○</t>
    <phoneticPr fontId="5"/>
  </si>
  <si>
    <t>綾川町土地開発公社</t>
    <rPh sb="0" eb="2">
      <t>アヤガワ</t>
    </rPh>
    <rPh sb="2" eb="3">
      <t>チョウ</t>
    </rPh>
    <rPh sb="3" eb="5">
      <t>トチ</t>
    </rPh>
    <rPh sb="5" eb="7">
      <t>カイハツ</t>
    </rPh>
    <rPh sb="7" eb="9">
      <t>コウシャ</t>
    </rPh>
    <phoneticPr fontId="5"/>
  </si>
  <si>
    <t>株式会社綾南プラザ</t>
    <rPh sb="0" eb="4">
      <t>カブシキガイシャ</t>
    </rPh>
    <rPh sb="4" eb="6">
      <t>リョウナン</t>
    </rPh>
    <phoneticPr fontId="5"/>
  </si>
  <si>
    <t>有限会社綾歌南部農業振興公社</t>
    <rPh sb="0" eb="4">
      <t>ユウゲンガイシャ</t>
    </rPh>
    <rPh sb="4" eb="6">
      <t>アヤウタ</t>
    </rPh>
    <rPh sb="6" eb="8">
      <t>ナンブ</t>
    </rPh>
    <rPh sb="8" eb="10">
      <t>ノウギョウ</t>
    </rPh>
    <rPh sb="10" eb="12">
      <t>シンコウ</t>
    </rPh>
    <rPh sb="12" eb="14">
      <t>コウシャ</t>
    </rPh>
    <phoneticPr fontId="5"/>
  </si>
  <si>
    <t>-</t>
    <phoneticPr fontId="5"/>
  </si>
  <si>
    <t>-</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</si>
  <si>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</si>
  <si>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</si>
  <si>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</si>
  <si>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</si>
  <si>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</si>
  <si>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</si>
  <si>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</si>
  <si>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</si>
  <si>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</si>
  <si>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</si>
  <si>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</si>
  <si>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</si>
  <si>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及び将来負担比率については類似団体平均を大きく下回っている。主な要因としては、平成23年度に策定した行財政の集中改革プランにおいて５年間の起債発行額を20億円以内にすると設定し、新規発行を抑制してきたことや、歳出の抑制を図ることで財政調整基金及び減債基金の積立による充当可能基金額が増加したことが挙げられる。今後も引き続き事業の必要性を見極めながら歳出を抑制していくとともに、公債費等義務的経費の削減を中心とする行財政改革をすすめていくことで、更なる財政の健全化に努める。
</t>
    <rPh sb="0" eb="2">
      <t>ジッシツ</t>
    </rPh>
    <rPh sb="2" eb="5">
      <t>コウサイヒ</t>
    </rPh>
    <rPh sb="5" eb="7">
      <t>ヒリツ</t>
    </rPh>
    <rPh sb="7" eb="8">
      <t>オヨ</t>
    </rPh>
    <rPh sb="9" eb="11">
      <t>ショウライ</t>
    </rPh>
    <rPh sb="11" eb="13">
      <t>フタン</t>
    </rPh>
    <rPh sb="13" eb="15">
      <t>ヒリツ</t>
    </rPh>
    <rPh sb="20" eb="22">
      <t>ルイジ</t>
    </rPh>
    <rPh sb="22" eb="24">
      <t>ダンタイ</t>
    </rPh>
    <rPh sb="24" eb="26">
      <t>ヘイキン</t>
    </rPh>
    <rPh sb="27" eb="28">
      <t>オオ</t>
    </rPh>
    <rPh sb="30" eb="32">
      <t>シタマワ</t>
    </rPh>
    <rPh sb="37" eb="38">
      <t>オモ</t>
    </rPh>
    <rPh sb="39" eb="41">
      <t>ヨウイン</t>
    </rPh>
    <rPh sb="46" eb="48">
      <t>ヘイセイ</t>
    </rPh>
    <rPh sb="50" eb="52">
      <t>ネンド</t>
    </rPh>
    <rPh sb="53" eb="55">
      <t>サクテイ</t>
    </rPh>
    <rPh sb="57" eb="60">
      <t>ギョウザイセイ</t>
    </rPh>
    <rPh sb="61" eb="63">
      <t>シュウチュウ</t>
    </rPh>
    <rPh sb="63" eb="65">
      <t>カイカク</t>
    </rPh>
    <rPh sb="73" eb="75">
      <t>ネンカン</t>
    </rPh>
    <rPh sb="76" eb="78">
      <t>キサイ</t>
    </rPh>
    <rPh sb="78" eb="81">
      <t>ハッコウガク</t>
    </rPh>
    <rPh sb="84" eb="85">
      <t>オク</t>
    </rPh>
    <rPh sb="85" eb="86">
      <t>エン</t>
    </rPh>
    <rPh sb="86" eb="88">
      <t>イナイ</t>
    </rPh>
    <rPh sb="92" eb="94">
      <t>セッテイ</t>
    </rPh>
    <rPh sb="96" eb="98">
      <t>シンキ</t>
    </rPh>
    <rPh sb="98" eb="100">
      <t>ハッコウ</t>
    </rPh>
    <rPh sb="101" eb="103">
      <t>ヨクセイ</t>
    </rPh>
    <rPh sb="111" eb="113">
      <t>サイシュツ</t>
    </rPh>
    <rPh sb="114" eb="116">
      <t>ヨクセイ</t>
    </rPh>
    <rPh sb="117" eb="118">
      <t>ハカ</t>
    </rPh>
    <rPh sb="122" eb="124">
      <t>ザイセイ</t>
    </rPh>
    <rPh sb="124" eb="126">
      <t>チョウセイ</t>
    </rPh>
    <rPh sb="126" eb="128">
      <t>キキン</t>
    </rPh>
    <rPh sb="128" eb="129">
      <t>オヨ</t>
    </rPh>
    <rPh sb="130" eb="132">
      <t>ゲンサイ</t>
    </rPh>
    <rPh sb="132" eb="134">
      <t>キキン</t>
    </rPh>
    <rPh sb="135" eb="137">
      <t>ツミタテ</t>
    </rPh>
    <rPh sb="140" eb="142">
      <t>ジュウトウ</t>
    </rPh>
    <rPh sb="142" eb="144">
      <t>カノウ</t>
    </rPh>
    <rPh sb="144" eb="146">
      <t>キキン</t>
    </rPh>
    <rPh sb="146" eb="147">
      <t>ガク</t>
    </rPh>
    <rPh sb="148" eb="150">
      <t>ゾウカ</t>
    </rPh>
    <rPh sb="155" eb="156">
      <t>ア</t>
    </rPh>
    <rPh sb="161" eb="163">
      <t>コンゴ</t>
    </rPh>
    <rPh sb="164" eb="165">
      <t>ヒ</t>
    </rPh>
    <rPh sb="166" eb="167">
      <t>ツヅ</t>
    </rPh>
    <rPh sb="168" eb="170">
      <t>ジギョウ</t>
    </rPh>
    <rPh sb="171" eb="174">
      <t>ヒツヨウセイ</t>
    </rPh>
    <rPh sb="175" eb="177">
      <t>ミキワ</t>
    </rPh>
    <rPh sb="181" eb="183">
      <t>サイシュツ</t>
    </rPh>
    <rPh sb="184" eb="186">
      <t>ヨクセイ</t>
    </rPh>
    <rPh sb="195" eb="198">
      <t>コウサイヒ</t>
    </rPh>
    <rPh sb="198" eb="199">
      <t>トウ</t>
    </rPh>
    <rPh sb="199" eb="202">
      <t>ギムテキ</t>
    </rPh>
    <rPh sb="202" eb="204">
      <t>ケイヒ</t>
    </rPh>
    <rPh sb="205" eb="207">
      <t>サクゲン</t>
    </rPh>
    <rPh sb="208" eb="210">
      <t>チュウシン</t>
    </rPh>
    <rPh sb="213" eb="216">
      <t>ギョウザイセイ</t>
    </rPh>
    <rPh sb="216" eb="218">
      <t>カイカク</t>
    </rPh>
    <rPh sb="229" eb="230">
      <t>サラ</t>
    </rPh>
    <rPh sb="232" eb="234">
      <t>ザイセイ</t>
    </rPh>
    <rPh sb="235" eb="238">
      <t>ケンゼンカ</t>
    </rPh>
    <rPh sb="239" eb="240">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</si>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</sst>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82481</c:v>
                </c:pt>
                <c:pt idx="1">
                  <c:v>61388</c:v>
                </c:pt>
                <c:pt idx="2">
                  <c:v>54924</c:v>
                </c:pt>
                <c:pt idx="3">
                  <c:v>75884</c:v>
                </c:pt>
                <c:pt idx="4">
                  <c:v>102672</c:v>
                </c:pt>
              </c:numCache>
            </c:numRef>
          </c:val>
          <c:smooth val="0"/>
        </c:ser>
        <c:dLbls>
          <c:showLegendKey val="0"/>
          <c:showVal val="0"/>
          <c:showCatName val="0"/>
          <c:showSerName val="0"/>
          <c:showPercent val="0"/>
          <c:showBubbleSize val="0"/>
        </c:dLbls>
        <c:marker val="1"/>
        <c:smooth val="0"/>
        <c:axId val="125344384"/>
        <c:axId val="125436672"/>
      </c:lineChart>
      <c:catAx>
        <c:axId val="125344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36672"/>
        <c:crosses val="autoZero"/>
        <c:auto val="1"/>
        <c:lblAlgn val="ctr"/>
        <c:lblOffset val="100"/>
        <c:tickLblSkip val="1"/>
        <c:tickMarkSkip val="1"/>
        <c:noMultiLvlLbl val="0"/>
      </c:catAx>
      <c:valAx>
        <c:axId val="125436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44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8.93</c:v>
                </c:pt>
                <c:pt idx="1">
                  <c:v>11.97</c:v>
                </c:pt>
                <c:pt idx="2">
                  <c:v>9.36</c:v>
                </c:pt>
                <c:pt idx="3">
                  <c:v>11.83</c:v>
                </c:pt>
                <c:pt idx="4">
                  <c:v>12.34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50.47</c:v>
                </c:pt>
                <c:pt idx="1">
                  <c:v>57.21</c:v>
                </c:pt>
                <c:pt idx="2">
                  <c:v>66.239999999999995</c:v>
                </c:pt>
                <c:pt idx="3">
                  <c:v>69.73</c:v>
                </c:pt>
                <c:pt idx="4">
                  <c:v>69.08</c:v>
                </c:pt>
              </c:numCache>
            </c:numRef>
          </c:val>
        </c:ser>
        <c:dLbls>
          <c:showLegendKey val="0"/>
          <c:showVal val="0"/>
          <c:showCatName val="0"/>
          <c:showSerName val="0"/>
          <c:showPercent val="0"/>
          <c:showBubbleSize val="0"/>
        </c:dLbls>
        <c:gapWidth val="250"/>
        <c:overlap val="100"/>
        <c:axId val="189949824"/>
        <c:axId val="18995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-6.76</c:v>
                </c:pt>
                <c:pt idx="1">
                  <c:v>1.38</c:v>
                </c:pt>
                <c:pt idx="2">
                  <c:v>-3.7</c:v>
                </c:pt>
                <c:pt idx="3">
                  <c:v>-2.2200000000000002</c:v>
                </c:pt>
                <c:pt idx="4">
                  <c:v>-8.67</c:v>
                </c:pt>
              </c:numCache>
            </c:numRef>
          </c:val>
          <c:smooth val="0"/>
        </c:ser>
        <c:dLbls>
          <c:showLegendKey val="0"/>
          <c:showVal val="0"/>
          <c:showCatName val="0"/>
          <c:showSerName val="0"/>
          <c:showPercent val="0"/>
          <c:showBubbleSize val="0"/>
        </c:dLbls>
        <c:marker val="1"/>
        <c:smooth val="0"/>
        <c:axId val="189949824"/>
        <c:axId val="189956096"/>
      </c:lineChart>
      <c:catAx>
        <c:axId val="1899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956096"/>
        <c:crosses val="autoZero"/>
        <c:auto val="1"/>
        <c:lblAlgn val="ctr"/>
        <c:lblOffset val="100"/>
        <c:tickLblSkip val="1"/>
        <c:tickMarkSkip val="1"/>
        <c:noMultiLvlLbl val="0"/>
      </c:catAx>
      <c:valAx>
        <c:axId val="1899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4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0.16</c:v>
                </c:pt>
                <c:pt idx="2">
                  <c:v>#N/A</c:v>
                </c:pt>
                <c:pt idx="3">
                  <c:v>0.16</c:v>
                </c:pt>
                <c:pt idx="4">
                  <c:v>#N/A</c:v>
                </c:pt>
                <c:pt idx="5">
                  <c:v>0.22</c:v>
                </c:pt>
                <c:pt idx="6">
                  <c:v>#N/A</c:v>
                </c:pt>
                <c:pt idx="7">
                  <c:v>0.14000000000000001</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1.48</c:v>
                </c:pt>
                <c:pt idx="2">
                  <c:v>#N/A</c:v>
                </c:pt>
                <c:pt idx="3">
                  <c:v>0.33</c:v>
                </c:pt>
                <c:pt idx="4">
                  <c:v>#N/A</c:v>
                </c:pt>
                <c:pt idx="5">
                  <c:v>1</c:v>
                </c:pt>
                <c:pt idx="6">
                  <c:v>#N/A</c:v>
                </c:pt>
                <c:pt idx="7">
                  <c:v>0.04</c:v>
                </c:pt>
                <c:pt idx="8">
                  <c:v>#N/A</c:v>
                </c:pt>
                <c:pt idx="9">
                  <c:v>0.11</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0.28999999999999998</c:v>
                </c:pt>
                <c:pt idx="2">
                  <c:v>#N/A</c:v>
                </c:pt>
                <c:pt idx="3">
                  <c:v>0.22</c:v>
                </c:pt>
                <c:pt idx="4">
                  <c:v>#N/A</c:v>
                </c:pt>
                <c:pt idx="5">
                  <c:v>0.28000000000000003</c:v>
                </c:pt>
                <c:pt idx="6">
                  <c:v>#N/A</c:v>
                </c:pt>
                <c:pt idx="7">
                  <c:v>0.17</c:v>
                </c:pt>
                <c:pt idx="8">
                  <c:v>#N/A</c:v>
                </c:pt>
                <c:pt idx="9">
                  <c:v>0.27</c:v>
                </c:pt>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0.76</c:v>
                </c:pt>
                <c:pt idx="2">
                  <c:v>#N/A</c:v>
                </c:pt>
                <c:pt idx="3">
                  <c:v>0.75</c:v>
                </c:pt>
                <c:pt idx="4">
                  <c:v>#N/A</c:v>
                </c:pt>
                <c:pt idx="5">
                  <c:v>0.61</c:v>
                </c:pt>
                <c:pt idx="6">
                  <c:v>#N/A</c:v>
                </c:pt>
                <c:pt idx="7">
                  <c:v>0.44</c:v>
                </c:pt>
                <c:pt idx="8">
                  <c:v>#N/A</c:v>
                </c:pt>
                <c:pt idx="9">
                  <c:v>0.33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0.6</c:v>
                </c:pt>
                <c:pt idx="4">
                  <c:v>#N/A</c:v>
                </c:pt>
                <c:pt idx="5">
                  <c:v>0.33</c:v>
                </c:pt>
                <c:pt idx="6">
                  <c:v>#N/A</c:v>
                </c:pt>
                <c:pt idx="7">
                  <c:v>0.43</c:v>
                </c:pt>
                <c:pt idx="8">
                  <c:v>#N/A</c:v>
                </c:pt>
                <c:pt idx="9">
                  <c:v>0.4</c:v>
                </c:pt>
              </c:numCache>
            </c:numRef>
          </c:val>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2.64</c:v>
                </c:pt>
                <c:pt idx="2">
                  <c:v>#N/A</c:v>
                </c:pt>
                <c:pt idx="3">
                  <c:v>3.29</c:v>
                </c:pt>
                <c:pt idx="4">
                  <c:v>#N/A</c:v>
                </c:pt>
                <c:pt idx="5">
                  <c:v>3.84</c:v>
                </c:pt>
                <c:pt idx="6">
                  <c:v>#N/A</c:v>
                </c:pt>
                <c:pt idx="7">
                  <c:v>3.93</c:v>
                </c:pt>
                <c:pt idx="8">
                  <c:v>#N/A</c:v>
                </c:pt>
                <c:pt idx="9">
                  <c:v>3.04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7.15</c:v>
                </c:pt>
                <c:pt idx="2">
                  <c:v>#N/A</c:v>
                </c:pt>
                <c:pt idx="3">
                  <c:v>8.49</c:v>
                </c:pt>
                <c:pt idx="4">
                  <c:v>#N/A</c:v>
                </c:pt>
                <c:pt idx="5">
                  <c:v>9.65</c:v>
                </c:pt>
                <c:pt idx="6">
                  <c:v>#N/A</c:v>
                </c:pt>
                <c:pt idx="7">
                  <c:v>10.58</c:v>
                </c:pt>
                <c:pt idx="8">
                  <c:v>#N/A</c:v>
                </c:pt>
                <c:pt idx="9">
                  <c:v>9.39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8.84</c:v>
                </c:pt>
                <c:pt idx="2">
                  <c:v>#N/A</c:v>
                </c:pt>
                <c:pt idx="3">
                  <c:v>11.88</c:v>
                </c:pt>
                <c:pt idx="4">
                  <c:v>#N/A</c:v>
                </c:pt>
                <c:pt idx="5">
                  <c:v>9.1999999999999993</c:v>
                </c:pt>
                <c:pt idx="6">
                  <c:v>#N/A</c:v>
                </c:pt>
                <c:pt idx="7">
                  <c:v>11.72</c:v>
                </c:pt>
                <c:pt idx="8">
                  <c:v>#N/A</c:v>
                </c:pt>
                <c:pt idx="9">
                  <c:v>12.25</c:v>
                </c:pt>
              </c:numCache>
            </c:numRef>
          </c:val>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26.94</c:v>
                </c:pt>
                <c:pt idx="2">
                  <c:v>#N/A</c:v>
                </c:pt>
                <c:pt idx="3">
                  <c:v>29.78</c:v>
                </c:pt>
                <c:pt idx="4">
                  <c:v>#N/A</c:v>
                </c:pt>
                <c:pt idx="5">
                  <c:v>30.95</c:v>
                </c:pt>
                <c:pt idx="6">
                  <c:v>#N/A</c:v>
                </c:pt>
                <c:pt idx="7">
                  <c:v>32.47</c:v>
                </c:pt>
                <c:pt idx="8">
                  <c:v>#N/A</c:v>
                </c:pt>
                <c:pt idx="9">
                  <c:v>31.51</c:v>
                </c:pt>
              </c:numCache>
            </c:numRef>
          </c:val>
        </c:ser>
        <c:dLbls>
          <c:showLegendKey val="0"/>
          <c:showVal val="0"/>
          <c:showCatName val="0"/>
          <c:showSerName val="0"/>
          <c:showPercent val="0"/>
          <c:showBubbleSize val="0"/>
        </c:dLbls>
        <c:gapWidth val="150"/>
        <c:overlap val="100"/>
        <c:axId val="190400000"/>
        <c:axId val="190401536"/>
      </c:barChart>
      <c:catAx>
        <c:axId val="19040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401536"/>
        <c:crosses val="autoZero"/>
        <c:auto val="1"/>
        <c:lblAlgn val="ctr"/>
        <c:lblOffset val="100"/>
        <c:tickLblSkip val="1"/>
        <c:tickMarkSkip val="1"/>
        <c:noMultiLvlLbl val="0"/>
      </c:catAx>
      <c:valAx>
        <c:axId val="19040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00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686</c:v>
                </c:pt>
                <c:pt idx="5">
                  <c:v>691</c:v>
                </c:pt>
                <c:pt idx="8">
                  <c:v>733</c:v>
                </c:pt>
                <c:pt idx="11">
                  <c:v>769</c:v>
                </c:pt>
                <c:pt idx="14">
                  <c:v>781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3</c:v>
                </c:pt>
                <c:pt idx="6">
                  <c:v>3</c:v>
                </c:pt>
                <c:pt idx="9">
                  <c:v>2</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258</c:v>
                </c:pt>
                <c:pt idx="3">
                  <c:v>260</c:v>
                </c:pt>
                <c:pt idx="6">
                  <c:v>258</c:v>
                </c:pt>
                <c:pt idx="9">
                  <c:v>265</c:v>
                </c:pt>
                <c:pt idx="12">
                  <c:v>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492</c:v>
                </c:pt>
                <c:pt idx="3">
                  <c:v>457</c:v>
                </c:pt>
                <c:pt idx="6">
                  <c:v>453</c:v>
                </c:pt>
                <c:pt idx="9">
                  <c:v>457</c:v>
                </c:pt>
                <c:pt idx="12">
                  <c:v>460</c:v>
                </c:pt>
              </c:numCache>
            </c:numRef>
          </c:val>
        </c:ser>
        <c:dLbls>
          <c:showLegendKey val="0"/>
          <c:showVal val="0"/>
          <c:showCatName val="0"/>
          <c:showSerName val="0"/>
          <c:showPercent val="0"/>
          <c:showBubbleSize val="0"/>
        </c:dLbls>
        <c:gapWidth val="100"/>
        <c:overlap val="100"/>
        <c:axId val="171443328"/>
        <c:axId val="171445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c:v>
                </c:pt>
                <c:pt idx="2">
                  <c:v>#N/A</c:v>
                </c:pt>
                <c:pt idx="3">
                  <c:v>#N/A</c:v>
                </c:pt>
                <c:pt idx="4">
                  <c:v>29</c:v>
                </c:pt>
                <c:pt idx="5">
                  <c:v>#N/A</c:v>
                </c:pt>
                <c:pt idx="6">
                  <c:v>#N/A</c:v>
                </c:pt>
                <c:pt idx="7">
                  <c:v>-19</c:v>
                </c:pt>
                <c:pt idx="8">
                  <c:v>#N/A</c:v>
                </c:pt>
                <c:pt idx="9">
                  <c:v>#N/A</c:v>
                </c:pt>
                <c:pt idx="10">
                  <c:v>-45</c:v>
                </c:pt>
                <c:pt idx="11">
                  <c:v>#N/A</c:v>
                </c:pt>
                <c:pt idx="12">
                  <c:v>#N/A</c:v>
                </c:pt>
                <c:pt idx="13">
                  <c:v>-41</c:v>
                </c:pt>
                <c:pt idx="14">
                  <c:v>#N/A</c:v>
                </c:pt>
              </c:numCache>
            </c:numRef>
          </c:val>
          <c:smooth val="0"/>
        </c:ser>
        <c:dLbls>
          <c:showLegendKey val="0"/>
          <c:showVal val="0"/>
          <c:showCatName val="0"/>
          <c:showSerName val="0"/>
          <c:showPercent val="0"/>
          <c:showBubbleSize val="0"/>
        </c:dLbls>
        <c:marker val="1"/>
        <c:smooth val="0"/>
        <c:axId val="171443328"/>
        <c:axId val="171445248"/>
      </c:lineChart>
      <c:catAx>
        <c:axId val="1714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45248"/>
        <c:crosses val="autoZero"/>
        <c:auto val="1"/>
        <c:lblAlgn val="ctr"/>
        <c:lblOffset val="100"/>
        <c:tickLblSkip val="1"/>
        <c:tickMarkSkip val="1"/>
        <c:noMultiLvlLbl val="0"/>
      </c:catAx>
      <c:valAx>
        <c:axId val="17144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4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8537</c:v>
                </c:pt>
                <c:pt idx="5">
                  <c:v>9024</c:v>
                </c:pt>
                <c:pt idx="8">
                  <c:v>8926</c:v>
                </c:pt>
                <c:pt idx="11">
                  <c:v>8826</c:v>
                </c:pt>
                <c:pt idx="14">
                  <c:v>8681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248</c:v>
                </c:pt>
                <c:pt idx="5">
                  <c:v>206</c:v>
                </c:pt>
                <c:pt idx="8">
                  <c:v>174</c:v>
                </c:pt>
                <c:pt idx="11">
                  <c:v>139</c:v>
                </c:pt>
                <c:pt idx="14">
                  <c:v>127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6198</c:v>
                </c:pt>
                <c:pt idx="5">
                  <c:v>6372</c:v>
                </c:pt>
                <c:pt idx="8">
                  <c:v>7213</c:v>
                </c:pt>
                <c:pt idx="11">
                  <c:v>7003</c:v>
                </c:pt>
                <c:pt idx="14">
                  <c:v>7144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1896</c:v>
                </c:pt>
                <c:pt idx="3">
                  <c:v>1783</c:v>
                </c:pt>
                <c:pt idx="6">
                  <c:v>2053</c:v>
                </c:pt>
                <c:pt idx="9">
                  <c:v>2120</c:v>
                </c:pt>
                <c:pt idx="12">
                  <c:v>2023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4313</c:v>
                </c:pt>
                <c:pt idx="3">
                  <c:v>4248</c:v>
                </c:pt>
                <c:pt idx="6">
                  <c:v>4124</c:v>
                </c:pt>
                <c:pt idx="9">
                  <c:v>3922</c:v>
                </c:pt>
                <c:pt idx="12">
                  <c:v>3634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4146</c:v>
                </c:pt>
                <c:pt idx="3">
                  <c:v>4189</c:v>
                </c:pt>
                <c:pt idx="6">
                  <c:v>3996</c:v>
                </c:pt>
                <c:pt idx="9">
                  <c:v>3945</c:v>
                </c:pt>
                <c:pt idx="12">
                  <c:v>4138</c:v>
                </c:pt>
              </c:numCache>
            </c:numRef>
          </c:val>
        </c:ser>
        <c:dLbls>
          <c:showLegendKey val="0"/>
          <c:showVal val="0"/>
          <c:showCatName val="0"/>
          <c:showSerName val="0"/>
          <c:showPercent val="0"/>
          <c:showBubbleSize val="0"/>
        </c:dLbls>
        <c:gapWidth val="100"/>
        <c:overlap val="100"/>
        <c:axId val="190327808"/>
        <c:axId val="19033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0327808"/>
        <c:axId val="190338176"/>
      </c:lineChart>
      <c:catAx>
        <c:axId val="1903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338176"/>
        <c:crosses val="autoZero"/>
        <c:auto val="1"/>
        <c:lblAlgn val="ctr"/>
        <c:lblOffset val="100"/>
        <c:tickLblSkip val="1"/>
        <c:tickMarkSkip val="1"/>
        <c:noMultiLvlLbl val="0"/>
      </c:catAx>
      <c:valAx>
        <c:axId val="1903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3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{699CDF80-3AF6-48BB-95CC-711FD939F2D8}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{541085FB-B336-47A8-BB2B-136F872B7F33}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{3E926AF1-59F6-458E-BA39-068E647A9322}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{4F9F4BD3-8057-4D3D-99C6-91A6B57F1776}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{18DF2973-4986-412E-8050-FC4D3E118BD8}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{24A9011E-D7DB-4596-A5E1-6C0E78E0FB23}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{A3BD4FE3-AF52-44E3-978F-D5F6F4418D2C}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{4286AFD2-4799-4F4A-AFFA-DE60B9287E9A}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{6D0429DF-F4D3-47A5-B671-FD59DB1DE341}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{BCCD107B-AD37-4468-96A6-29B003E01A45}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0618624"/>
        <c:axId val="190624896"/>
      </c:scatterChart>
      <c:valAx>
        <c:axId val="190618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624896"/>
        <c:crosses val="autoZero"/>
        <c:crossBetween val="midCat"/>
      </c:valAx>
      <c:valAx>
        <c:axId val="190624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618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{99390508-51C4-4F67-AEF5-365B6EA59EA5}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{A6CAE658-4CBB-4E91-A63E-527BF40E2FF0}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{FBA72346-15D9-4335-B1AD-861E187DC7A0}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{F98723D7-61A0-495E-A808-7D4D49472F00}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{437A2727-4CA2-4129-9378-DCCE93AAB4B1}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0.9</c:v>
                </c:pt>
                <c:pt idx="2">
                  <c:v>0.4</c:v>
                </c:pt>
                <c:pt idx="3">
                  <c:v>-0.2</c:v>
                </c:pt>
                <c:pt idx="4">
                  <c:v>-0.6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{C0BFDF6C-DE04-47DF-9850-C7B68D5A4377}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{1CBE0CD1-AAD5-4FF2-9940-BD36EA0E577D}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{7BFDEE9E-1ABE-44E0-A58A-5F826A30A7CA}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{9B3E6DCE-5855-4B05-AC88-57DD9E7A7856}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{2F78EB07-89B8-4327-8809-4ACB8746F8DD}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71619072"/>
        <c:axId val="171620992"/>
      </c:scatterChart>
      <c:valAx>
        <c:axId val="171619072"/>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620992"/>
        <c:crosses val="autoZero"/>
        <c:crossBetween val="midCat"/>
      </c:valAx>
      <c:valAx>
        <c:axId val="17162099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619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○元利償還金</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行政改革大綱に基づく起債発行額の抑制などにより、大幅な増加にはいたっていない。中学校更新工事に対して合併特例債を発行しており、若干元利償還金の額が増加している。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○公営企業債の元利償還金に対する繰入金</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高利率の起債の借り換えや新規の起債発行の抑制などを実施しているが、下水道事業における元金償還の開始などにより、概ね同水準で推移している。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○債務負担行為に基づく支出金</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ほぼ同水準で推移している。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○実質公債費比率の分子</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中学校建築の関係で若干</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額が増加傾向であるため微増している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早期健全化基準未満であるが、今後とも起債発行の抑制に努め、比率が悪化しないように努めていく。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00" b="0" i="0" baseline="0">
              <a:solidFill>
                <a:schemeClr val="dk1"/>
              </a:solidFill>
              <a:effectLst/>
              <a:latin typeface="+mn-lt"/>
              <a:ea typeface="+mn-ea"/>
              <a:cs typeface="+mn-cs"/>
            </a:rPr>
            <a:t>○一般会計等に係る地方債の現在高</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町の行政改革大綱及び集中改革プランに基づき、起債発行を抑制しているが、中学校の改築など大型事業に伴い地方債残高が増加している。</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引き続き起債抑制に努めていく。</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○公営企業債等繰入見込額</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下水道事業を除く会計においては、</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年度以降、借換債を除いて起債発行を行っておらず、下水道事業についても、発行額を抑制しているため、減少傾向にある。</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○退職手当負担見込額</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定員適正化計画に基づき職員採用を行っていることから同程度の水準を維持している</a:t>
          </a:r>
          <a:r>
            <a:rPr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○将来負担比率の分子</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中学校改築に伴う地方債残高は上昇したが、</a:t>
          </a:r>
          <a:r>
            <a:rPr lang="ja-JP" altLang="ja-JP" sz="1000" b="0" i="0" baseline="0">
              <a:solidFill>
                <a:schemeClr val="dk1"/>
              </a:solidFill>
              <a:effectLst/>
              <a:latin typeface="+mn-lt"/>
              <a:ea typeface="+mn-ea"/>
              <a:cs typeface="+mn-cs"/>
            </a:rPr>
            <a:t>将来負担額</a:t>
          </a:r>
          <a:r>
            <a:rPr lang="ja-JP" altLang="en-US" sz="1000" b="0" i="0" baseline="0">
              <a:solidFill>
                <a:schemeClr val="dk1"/>
              </a:solidFill>
              <a:effectLst/>
              <a:latin typeface="+mn-lt"/>
              <a:ea typeface="+mn-ea"/>
              <a:cs typeface="+mn-cs"/>
            </a:rPr>
            <a:t>全体としては</a:t>
          </a:r>
          <a:r>
            <a:rPr lang="ja-JP" altLang="ja-JP" sz="1000" b="0" i="0" baseline="0">
              <a:solidFill>
                <a:schemeClr val="dk1"/>
              </a:solidFill>
              <a:effectLst/>
              <a:latin typeface="+mn-lt"/>
              <a:ea typeface="+mn-ea"/>
              <a:cs typeface="+mn-cs"/>
            </a:rPr>
            <a:t>減少傾向に</a:t>
          </a:r>
          <a:r>
            <a:rPr lang="ja-JP" altLang="en-US" sz="1000" b="0" i="0" baseline="0">
              <a:solidFill>
                <a:schemeClr val="dk1"/>
              </a:solidFill>
              <a:effectLst/>
              <a:latin typeface="+mn-lt"/>
              <a:ea typeface="+mn-ea"/>
              <a:cs typeface="+mn-cs"/>
            </a:rPr>
            <a:t>あり</a:t>
          </a:r>
          <a:r>
            <a:rPr lang="ja-JP" altLang="ja-JP" sz="1000" b="0" i="0" baseline="0">
              <a:solidFill>
                <a:schemeClr val="dk1"/>
              </a:solidFill>
              <a:effectLst/>
              <a:latin typeface="+mn-lt"/>
              <a:ea typeface="+mn-ea"/>
              <a:cs typeface="+mn-cs"/>
            </a:rPr>
            <a:t>、充当可能財源等は</a:t>
          </a:r>
          <a:r>
            <a:rPr lang="ja-JP" altLang="en-US" sz="1000" b="0" i="0" baseline="0">
              <a:solidFill>
                <a:schemeClr val="dk1"/>
              </a:solidFill>
              <a:effectLst/>
              <a:latin typeface="+mn-lt"/>
              <a:ea typeface="+mn-ea"/>
              <a:cs typeface="+mn-cs"/>
            </a:rPr>
            <a:t>同水準で推移しているため</a:t>
          </a:r>
          <a:r>
            <a:rPr lang="ja-JP" altLang="ja-JP" sz="1000" b="0" i="0" baseline="0">
              <a:solidFill>
                <a:schemeClr val="dk1"/>
              </a:solidFill>
              <a:effectLst/>
              <a:latin typeface="+mn-lt"/>
              <a:ea typeface="+mn-ea"/>
              <a:cs typeface="+mn-cs"/>
            </a:rPr>
            <a:t>、減少傾向となっている。</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○今後の対応</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人口の減少や長引く景気の低迷など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24,742
24,552
109.75
11,213,673
10,164,623
825,750
6,692,502
4,138,013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24,742
24,552
109.75
11,213,673
10,164,623
825,750
6,692,502
4,138,013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24,742
24,552
109.75
11,213,673
10,164,623
825,750
6,692,502
4,138,013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24,742
24,552
109.75
11,213,673
10,164,623
825,750
6,692,502
4,138,013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人口の減少や長引く景気低迷による税収の減などから、類似団体平均を</a:t>
          </a:r>
          <a:r>
            <a:rPr lang="en-US" altLang="ja-JP" sz="1100" b="0" i="0" baseline="0">
              <a:solidFill>
                <a:schemeClr val="dk1"/>
              </a:solidFill>
              <a:effectLst/>
              <a:latin typeface="+mn-lt"/>
              <a:ea typeface="+mn-ea"/>
              <a:cs typeface="+mn-cs"/>
            </a:rPr>
            <a:t>0.11</a:t>
          </a:r>
          <a:r>
            <a:rPr lang="ja-JP" altLang="ja-JP" sz="1100" b="0" i="0" baseline="0">
              <a:solidFill>
                <a:schemeClr val="dk1"/>
              </a:solidFill>
              <a:effectLst/>
              <a:latin typeface="+mn-lt"/>
              <a:ea typeface="+mn-ea"/>
              <a:cs typeface="+mn-cs"/>
            </a:rPr>
            <a:t>ポイント下回っている。このことから、平成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年度に策定する第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行政改革大綱及び第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次集中改革プランに基づき、組織、事務事業の見直し、民間活力の活用など行政の効率化に努めることにより、財政の健全化を図っていく。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81845</xdr:rowOff>
    </xdr:to>
    <xdr:cxnSp macro="">
      <xdr:nvCxnSpPr>
        <xdr:cNvPr id="68" name="直線コネクタ 67"/>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68439</xdr:rowOff>
    </xdr:to>
    <xdr:cxnSp macro="">
      <xdr:nvCxnSpPr>
        <xdr:cNvPr id="71" name="直線コネクタ 70"/>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68439</xdr:rowOff>
    </xdr:to>
    <xdr:cxnSp macro="">
      <xdr:nvCxnSpPr>
        <xdr:cNvPr id="74" name="直線コネクタ 73"/>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68439</xdr:rowOff>
    </xdr:to>
    <xdr:cxnSp macro="">
      <xdr:nvCxnSpPr>
        <xdr:cNvPr id="77" name="直線コネクタ 76"/>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9" name="円/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3" name="円/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高利率の地方債の繰上償還、新規発行の抑制などによる公債費の圧縮等により、類似団体平均を下回っている。しかし、今後は少子高齢化の進展などを背景に、社会保障費が増加していくことが予想される。このことから、引き続き経常経費の削減に努め、財政の弾力性を保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107188</xdr:rowOff>
    </xdr:to>
    <xdr:cxnSp macro="">
      <xdr:nvCxnSpPr>
        <xdr:cNvPr id="129" name="直線コネクタ 128"/>
        <xdr:cNvCxnSpPr/>
      </xdr:nvCxnSpPr>
      <xdr:spPr>
        <a:xfrm flipV="1">
          <a:off x="4114800" y="105923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107188</xdr:rowOff>
    </xdr:to>
    <xdr:cxnSp macro="">
      <xdr:nvCxnSpPr>
        <xdr:cNvPr id="132" name="直線コネクタ 131"/>
        <xdr:cNvCxnSpPr/>
      </xdr:nvCxnSpPr>
      <xdr:spPr>
        <a:xfrm>
          <a:off x="3225800" y="1062609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133858</xdr:rowOff>
    </xdr:from>
    <xdr:to>
      <xdr:col>4</xdr:col>
      <xdr:colOff>482600</xdr:colOff>
      <xdr:row>61</xdr:row>
      <xdr:rowOff>167640</xdr:rowOff>
    </xdr:to>
    <xdr:cxnSp macro="">
      <xdr:nvCxnSpPr>
        <xdr:cNvPr id="135" name="直線コネクタ 134"/>
        <xdr:cNvCxnSpPr/>
      </xdr:nvCxnSpPr>
      <xdr:spPr>
        <a:xfrm>
          <a:off x="2336800" y="105923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66294</xdr:rowOff>
    </xdr:from>
    <xdr:to>
      <xdr:col>3</xdr:col>
      <xdr:colOff>279400</xdr:colOff>
      <xdr:row>61</xdr:row>
      <xdr:rowOff>133858</xdr:rowOff>
    </xdr:to>
    <xdr:cxnSp macro="">
      <xdr:nvCxnSpPr>
        <xdr:cNvPr id="138" name="直線コネクタ 137"/>
        <xdr:cNvCxnSpPr/>
      </xdr:nvCxnSpPr>
      <xdr:spPr>
        <a:xfrm>
          <a:off x="1447800" y="1052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48" name="円/楕円 147"/>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99585</xdr:rowOff>
    </xdr:from>
    <xdr:ext cx="762000" cy="259045"/>
    <xdr:sp macro="" textlink="">
      <xdr:nvSpPr>
        <xdr:cNvPr id="149"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56388</xdr:rowOff>
    </xdr:from>
    <xdr:to>
      <xdr:col>6</xdr:col>
      <xdr:colOff>50800</xdr:colOff>
      <xdr:row>62</xdr:row>
      <xdr:rowOff>157988</xdr:rowOff>
    </xdr:to>
    <xdr:sp macro="" textlink="">
      <xdr:nvSpPr>
        <xdr:cNvPr id="150" name="円/楕円 149"/>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168165</xdr:rowOff>
    </xdr:from>
    <xdr:ext cx="736600" cy="259045"/>
    <xdr:sp macro="" textlink="">
      <xdr:nvSpPr>
        <xdr:cNvPr id="151" name="テキスト ボックス 150"/>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2" name="円/楕円 151"/>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57167</xdr:rowOff>
    </xdr:from>
    <xdr:ext cx="762000" cy="259045"/>
    <xdr:sp macro="" textlink="">
      <xdr:nvSpPr>
        <xdr:cNvPr id="153" name="テキスト ボックス 152"/>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83058</xdr:rowOff>
    </xdr:from>
    <xdr:to>
      <xdr:col>3</xdr:col>
      <xdr:colOff>330200</xdr:colOff>
      <xdr:row>62</xdr:row>
      <xdr:rowOff>13208</xdr:rowOff>
    </xdr:to>
    <xdr:sp macro="" textlink="">
      <xdr:nvSpPr>
        <xdr:cNvPr id="154" name="円/楕円 153"/>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55" name="テキスト ボックス 154"/>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15494</xdr:rowOff>
    </xdr:from>
    <xdr:to>
      <xdr:col>2</xdr:col>
      <xdr:colOff>127000</xdr:colOff>
      <xdr:row>61</xdr:row>
      <xdr:rowOff>117094</xdr:rowOff>
    </xdr:to>
    <xdr:sp macro="" textlink="">
      <xdr:nvSpPr>
        <xdr:cNvPr id="156" name="円/楕円 155"/>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127271</xdr:rowOff>
    </xdr:from>
    <xdr:ext cx="762000" cy="259045"/>
    <xdr:sp macro="" textlink="">
      <xdr:nvSpPr>
        <xdr:cNvPr id="157" name="テキスト ボックス 156"/>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[129,383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人当たりの金額が、類似団体平均に比べ</a:t>
          </a:r>
          <a:r>
            <a:rPr lang="en-US" altLang="ja-JP" sz="1100" b="0" i="0" baseline="0">
              <a:solidFill>
                <a:schemeClr val="dk1"/>
              </a:solidFill>
              <a:effectLst/>
              <a:latin typeface="+mn-lt"/>
              <a:ea typeface="+mn-ea"/>
              <a:cs typeface="+mn-cs"/>
            </a:rPr>
            <a:t>20,812</a:t>
          </a:r>
          <a:r>
            <a:rPr lang="ja-JP" altLang="ja-JP" sz="1100" b="0" i="0" baseline="0">
              <a:solidFill>
                <a:schemeClr val="dk1"/>
              </a:solidFill>
              <a:effectLst/>
              <a:latin typeface="+mn-lt"/>
              <a:ea typeface="+mn-ea"/>
              <a:cs typeface="+mn-cs"/>
            </a:rPr>
            <a:t>円上回っている。主として物件費の賃金、備品購入費及び維持補修費が要因となっている。</a:t>
          </a:r>
          <a:endParaRPr lang="ja-JP" altLang="ja-JP" sz="1400">
            <a:effectLst/>
          </a:endParaRPr>
        </a:p>
        <a:p>
          <a:pPr rtl="0"/>
          <a:r>
            <a:rPr lang="ja-JP" altLang="ja-JP" sz="1100" b="0" i="0" baseline="0">
              <a:solidFill>
                <a:schemeClr val="dk1"/>
              </a:solidFill>
              <a:effectLst/>
              <a:latin typeface="+mn-lt"/>
              <a:ea typeface="+mn-ea"/>
              <a:cs typeface="+mn-cs"/>
            </a:rPr>
            <a:t>　賃金については、保育所や観光施設などの施設運営を直営で行っていることに起因しており、備品購入費については、一時的なものではあるが、中学校の建設に伴う備品購入が発生している。</a:t>
          </a:r>
          <a:endParaRPr lang="ja-JP" altLang="ja-JP" sz="1400">
            <a:effectLst/>
          </a:endParaRPr>
        </a:p>
        <a:p>
          <a:pPr rtl="0"/>
          <a:r>
            <a:rPr lang="ja-JP" altLang="ja-JP" sz="1100" b="0" i="0" baseline="0">
              <a:solidFill>
                <a:schemeClr val="dk1"/>
              </a:solidFill>
              <a:effectLst/>
              <a:latin typeface="+mn-lt"/>
              <a:ea typeface="+mn-ea"/>
              <a:cs typeface="+mn-cs"/>
            </a:rPr>
            <a:t>　また、維持補修費については、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策定</a:t>
          </a:r>
          <a:r>
            <a:rPr lang="ja-JP" altLang="en-US" sz="1100" b="0" i="0" baseline="0">
              <a:solidFill>
                <a:schemeClr val="dk1"/>
              </a:solidFill>
              <a:effectLst/>
              <a:latin typeface="+mn-lt"/>
              <a:ea typeface="+mn-ea"/>
              <a:cs typeface="+mn-cs"/>
            </a:rPr>
            <a:t>予定</a:t>
          </a:r>
          <a:r>
            <a:rPr lang="ja-JP" altLang="ja-JP" sz="1100" b="0" i="0" baseline="0">
              <a:solidFill>
                <a:schemeClr val="dk1"/>
              </a:solidFill>
              <a:effectLst/>
              <a:latin typeface="+mn-lt"/>
              <a:ea typeface="+mn-ea"/>
              <a:cs typeface="+mn-cs"/>
            </a:rPr>
            <a:t>の公共施設等総合管理計画の基づき計画的に実施することで、年度間における経費の均等化を図るとともに、賃金について、民間でも実施可能なものは、指定管理者制度の導入などにより委託化を進め、コストの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113655</xdr:rowOff>
    </xdr:from>
    <xdr:to>
      <xdr:col>7</xdr:col>
      <xdr:colOff>152400</xdr:colOff>
      <xdr:row>84</xdr:row>
      <xdr:rowOff>138658</xdr:rowOff>
    </xdr:to>
    <xdr:cxnSp macro="">
      <xdr:nvCxnSpPr>
        <xdr:cNvPr id="194" name="直線コネクタ 193"/>
        <xdr:cNvCxnSpPr/>
      </xdr:nvCxnSpPr>
      <xdr:spPr>
        <a:xfrm>
          <a:off x="4114800" y="14515455"/>
          <a:ext cx="838200" cy="2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159319</xdr:rowOff>
    </xdr:from>
    <xdr:to>
      <xdr:col>6</xdr:col>
      <xdr:colOff>0</xdr:colOff>
      <xdr:row>84</xdr:row>
      <xdr:rowOff>113655</xdr:rowOff>
    </xdr:to>
    <xdr:cxnSp macro="">
      <xdr:nvCxnSpPr>
        <xdr:cNvPr id="197" name="直線コネクタ 196"/>
        <xdr:cNvCxnSpPr/>
      </xdr:nvCxnSpPr>
      <xdr:spPr>
        <a:xfrm>
          <a:off x="3225800" y="14389669"/>
          <a:ext cx="889000" cy="1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159319</xdr:rowOff>
    </xdr:from>
    <xdr:to>
      <xdr:col>4</xdr:col>
      <xdr:colOff>482600</xdr:colOff>
      <xdr:row>83</xdr:row>
      <xdr:rowOff>161801</xdr:rowOff>
    </xdr:to>
    <xdr:cxnSp macro="">
      <xdr:nvCxnSpPr>
        <xdr:cNvPr id="200" name="直線コネクタ 199"/>
        <xdr:cNvCxnSpPr/>
      </xdr:nvCxnSpPr>
      <xdr:spPr>
        <a:xfrm flipV="1">
          <a:off x="2336800" y="1438966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161801</xdr:rowOff>
    </xdr:from>
    <xdr:to>
      <xdr:col>3</xdr:col>
      <xdr:colOff>279400</xdr:colOff>
      <xdr:row>84</xdr:row>
      <xdr:rowOff>59040</xdr:rowOff>
    </xdr:to>
    <xdr:cxnSp macro="">
      <xdr:nvCxnSpPr>
        <xdr:cNvPr id="203" name="直線コネクタ 202"/>
        <xdr:cNvCxnSpPr/>
      </xdr:nvCxnSpPr>
      <xdr:spPr>
        <a:xfrm flipV="1">
          <a:off x="1447800" y="14392151"/>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87858</xdr:rowOff>
    </xdr:from>
    <xdr:to>
      <xdr:col>7</xdr:col>
      <xdr:colOff>203200</xdr:colOff>
      <xdr:row>85</xdr:row>
      <xdr:rowOff>18008</xdr:rowOff>
    </xdr:to>
    <xdr:sp macro="" textlink="">
      <xdr:nvSpPr>
        <xdr:cNvPr id="213" name="円/楕円 212"/>
        <xdr:cNvSpPr/>
      </xdr:nvSpPr>
      <xdr:spPr>
        <a:xfrm>
          <a:off x="4902200" y="144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59935</xdr:rowOff>
    </xdr:from>
    <xdr:ext cx="762000" cy="259045"/>
    <xdr:sp macro="" textlink="">
      <xdr:nvSpPr>
        <xdr:cNvPr id="214" name="人件費・物件費等の状況該当値テキスト"/>
        <xdr:cNvSpPr txBox="1"/>
      </xdr:nvSpPr>
      <xdr:spPr>
        <a:xfrm>
          <a:off x="5041900" y="1446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129,383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62855</xdr:rowOff>
    </xdr:from>
    <xdr:to>
      <xdr:col>6</xdr:col>
      <xdr:colOff>50800</xdr:colOff>
      <xdr:row>84</xdr:row>
      <xdr:rowOff>164455</xdr:rowOff>
    </xdr:to>
    <xdr:sp macro="" textlink="">
      <xdr:nvSpPr>
        <xdr:cNvPr id="215" name="円/楕円 214"/>
        <xdr:cNvSpPr/>
      </xdr:nvSpPr>
      <xdr:spPr>
        <a:xfrm>
          <a:off x="4064000" y="144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149232</xdr:rowOff>
    </xdr:from>
    <xdr:ext cx="736600" cy="259045"/>
    <xdr:sp macro="" textlink="">
      <xdr:nvSpPr>
        <xdr:cNvPr id="216" name="テキスト ボックス 215"/>
        <xdr:cNvSpPr txBox="1"/>
      </xdr:nvSpPr>
      <xdr:spPr>
        <a:xfrm>
          <a:off x="3733800" y="1455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127,207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108519</xdr:rowOff>
    </xdr:from>
    <xdr:to>
      <xdr:col>4</xdr:col>
      <xdr:colOff>533400</xdr:colOff>
      <xdr:row>84</xdr:row>
      <xdr:rowOff>38669</xdr:rowOff>
    </xdr:to>
    <xdr:sp macro="" textlink="">
      <xdr:nvSpPr>
        <xdr:cNvPr id="217" name="円/楕円 216"/>
        <xdr:cNvSpPr/>
      </xdr:nvSpPr>
      <xdr:spPr>
        <a:xfrm>
          <a:off x="3175000" y="143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23446</xdr:rowOff>
    </xdr:from>
    <xdr:ext cx="762000" cy="259045"/>
    <xdr:sp macro="" textlink="">
      <xdr:nvSpPr>
        <xdr:cNvPr id="218" name="テキスト ボックス 217"/>
        <xdr:cNvSpPr txBox="1"/>
      </xdr:nvSpPr>
      <xdr:spPr>
        <a:xfrm>
          <a:off x="2844800" y="1442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111001</xdr:rowOff>
    </xdr:from>
    <xdr:to>
      <xdr:col>3</xdr:col>
      <xdr:colOff>330200</xdr:colOff>
      <xdr:row>84</xdr:row>
      <xdr:rowOff>41151</xdr:rowOff>
    </xdr:to>
    <xdr:sp macro="" textlink="">
      <xdr:nvSpPr>
        <xdr:cNvPr id="219" name="円/楕円 218"/>
        <xdr:cNvSpPr/>
      </xdr:nvSpPr>
      <xdr:spPr>
        <a:xfrm>
          <a:off x="2286000" y="143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25928</xdr:rowOff>
    </xdr:from>
    <xdr:ext cx="762000" cy="259045"/>
    <xdr:sp macro="" textlink="">
      <xdr:nvSpPr>
        <xdr:cNvPr id="220" name="テキスト ボックス 219"/>
        <xdr:cNvSpPr txBox="1"/>
      </xdr:nvSpPr>
      <xdr:spPr>
        <a:xfrm>
          <a:off x="1955800" y="1442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8240</xdr:rowOff>
    </xdr:from>
    <xdr:to>
      <xdr:col>2</xdr:col>
      <xdr:colOff>127000</xdr:colOff>
      <xdr:row>84</xdr:row>
      <xdr:rowOff>109840</xdr:rowOff>
    </xdr:to>
    <xdr:sp macro="" textlink="">
      <xdr:nvSpPr>
        <xdr:cNvPr id="221" name="円/楕円 220"/>
        <xdr:cNvSpPr/>
      </xdr:nvSpPr>
      <xdr:spPr>
        <a:xfrm>
          <a:off x="1397000" y="144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94617</xdr:rowOff>
    </xdr:from>
    <xdr:ext cx="762000" cy="259045"/>
    <xdr:sp macro="" textlink="">
      <xdr:nvSpPr>
        <xdr:cNvPr id="222" name="テキスト ボックス 221"/>
        <xdr:cNvSpPr txBox="1"/>
      </xdr:nvSpPr>
      <xdr:spPr>
        <a:xfrm>
          <a:off x="1066800" y="1449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ポイント、全国町村平均では</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ポイント高い数値となっている。</a:t>
          </a:r>
          <a:r>
            <a:rPr lang="ja-JP" altLang="en-US" sz="1100">
              <a:solidFill>
                <a:schemeClr val="dk1"/>
              </a:solidFill>
              <a:effectLst/>
              <a:latin typeface="+mn-lt"/>
              <a:ea typeface="+mn-ea"/>
              <a:cs typeface="+mn-cs"/>
            </a:rPr>
            <a:t>人事院勧告に基づく給与改定の実施が要因である。</a:t>
          </a:r>
          <a:r>
            <a:rPr lang="ja-JP" altLang="ja-JP" sz="1100">
              <a:solidFill>
                <a:schemeClr val="dk1"/>
              </a:solidFill>
              <a:effectLst/>
              <a:latin typeface="+mn-lt"/>
              <a:ea typeface="+mn-ea"/>
              <a:cs typeface="+mn-cs"/>
            </a:rPr>
            <a:t>このことから、人事評価制度の活用等により、給与の適正化に努める。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99313</xdr:rowOff>
    </xdr:to>
    <xdr:cxnSp macro="">
      <xdr:nvCxnSpPr>
        <xdr:cNvPr id="254" name="直線コネクタ 253"/>
        <xdr:cNvCxnSpPr/>
      </xdr:nvCxnSpPr>
      <xdr:spPr>
        <a:xfrm>
          <a:off x="16179800" y="14653261"/>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139971</xdr:rowOff>
    </xdr:from>
    <xdr:ext cx="762000" cy="259045"/>
    <xdr:sp macro="" textlink="">
      <xdr:nvSpPr>
        <xdr:cNvPr id="255" name="給与水準   （国との比較）平均値テキスト"/>
        <xdr:cNvSpPr txBox="1"/>
      </xdr:nvSpPr>
      <xdr:spPr>
        <a:xfrm>
          <a:off x="17106900" y="1437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12446</xdr:rowOff>
    </xdr:from>
    <xdr:to>
      <xdr:col>23</xdr:col>
      <xdr:colOff>406400</xdr:colOff>
      <xdr:row>85</xdr:row>
      <xdr:rowOff>80011</xdr:rowOff>
    </xdr:to>
    <xdr:cxnSp macro="">
      <xdr:nvCxnSpPr>
        <xdr:cNvPr id="257" name="直線コネクタ 256"/>
        <xdr:cNvCxnSpPr/>
      </xdr:nvCxnSpPr>
      <xdr:spPr>
        <a:xfrm>
          <a:off x="15290800" y="14585696"/>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12446</xdr:rowOff>
    </xdr:from>
    <xdr:to>
      <xdr:col>22</xdr:col>
      <xdr:colOff>203200</xdr:colOff>
      <xdr:row>89</xdr:row>
      <xdr:rowOff>147065</xdr:rowOff>
    </xdr:to>
    <xdr:cxnSp macro="">
      <xdr:nvCxnSpPr>
        <xdr:cNvPr id="260" name="直線コネクタ 259"/>
        <xdr:cNvCxnSpPr/>
      </xdr:nvCxnSpPr>
      <xdr:spPr>
        <a:xfrm flipV="1">
          <a:off x="14401800" y="14585696"/>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40894</xdr:rowOff>
    </xdr:from>
    <xdr:to>
      <xdr:col>21</xdr:col>
      <xdr:colOff>0</xdr:colOff>
      <xdr:row>89</xdr:row>
      <xdr:rowOff>147065</xdr:rowOff>
    </xdr:to>
    <xdr:cxnSp macro="">
      <xdr:nvCxnSpPr>
        <xdr:cNvPr id="263" name="直線コネクタ 262"/>
        <xdr:cNvCxnSpPr/>
      </xdr:nvCxnSpPr>
      <xdr:spPr>
        <a:xfrm>
          <a:off x="13512800" y="15299944"/>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3" name="円/楕円 272"/>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4"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5" name="円/楕円 274"/>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6" name="テキスト ボックス 275"/>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133096</xdr:rowOff>
    </xdr:from>
    <xdr:to>
      <xdr:col>22</xdr:col>
      <xdr:colOff>254000</xdr:colOff>
      <xdr:row>85</xdr:row>
      <xdr:rowOff>63246</xdr:rowOff>
    </xdr:to>
    <xdr:sp macro="" textlink="">
      <xdr:nvSpPr>
        <xdr:cNvPr id="277" name="円/楕円 276"/>
        <xdr:cNvSpPr/>
      </xdr:nvSpPr>
      <xdr:spPr>
        <a:xfrm>
          <a:off x="15240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48023</xdr:rowOff>
    </xdr:from>
    <xdr:ext cx="762000" cy="259045"/>
    <xdr:sp macro="" textlink="">
      <xdr:nvSpPr>
        <xdr:cNvPr id="278" name="テキスト ボックス 277"/>
        <xdr:cNvSpPr txBox="1"/>
      </xdr:nvSpPr>
      <xdr:spPr>
        <a:xfrm>
          <a:off x="14909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79" name="円/楕円 278"/>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80" name="テキスト ボックス 279"/>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161544</xdr:rowOff>
    </xdr:from>
    <xdr:to>
      <xdr:col>19</xdr:col>
      <xdr:colOff>533400</xdr:colOff>
      <xdr:row>89</xdr:row>
      <xdr:rowOff>91694</xdr:rowOff>
    </xdr:to>
    <xdr:sp macro="" textlink="">
      <xdr:nvSpPr>
        <xdr:cNvPr id="281" name="円/楕円 280"/>
        <xdr:cNvSpPr/>
      </xdr:nvSpPr>
      <xdr:spPr>
        <a:xfrm>
          <a:off x="13462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76471</xdr:rowOff>
    </xdr:from>
    <xdr:ext cx="762000" cy="259045"/>
    <xdr:sp macro="" textlink="">
      <xdr:nvSpPr>
        <xdr:cNvPr id="282" name="テキスト ボックス 281"/>
        <xdr:cNvSpPr txBox="1"/>
      </xdr:nvSpPr>
      <xdr:spPr>
        <a:xfrm>
          <a:off x="13131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団塊の世代の大量退職などにより、類似団体平均を</a:t>
          </a:r>
          <a:r>
            <a:rPr lang="en-US" altLang="ja-JP" sz="1100">
              <a:solidFill>
                <a:schemeClr val="dk1"/>
              </a:solidFill>
              <a:effectLst/>
              <a:latin typeface="+mn-lt"/>
              <a:ea typeface="+mn-ea"/>
              <a:cs typeface="+mn-cs"/>
            </a:rPr>
            <a:t>0.45</a:t>
          </a:r>
          <a:r>
            <a:rPr lang="ja-JP" altLang="ja-JP" sz="1100">
              <a:solidFill>
                <a:schemeClr val="dk1"/>
              </a:solidFill>
              <a:effectLst/>
              <a:latin typeface="+mn-lt"/>
              <a:ea typeface="+mn-ea"/>
              <a:cs typeface="+mn-cs"/>
            </a:rPr>
            <a:t>人下回ることとなった。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年度に策定する定員適正化計画に基づき、適切な定員管理の実施に努めていく。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131354</xdr:rowOff>
    </xdr:to>
    <xdr:cxnSp macro="">
      <xdr:nvCxnSpPr>
        <xdr:cNvPr id="319" name="直線コネクタ 318"/>
        <xdr:cNvCxnSpPr/>
      </xdr:nvCxnSpPr>
      <xdr:spPr>
        <a:xfrm>
          <a:off x="16179800" y="102158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0"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107224</xdr:rowOff>
    </xdr:to>
    <xdr:cxnSp macro="">
      <xdr:nvCxnSpPr>
        <xdr:cNvPr id="322" name="直線コネクタ 321"/>
        <xdr:cNvCxnSpPr/>
      </xdr:nvCxnSpPr>
      <xdr:spPr>
        <a:xfrm flipV="1">
          <a:off x="15290800" y="102158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4" name="テキスト ボックス 323"/>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81371</xdr:rowOff>
    </xdr:from>
    <xdr:to>
      <xdr:col>22</xdr:col>
      <xdr:colOff>203200</xdr:colOff>
      <xdr:row>59</xdr:row>
      <xdr:rowOff>107224</xdr:rowOff>
    </xdr:to>
    <xdr:cxnSp macro="">
      <xdr:nvCxnSpPr>
        <xdr:cNvPr id="325" name="直線コネクタ 324"/>
        <xdr:cNvCxnSpPr/>
      </xdr:nvCxnSpPr>
      <xdr:spPr>
        <a:xfrm>
          <a:off x="14401800" y="10196921"/>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7" name="テキスト ボックス 326"/>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81371</xdr:rowOff>
    </xdr:from>
    <xdr:to>
      <xdr:col>21</xdr:col>
      <xdr:colOff>0</xdr:colOff>
      <xdr:row>59</xdr:row>
      <xdr:rowOff>95159</xdr:rowOff>
    </xdr:to>
    <xdr:cxnSp macro="">
      <xdr:nvCxnSpPr>
        <xdr:cNvPr id="328" name="直線コネクタ 327"/>
        <xdr:cNvCxnSpPr/>
      </xdr:nvCxnSpPr>
      <xdr:spPr>
        <a:xfrm flipV="1">
          <a:off x="13512800" y="1019692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2" name="テキスト ボックス 331"/>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80554</xdr:rowOff>
    </xdr:from>
    <xdr:to>
      <xdr:col>24</xdr:col>
      <xdr:colOff>609600</xdr:colOff>
      <xdr:row>60</xdr:row>
      <xdr:rowOff>10704</xdr:rowOff>
    </xdr:to>
    <xdr:sp macro="" textlink="">
      <xdr:nvSpPr>
        <xdr:cNvPr id="338" name="円/楕円 337"/>
        <xdr:cNvSpPr/>
      </xdr:nvSpPr>
      <xdr:spPr>
        <a:xfrm>
          <a:off x="16967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97081</xdr:rowOff>
    </xdr:from>
    <xdr:ext cx="762000" cy="259045"/>
    <xdr:sp macro="" textlink="">
      <xdr:nvSpPr>
        <xdr:cNvPr id="339" name="定員管理の状況該当値テキスト"/>
        <xdr:cNvSpPr txBox="1"/>
      </xdr:nvSpPr>
      <xdr:spPr>
        <a:xfrm>
          <a:off x="17106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40" name="円/楕円 339"/>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41" name="テキスト ボックス 340"/>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56424</xdr:rowOff>
    </xdr:from>
    <xdr:to>
      <xdr:col>22</xdr:col>
      <xdr:colOff>254000</xdr:colOff>
      <xdr:row>59</xdr:row>
      <xdr:rowOff>158024</xdr:rowOff>
    </xdr:to>
    <xdr:sp macro="" textlink="">
      <xdr:nvSpPr>
        <xdr:cNvPr id="342" name="円/楕円 341"/>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168201</xdr:rowOff>
    </xdr:from>
    <xdr:ext cx="762000" cy="259045"/>
    <xdr:sp macro="" textlink="">
      <xdr:nvSpPr>
        <xdr:cNvPr id="343" name="テキスト ボックス 342"/>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30571</xdr:rowOff>
    </xdr:from>
    <xdr:to>
      <xdr:col>21</xdr:col>
      <xdr:colOff>50800</xdr:colOff>
      <xdr:row>59</xdr:row>
      <xdr:rowOff>132171</xdr:rowOff>
    </xdr:to>
    <xdr:sp macro="" textlink="">
      <xdr:nvSpPr>
        <xdr:cNvPr id="344" name="円/楕円 343"/>
        <xdr:cNvSpPr/>
      </xdr:nvSpPr>
      <xdr:spPr>
        <a:xfrm>
          <a:off x="14351000" y="101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142348</xdr:rowOff>
    </xdr:from>
    <xdr:ext cx="762000" cy="259045"/>
    <xdr:sp macro="" textlink="">
      <xdr:nvSpPr>
        <xdr:cNvPr id="345" name="テキスト ボックス 344"/>
        <xdr:cNvSpPr txBox="1"/>
      </xdr:nvSpPr>
      <xdr:spPr>
        <a:xfrm>
          <a:off x="14020800" y="99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44359</xdr:rowOff>
    </xdr:from>
    <xdr:to>
      <xdr:col>19</xdr:col>
      <xdr:colOff>533400</xdr:colOff>
      <xdr:row>59</xdr:row>
      <xdr:rowOff>145959</xdr:rowOff>
    </xdr:to>
    <xdr:sp macro="" textlink="">
      <xdr:nvSpPr>
        <xdr:cNvPr id="346" name="円/楕円 345"/>
        <xdr:cNvSpPr/>
      </xdr:nvSpPr>
      <xdr:spPr>
        <a:xfrm>
          <a:off x="13462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156136</xdr:rowOff>
    </xdr:from>
    <xdr:ext cx="762000" cy="259045"/>
    <xdr:sp macro="" textlink="">
      <xdr:nvSpPr>
        <xdr:cNvPr id="347" name="テキスト ボックス 346"/>
        <xdr:cNvSpPr txBox="1"/>
      </xdr:nvSpPr>
      <xdr:spPr>
        <a:xfrm>
          <a:off x="13131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過去からの起債抑制策により類似団体平均を下回っているが、</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33</a:t>
          </a:r>
          <a:r>
            <a:rPr lang="ja-JP" altLang="en-US" sz="1100">
              <a:solidFill>
                <a:schemeClr val="dk1"/>
              </a:solidFill>
              <a:effectLst/>
              <a:latin typeface="+mn-lt"/>
              <a:ea typeface="+mn-ea"/>
              <a:cs typeface="+mn-cs"/>
            </a:rPr>
            <a:t>年度について、第</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次行政改革大綱において</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年間に</a:t>
          </a:r>
          <a:r>
            <a:rPr lang="ja-JP" altLang="ja-JP" sz="1100">
              <a:solidFill>
                <a:schemeClr val="dk1"/>
              </a:solidFill>
              <a:effectLst/>
              <a:latin typeface="+mn-lt"/>
              <a:ea typeface="+mn-ea"/>
              <a:cs typeface="+mn-cs"/>
            </a:rPr>
            <a:t>おける地方債発行額を</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億円以下</a:t>
          </a:r>
          <a:r>
            <a:rPr lang="ja-JP" altLang="en-US" sz="1100">
              <a:solidFill>
                <a:schemeClr val="dk1"/>
              </a:solidFill>
              <a:effectLst/>
              <a:latin typeface="+mn-lt"/>
              <a:ea typeface="+mn-ea"/>
              <a:cs typeface="+mn-cs"/>
            </a:rPr>
            <a:t>（ただし臨時財政対策際は除く）</a:t>
          </a:r>
          <a:r>
            <a:rPr lang="ja-JP" altLang="ja-JP" sz="1100">
              <a:solidFill>
                <a:schemeClr val="dk1"/>
              </a:solidFill>
              <a:effectLst/>
              <a:latin typeface="+mn-lt"/>
              <a:ea typeface="+mn-ea"/>
              <a:cs typeface="+mn-cs"/>
            </a:rPr>
            <a:t>とすることなどにより、引き続き水準を抑えていく。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19473</xdr:rowOff>
    </xdr:from>
    <xdr:to>
      <xdr:col>24</xdr:col>
      <xdr:colOff>558800</xdr:colOff>
      <xdr:row>38</xdr:row>
      <xdr:rowOff>51646</xdr:rowOff>
    </xdr:to>
    <xdr:cxnSp macro="">
      <xdr:nvCxnSpPr>
        <xdr:cNvPr id="380" name="直線コネクタ 379"/>
        <xdr:cNvCxnSpPr/>
      </xdr:nvCxnSpPr>
      <xdr:spPr>
        <a:xfrm flipV="1">
          <a:off x="16179800" y="65345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1"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51646</xdr:rowOff>
    </xdr:from>
    <xdr:to>
      <xdr:col>23</xdr:col>
      <xdr:colOff>406400</xdr:colOff>
      <xdr:row>38</xdr:row>
      <xdr:rowOff>99906</xdr:rowOff>
    </xdr:to>
    <xdr:cxnSp macro="">
      <xdr:nvCxnSpPr>
        <xdr:cNvPr id="383" name="直線コネクタ 382"/>
        <xdr:cNvCxnSpPr/>
      </xdr:nvCxnSpPr>
      <xdr:spPr>
        <a:xfrm flipV="1">
          <a:off x="15290800" y="65667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99906</xdr:rowOff>
    </xdr:from>
    <xdr:to>
      <xdr:col>22</xdr:col>
      <xdr:colOff>203200</xdr:colOff>
      <xdr:row>38</xdr:row>
      <xdr:rowOff>140123</xdr:rowOff>
    </xdr:to>
    <xdr:cxnSp macro="">
      <xdr:nvCxnSpPr>
        <xdr:cNvPr id="386" name="直線コネクタ 385"/>
        <xdr:cNvCxnSpPr/>
      </xdr:nvCxnSpPr>
      <xdr:spPr>
        <a:xfrm flipV="1">
          <a:off x="14401800" y="66150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8" name="テキスト ボックス 38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140123</xdr:rowOff>
    </xdr:from>
    <xdr:to>
      <xdr:col>21</xdr:col>
      <xdr:colOff>0</xdr:colOff>
      <xdr:row>39</xdr:row>
      <xdr:rowOff>846</xdr:rowOff>
    </xdr:to>
    <xdr:cxnSp macro="">
      <xdr:nvCxnSpPr>
        <xdr:cNvPr id="389" name="直線コネクタ 388"/>
        <xdr:cNvCxnSpPr/>
      </xdr:nvCxnSpPr>
      <xdr:spPr>
        <a:xfrm flipV="1">
          <a:off x="13512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1" name="テキスト ボックス 39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3" name="テキスト ボックス 392"/>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140123</xdr:rowOff>
    </xdr:from>
    <xdr:to>
      <xdr:col>24</xdr:col>
      <xdr:colOff>609600</xdr:colOff>
      <xdr:row>38</xdr:row>
      <xdr:rowOff>70273</xdr:rowOff>
    </xdr:to>
    <xdr:sp macro="" textlink="">
      <xdr:nvSpPr>
        <xdr:cNvPr id="399" name="円/楕円 398"/>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156650</xdr:rowOff>
    </xdr:from>
    <xdr:ext cx="762000" cy="259045"/>
    <xdr:sp macro="" textlink="">
      <xdr:nvSpPr>
        <xdr:cNvPr id="400" name="公債費負担の状況該当値テキスト"/>
        <xdr:cNvSpPr txBox="1"/>
      </xdr:nvSpPr>
      <xdr:spPr>
        <a:xfrm>
          <a:off x="17106900" y="63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846</xdr:rowOff>
    </xdr:from>
    <xdr:to>
      <xdr:col>23</xdr:col>
      <xdr:colOff>457200</xdr:colOff>
      <xdr:row>38</xdr:row>
      <xdr:rowOff>102446</xdr:rowOff>
    </xdr:to>
    <xdr:sp macro="" textlink="">
      <xdr:nvSpPr>
        <xdr:cNvPr id="401" name="円/楕円 400"/>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112624</xdr:rowOff>
    </xdr:from>
    <xdr:ext cx="736600" cy="259045"/>
    <xdr:sp macro="" textlink="">
      <xdr:nvSpPr>
        <xdr:cNvPr id="402" name="テキスト ボックス 401"/>
        <xdr:cNvSpPr txBox="1"/>
      </xdr:nvSpPr>
      <xdr:spPr>
        <a:xfrm>
          <a:off x="15798800" y="628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49106</xdr:rowOff>
    </xdr:from>
    <xdr:to>
      <xdr:col>22</xdr:col>
      <xdr:colOff>254000</xdr:colOff>
      <xdr:row>38</xdr:row>
      <xdr:rowOff>150706</xdr:rowOff>
    </xdr:to>
    <xdr:sp macro="" textlink="">
      <xdr:nvSpPr>
        <xdr:cNvPr id="403" name="円/楕円 402"/>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160884</xdr:rowOff>
    </xdr:from>
    <xdr:ext cx="762000" cy="259045"/>
    <xdr:sp macro="" textlink="">
      <xdr:nvSpPr>
        <xdr:cNvPr id="404" name="テキスト ボックス 403"/>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89323</xdr:rowOff>
    </xdr:from>
    <xdr:to>
      <xdr:col>21</xdr:col>
      <xdr:colOff>50800</xdr:colOff>
      <xdr:row>39</xdr:row>
      <xdr:rowOff>19473</xdr:rowOff>
    </xdr:to>
    <xdr:sp macro="" textlink="">
      <xdr:nvSpPr>
        <xdr:cNvPr id="405" name="円/楕円 404"/>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406" name="テキスト ボックス 405"/>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121496</xdr:rowOff>
    </xdr:from>
    <xdr:to>
      <xdr:col>19</xdr:col>
      <xdr:colOff>533400</xdr:colOff>
      <xdr:row>39</xdr:row>
      <xdr:rowOff>51646</xdr:rowOff>
    </xdr:to>
    <xdr:sp macro="" textlink="">
      <xdr:nvSpPr>
        <xdr:cNvPr id="407" name="円/楕円 406"/>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61824</xdr:rowOff>
    </xdr:from>
    <xdr:ext cx="762000" cy="259045"/>
    <xdr:sp macro="" textlink="">
      <xdr:nvSpPr>
        <xdr:cNvPr id="408" name="テキスト ボックス 407"/>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過去からの起債抑制策や定員管理の適正化に加え、将来予定される大型事業に対応するため、特定目的基金の積み立てを行っていることなどから将来負担比率は出ず、類似団体平均を下回っている。</a:t>
          </a:r>
          <a:endParaRPr lang="ja-JP" altLang="ja-JP" sz="1400">
            <a:effectLst/>
          </a:endParaRPr>
        </a:p>
        <a:p>
          <a:r>
            <a:rPr lang="ja-JP" altLang="ja-JP" sz="1100">
              <a:solidFill>
                <a:schemeClr val="dk1"/>
              </a:solidFill>
              <a:effectLst/>
              <a:latin typeface="+mn-lt"/>
              <a:ea typeface="+mn-ea"/>
              <a:cs typeface="+mn-cs"/>
            </a:rPr>
            <a:t>　今後、予定事業の実施に伴う基金の取り崩しによって、数値の悪化が懸念されるが、後世への負担を少しでも軽減するよう、新規事業の実施等について総点検を図り、財政の健全化を図っていく。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2"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3" name="フローチャート : 判断 442"/>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4" name="フローチャート : 判断 443"/>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5" name="テキスト ボックス 444"/>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6" name="フローチャート : 判断 445"/>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7" name="テキスト ボックス 446"/>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48" name="フローチャート : 判断 447"/>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49" name="テキスト ボックス 448"/>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0" name="フローチャート : 判断 449"/>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1" name="テキスト ボックス 450"/>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24,742
24,552
109.75
11,213,673
10,164,623
825,750
6,692,502
4,138,013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ポイント下回っている。これは、団塊の世代の大量退職や定員管理の適正化策などにより、職員数が削減されたことに起因する。</a:t>
          </a:r>
          <a:endParaRPr lang="ja-JP" altLang="ja-JP" sz="1400">
            <a:effectLst/>
          </a:endParaRPr>
        </a:p>
        <a:p>
          <a:r>
            <a:rPr lang="ja-JP" altLang="ja-JP" sz="1100">
              <a:solidFill>
                <a:schemeClr val="dk1"/>
              </a:solidFill>
              <a:effectLst/>
              <a:latin typeface="+mn-lt"/>
              <a:ea typeface="+mn-ea"/>
              <a:cs typeface="+mn-cs"/>
            </a:rPr>
            <a:t>　職員給の適正化を図るとともに、特別職の報酬についても、その適正化を検討していく。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76708</xdr:rowOff>
    </xdr:to>
    <xdr:cxnSp macro="">
      <xdr:nvCxnSpPr>
        <xdr:cNvPr id="64" name="直線コネクタ 63"/>
        <xdr:cNvCxnSpPr/>
      </xdr:nvCxnSpPr>
      <xdr:spPr>
        <a:xfrm flipV="1">
          <a:off x="3987800" y="61666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76708</xdr:rowOff>
    </xdr:to>
    <xdr:cxnSp macro="">
      <xdr:nvCxnSpPr>
        <xdr:cNvPr id="67" name="直線コネクタ 66"/>
        <xdr:cNvCxnSpPr/>
      </xdr:nvCxnSpPr>
      <xdr:spPr>
        <a:xfrm>
          <a:off x="3098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90424</xdr:rowOff>
    </xdr:to>
    <xdr:cxnSp macro="">
      <xdr:nvCxnSpPr>
        <xdr:cNvPr id="70" name="直線コネクタ 69"/>
        <xdr:cNvCxnSpPr/>
      </xdr:nvCxnSpPr>
      <xdr:spPr>
        <a:xfrm flipV="1">
          <a:off x="2209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36</xdr:row>
      <xdr:rowOff>136144</xdr:rowOff>
    </xdr:to>
    <xdr:cxnSp macro="">
      <xdr:nvCxnSpPr>
        <xdr:cNvPr id="73" name="直線コネクタ 72"/>
        <xdr:cNvCxnSpPr/>
      </xdr:nvCxnSpPr>
      <xdr:spPr>
        <a:xfrm flipV="1">
          <a:off x="1320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3" name="円/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7" name="円/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9" name="円/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91" name="円/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ポイント上回っている。これは、保育所や観光施設などの施設運営を直営で行っていることから、賃金の占める割合が類似団体平均を大きく上回っていること、また、中学校建設に伴う備品購入の増加などに起因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施設運営については、今後、効率的で効果的な運営方法を検討し、可能なものは指定管理者制度の導入などを実施し、コストの縮減に努めていく。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141696</xdr:rowOff>
    </xdr:from>
    <xdr:to>
      <xdr:col>24</xdr:col>
      <xdr:colOff>31750</xdr:colOff>
      <xdr:row>17</xdr:row>
      <xdr:rowOff>141696</xdr:rowOff>
    </xdr:to>
    <xdr:cxnSp macro="">
      <xdr:nvCxnSpPr>
        <xdr:cNvPr id="127" name="直線コネクタ 126"/>
        <xdr:cNvCxnSpPr/>
      </xdr:nvCxnSpPr>
      <xdr:spPr>
        <a:xfrm>
          <a:off x="15671800" y="3056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89444</xdr:rowOff>
    </xdr:from>
    <xdr:to>
      <xdr:col>22</xdr:col>
      <xdr:colOff>565150</xdr:colOff>
      <xdr:row>17</xdr:row>
      <xdr:rowOff>141696</xdr:rowOff>
    </xdr:to>
    <xdr:cxnSp macro="">
      <xdr:nvCxnSpPr>
        <xdr:cNvPr id="130" name="直線コネクタ 129"/>
        <xdr:cNvCxnSpPr/>
      </xdr:nvCxnSpPr>
      <xdr:spPr>
        <a:xfrm>
          <a:off x="14782800" y="30040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30662</xdr:rowOff>
    </xdr:from>
    <xdr:to>
      <xdr:col>21</xdr:col>
      <xdr:colOff>361950</xdr:colOff>
      <xdr:row>17</xdr:row>
      <xdr:rowOff>89444</xdr:rowOff>
    </xdr:to>
    <xdr:cxnSp macro="">
      <xdr:nvCxnSpPr>
        <xdr:cNvPr id="133" name="直線コネクタ 132"/>
        <xdr:cNvCxnSpPr/>
      </xdr:nvCxnSpPr>
      <xdr:spPr>
        <a:xfrm>
          <a:off x="13893800" y="29453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71483</xdr:rowOff>
    </xdr:from>
    <xdr:to>
      <xdr:col>20</xdr:col>
      <xdr:colOff>158750</xdr:colOff>
      <xdr:row>17</xdr:row>
      <xdr:rowOff>30662</xdr:rowOff>
    </xdr:to>
    <xdr:cxnSp macro="">
      <xdr:nvCxnSpPr>
        <xdr:cNvPr id="136" name="直線コネクタ 135"/>
        <xdr:cNvCxnSpPr/>
      </xdr:nvCxnSpPr>
      <xdr:spPr>
        <a:xfrm>
          <a:off x="13004800" y="281468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90896</xdr:rowOff>
    </xdr:from>
    <xdr:to>
      <xdr:col>24</xdr:col>
      <xdr:colOff>82550</xdr:colOff>
      <xdr:row>18</xdr:row>
      <xdr:rowOff>21046</xdr:rowOff>
    </xdr:to>
    <xdr:sp macro="" textlink="">
      <xdr:nvSpPr>
        <xdr:cNvPr id="146" name="円/楕円 145"/>
        <xdr:cNvSpPr/>
      </xdr:nvSpPr>
      <xdr:spPr>
        <a:xfrm>
          <a:off x="164592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62973</xdr:rowOff>
    </xdr:from>
    <xdr:ext cx="762000" cy="259045"/>
    <xdr:sp macro="" textlink="">
      <xdr:nvSpPr>
        <xdr:cNvPr id="147" name="物件費該当値テキスト"/>
        <xdr:cNvSpPr txBox="1"/>
      </xdr:nvSpPr>
      <xdr:spPr>
        <a:xfrm>
          <a:off x="16598900" y="297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90896</xdr:rowOff>
    </xdr:from>
    <xdr:to>
      <xdr:col>22</xdr:col>
      <xdr:colOff>615950</xdr:colOff>
      <xdr:row>18</xdr:row>
      <xdr:rowOff>21046</xdr:rowOff>
    </xdr:to>
    <xdr:sp macro="" textlink="">
      <xdr:nvSpPr>
        <xdr:cNvPr id="148" name="円/楕円 147"/>
        <xdr:cNvSpPr/>
      </xdr:nvSpPr>
      <xdr:spPr>
        <a:xfrm>
          <a:off x="15621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5823</xdr:rowOff>
    </xdr:from>
    <xdr:ext cx="736600" cy="259045"/>
    <xdr:sp macro="" textlink="">
      <xdr:nvSpPr>
        <xdr:cNvPr id="149" name="テキスト ボックス 148"/>
        <xdr:cNvSpPr txBox="1"/>
      </xdr:nvSpPr>
      <xdr:spPr>
        <a:xfrm>
          <a:off x="15290800" y="309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38644</xdr:rowOff>
    </xdr:from>
    <xdr:to>
      <xdr:col>21</xdr:col>
      <xdr:colOff>412750</xdr:colOff>
      <xdr:row>17</xdr:row>
      <xdr:rowOff>140244</xdr:rowOff>
    </xdr:to>
    <xdr:sp macro="" textlink="">
      <xdr:nvSpPr>
        <xdr:cNvPr id="150" name="円/楕円 149"/>
        <xdr:cNvSpPr/>
      </xdr:nvSpPr>
      <xdr:spPr>
        <a:xfrm>
          <a:off x="14732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125021</xdr:rowOff>
    </xdr:from>
    <xdr:ext cx="762000" cy="259045"/>
    <xdr:sp macro="" textlink="">
      <xdr:nvSpPr>
        <xdr:cNvPr id="151" name="テキスト ボックス 150"/>
        <xdr:cNvSpPr txBox="1"/>
      </xdr:nvSpPr>
      <xdr:spPr>
        <a:xfrm>
          <a:off x="14401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151312</xdr:rowOff>
    </xdr:from>
    <xdr:to>
      <xdr:col>20</xdr:col>
      <xdr:colOff>209550</xdr:colOff>
      <xdr:row>17</xdr:row>
      <xdr:rowOff>81462</xdr:rowOff>
    </xdr:to>
    <xdr:sp macro="" textlink="">
      <xdr:nvSpPr>
        <xdr:cNvPr id="152" name="円/楕円 151"/>
        <xdr:cNvSpPr/>
      </xdr:nvSpPr>
      <xdr:spPr>
        <a:xfrm>
          <a:off x="13843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66239</xdr:rowOff>
    </xdr:from>
    <xdr:ext cx="762000" cy="259045"/>
    <xdr:sp macro="" textlink="">
      <xdr:nvSpPr>
        <xdr:cNvPr id="153" name="テキスト ボックス 152"/>
        <xdr:cNvSpPr txBox="1"/>
      </xdr:nvSpPr>
      <xdr:spPr>
        <a:xfrm>
          <a:off x="13512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20683</xdr:rowOff>
    </xdr:from>
    <xdr:to>
      <xdr:col>19</xdr:col>
      <xdr:colOff>6350</xdr:colOff>
      <xdr:row>16</xdr:row>
      <xdr:rowOff>122283</xdr:rowOff>
    </xdr:to>
    <xdr:sp macro="" textlink="">
      <xdr:nvSpPr>
        <xdr:cNvPr id="154" name="円/楕円 153"/>
        <xdr:cNvSpPr/>
      </xdr:nvSpPr>
      <xdr:spPr>
        <a:xfrm>
          <a:off x="12954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107060</xdr:rowOff>
    </xdr:from>
    <xdr:ext cx="762000" cy="259045"/>
    <xdr:sp macro="" textlink="">
      <xdr:nvSpPr>
        <xdr:cNvPr id="155" name="テキスト ボックス 154"/>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ポイント下回っている。しかし、扶助費については、高齢者の増加等に伴い、今後増加していくことが予想されることから、</a:t>
          </a:r>
          <a:r>
            <a:rPr lang="ja-JP" altLang="en-US" sz="1100">
              <a:solidFill>
                <a:schemeClr val="dk1"/>
              </a:solidFill>
              <a:effectLst/>
              <a:latin typeface="+mn-lt"/>
              <a:ea typeface="+mn-ea"/>
              <a:cs typeface="+mn-cs"/>
            </a:rPr>
            <a:t>給付における</a:t>
          </a:r>
          <a:r>
            <a:rPr lang="ja-JP" altLang="ja-JP" sz="1100">
              <a:solidFill>
                <a:schemeClr val="dk1"/>
              </a:solidFill>
              <a:effectLst/>
              <a:latin typeface="+mn-lt"/>
              <a:ea typeface="+mn-ea"/>
              <a:cs typeface="+mn-cs"/>
            </a:rPr>
            <a:t>資格審査などの適正化を図り、財政を過度に圧迫しないように努めていく。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139700</xdr:rowOff>
    </xdr:to>
    <xdr:cxnSp macro="">
      <xdr:nvCxnSpPr>
        <xdr:cNvPr id="188" name="直線コネクタ 187"/>
        <xdr:cNvCxnSpPr/>
      </xdr:nvCxnSpPr>
      <xdr:spPr>
        <a:xfrm>
          <a:off x="3987800" y="938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165100</xdr:rowOff>
    </xdr:to>
    <xdr:cxnSp macro="">
      <xdr:nvCxnSpPr>
        <xdr:cNvPr id="191" name="直線コネクタ 190"/>
        <xdr:cNvCxnSpPr/>
      </xdr:nvCxnSpPr>
      <xdr:spPr>
        <a:xfrm flipV="1">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54</xdr:row>
      <xdr:rowOff>165100</xdr:rowOff>
    </xdr:to>
    <xdr:cxnSp macro="">
      <xdr:nvCxnSpPr>
        <xdr:cNvPr id="194" name="直線コネクタ 193"/>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139700</xdr:rowOff>
    </xdr:to>
    <xdr:cxnSp macro="">
      <xdr:nvCxnSpPr>
        <xdr:cNvPr id="197" name="直線コネクタ 196"/>
        <xdr:cNvCxnSpPr/>
      </xdr:nvCxnSpPr>
      <xdr:spPr>
        <a:xfrm>
          <a:off x="1320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7" name="円/楕円 206"/>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8"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9" name="円/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1" name="円/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3" name="円/楕円 212"/>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4" name="テキスト ボックス 213"/>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5" name="円/楕円 214"/>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6" name="テキスト ボックス 215"/>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ポイント上回っている。この主な要因は、繰出金である。下水道施設の維持管理経費に加え、介護保険事業、国民健康保険事業などで給付の増などから財政状況が悪化しており、今後も増加傾向は続くと予想される。受益と負担の公平性の観点からも、また、独立採算の原則からも、その経営（運営）の健全化を図り、普通会計の負担額を減らしていくよう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115570</xdr:rowOff>
    </xdr:from>
    <xdr:to>
      <xdr:col>24</xdr:col>
      <xdr:colOff>31750</xdr:colOff>
      <xdr:row>59</xdr:row>
      <xdr:rowOff>123190</xdr:rowOff>
    </xdr:to>
    <xdr:cxnSp macro="">
      <xdr:nvCxnSpPr>
        <xdr:cNvPr id="249" name="直線コネクタ 248"/>
        <xdr:cNvCxnSpPr/>
      </xdr:nvCxnSpPr>
      <xdr:spPr>
        <a:xfrm flipV="1">
          <a:off x="15671800" y="10231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59</xdr:row>
      <xdr:rowOff>123190</xdr:rowOff>
    </xdr:to>
    <xdr:cxnSp macro="">
      <xdr:nvCxnSpPr>
        <xdr:cNvPr id="252" name="直線コネクタ 251"/>
        <xdr:cNvCxnSpPr/>
      </xdr:nvCxnSpPr>
      <xdr:spPr>
        <a:xfrm>
          <a:off x="14782800" y="1017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39370</xdr:rowOff>
    </xdr:from>
    <xdr:to>
      <xdr:col>21</xdr:col>
      <xdr:colOff>361950</xdr:colOff>
      <xdr:row>59</xdr:row>
      <xdr:rowOff>62230</xdr:rowOff>
    </xdr:to>
    <xdr:cxnSp macro="">
      <xdr:nvCxnSpPr>
        <xdr:cNvPr id="255" name="直線コネクタ 254"/>
        <xdr:cNvCxnSpPr/>
      </xdr:nvCxnSpPr>
      <xdr:spPr>
        <a:xfrm>
          <a:off x="13893800" y="1015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39370</xdr:rowOff>
    </xdr:to>
    <xdr:cxnSp macro="">
      <xdr:nvCxnSpPr>
        <xdr:cNvPr id="258" name="直線コネクタ 257"/>
        <xdr:cNvCxnSpPr/>
      </xdr:nvCxnSpPr>
      <xdr:spPr>
        <a:xfrm>
          <a:off x="13004800" y="1014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64770</xdr:rowOff>
    </xdr:from>
    <xdr:to>
      <xdr:col>24</xdr:col>
      <xdr:colOff>82550</xdr:colOff>
      <xdr:row>59</xdr:row>
      <xdr:rowOff>166370</xdr:rowOff>
    </xdr:to>
    <xdr:sp macro="" textlink="">
      <xdr:nvSpPr>
        <xdr:cNvPr id="268" name="円/楕円 267"/>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36847</xdr:rowOff>
    </xdr:from>
    <xdr:ext cx="762000" cy="259045"/>
    <xdr:sp macro="" textlink="">
      <xdr:nvSpPr>
        <xdr:cNvPr id="269"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72390</xdr:rowOff>
    </xdr:from>
    <xdr:to>
      <xdr:col>22</xdr:col>
      <xdr:colOff>615950</xdr:colOff>
      <xdr:row>60</xdr:row>
      <xdr:rowOff>2540</xdr:rowOff>
    </xdr:to>
    <xdr:sp macro="" textlink="">
      <xdr:nvSpPr>
        <xdr:cNvPr id="270" name="円/楕円 269"/>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158767</xdr:rowOff>
    </xdr:from>
    <xdr:ext cx="736600" cy="259045"/>
    <xdr:sp macro="" textlink="">
      <xdr:nvSpPr>
        <xdr:cNvPr id="271" name="テキスト ボックス 270"/>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72" name="円/楕円 271"/>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3" name="テキスト ボックス 272"/>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160020</xdr:rowOff>
    </xdr:from>
    <xdr:to>
      <xdr:col>20</xdr:col>
      <xdr:colOff>209550</xdr:colOff>
      <xdr:row>59</xdr:row>
      <xdr:rowOff>90170</xdr:rowOff>
    </xdr:to>
    <xdr:sp macro="" textlink="">
      <xdr:nvSpPr>
        <xdr:cNvPr id="274" name="円/楕円 273"/>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74947</xdr:rowOff>
    </xdr:from>
    <xdr:ext cx="762000" cy="259045"/>
    <xdr:sp macro="" textlink="">
      <xdr:nvSpPr>
        <xdr:cNvPr id="275" name="テキスト ボックス 274"/>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6" name="円/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ポイント下回っている。補助費等については、</a:t>
          </a:r>
          <a:r>
            <a:rPr lang="ja-JP" altLang="en-US" sz="1100">
              <a:solidFill>
                <a:schemeClr val="dk1"/>
              </a:solidFill>
              <a:effectLst/>
              <a:latin typeface="+mn-lt"/>
              <a:ea typeface="+mn-ea"/>
              <a:cs typeface="+mn-cs"/>
            </a:rPr>
            <a:t>事業の見直し等を実施していくなかで、経費の縮減に努めている。しかし、今後高齢化の進展に伴い、直営の介護老人保健施設の運営が厳しい状況となっていることから、引き続き補助費の縮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67564</xdr:rowOff>
    </xdr:to>
    <xdr:cxnSp macro="">
      <xdr:nvCxnSpPr>
        <xdr:cNvPr id="307" name="直線コネクタ 306"/>
        <xdr:cNvCxnSpPr/>
      </xdr:nvCxnSpPr>
      <xdr:spPr>
        <a:xfrm flipV="1">
          <a:off x="15671800" y="6198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67564</xdr:rowOff>
    </xdr:to>
    <xdr:cxnSp macro="">
      <xdr:nvCxnSpPr>
        <xdr:cNvPr id="310" name="直線コネクタ 309"/>
        <xdr:cNvCxnSpPr/>
      </xdr:nvCxnSpPr>
      <xdr:spPr>
        <a:xfrm>
          <a:off x="14782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44704</xdr:rowOff>
    </xdr:to>
    <xdr:cxnSp macro="">
      <xdr:nvCxnSpPr>
        <xdr:cNvPr id="313" name="直線コネクタ 312"/>
        <xdr:cNvCxnSpPr/>
      </xdr:nvCxnSpPr>
      <xdr:spPr>
        <a:xfrm>
          <a:off x="13893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40132</xdr:rowOff>
    </xdr:to>
    <xdr:cxnSp macro="">
      <xdr:nvCxnSpPr>
        <xdr:cNvPr id="316" name="直線コネクタ 315"/>
        <xdr:cNvCxnSpPr/>
      </xdr:nvCxnSpPr>
      <xdr:spPr>
        <a:xfrm>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6" name="円/楕円 325"/>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7"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8" name="円/楕円 32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9" name="テキスト ボックス 32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0" name="円/楕円 329"/>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31" name="テキスト ボックス 330"/>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32" name="円/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33" name="テキスト ボックス 33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4" name="円/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ポイント下回っている。これは、過去からの起債抑制策によるものであり、今後もこの水準を保っていく。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123190</xdr:rowOff>
    </xdr:from>
    <xdr:to>
      <xdr:col>7</xdr:col>
      <xdr:colOff>15875</xdr:colOff>
      <xdr:row>73</xdr:row>
      <xdr:rowOff>146050</xdr:rowOff>
    </xdr:to>
    <xdr:cxnSp macro="">
      <xdr:nvCxnSpPr>
        <xdr:cNvPr id="368" name="直線コネクタ 367"/>
        <xdr:cNvCxnSpPr/>
      </xdr:nvCxnSpPr>
      <xdr:spPr>
        <a:xfrm flipV="1">
          <a:off x="3987800" y="12639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146050</xdr:rowOff>
    </xdr:from>
    <xdr:to>
      <xdr:col>5</xdr:col>
      <xdr:colOff>549275</xdr:colOff>
      <xdr:row>73</xdr:row>
      <xdr:rowOff>146050</xdr:rowOff>
    </xdr:to>
    <xdr:cxnSp macro="">
      <xdr:nvCxnSpPr>
        <xdr:cNvPr id="371" name="直線コネクタ 370"/>
        <xdr:cNvCxnSpPr/>
      </xdr:nvCxnSpPr>
      <xdr:spPr>
        <a:xfrm>
          <a:off x="3098800" y="1266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146050</xdr:rowOff>
    </xdr:from>
    <xdr:to>
      <xdr:col>4</xdr:col>
      <xdr:colOff>346075</xdr:colOff>
      <xdr:row>73</xdr:row>
      <xdr:rowOff>146050</xdr:rowOff>
    </xdr:to>
    <xdr:cxnSp macro="">
      <xdr:nvCxnSpPr>
        <xdr:cNvPr id="374" name="直線コネクタ 373"/>
        <xdr:cNvCxnSpPr/>
      </xdr:nvCxnSpPr>
      <xdr:spPr>
        <a:xfrm>
          <a:off x="2209800" y="1266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146050</xdr:rowOff>
    </xdr:from>
    <xdr:to>
      <xdr:col>3</xdr:col>
      <xdr:colOff>142875</xdr:colOff>
      <xdr:row>74</xdr:row>
      <xdr:rowOff>12700</xdr:rowOff>
    </xdr:to>
    <xdr:cxnSp macro="">
      <xdr:nvCxnSpPr>
        <xdr:cNvPr id="377" name="直線コネクタ 376"/>
        <xdr:cNvCxnSpPr/>
      </xdr:nvCxnSpPr>
      <xdr:spPr>
        <a:xfrm flipV="1">
          <a:off x="1320800" y="1266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72390</xdr:rowOff>
    </xdr:from>
    <xdr:to>
      <xdr:col>7</xdr:col>
      <xdr:colOff>66675</xdr:colOff>
      <xdr:row>74</xdr:row>
      <xdr:rowOff>2540</xdr:rowOff>
    </xdr:to>
    <xdr:sp macro="" textlink="">
      <xdr:nvSpPr>
        <xdr:cNvPr id="387" name="円/楕円 386"/>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88917</xdr:rowOff>
    </xdr:from>
    <xdr:ext cx="762000" cy="259045"/>
    <xdr:sp macro="" textlink="">
      <xdr:nvSpPr>
        <xdr:cNvPr id="388" name="公債費該当値テキスト"/>
        <xdr:cNvSpPr txBox="1"/>
      </xdr:nvSpPr>
      <xdr:spPr>
        <a:xfrm>
          <a:off x="4914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95250</xdr:rowOff>
    </xdr:from>
    <xdr:to>
      <xdr:col>5</xdr:col>
      <xdr:colOff>600075</xdr:colOff>
      <xdr:row>74</xdr:row>
      <xdr:rowOff>25400</xdr:rowOff>
    </xdr:to>
    <xdr:sp macro="" textlink="">
      <xdr:nvSpPr>
        <xdr:cNvPr id="389" name="円/楕円 388"/>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35577</xdr:rowOff>
    </xdr:from>
    <xdr:ext cx="736600" cy="259045"/>
    <xdr:sp macro="" textlink="">
      <xdr:nvSpPr>
        <xdr:cNvPr id="390" name="テキスト ボックス 389"/>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95250</xdr:rowOff>
    </xdr:from>
    <xdr:to>
      <xdr:col>4</xdr:col>
      <xdr:colOff>396875</xdr:colOff>
      <xdr:row>74</xdr:row>
      <xdr:rowOff>25400</xdr:rowOff>
    </xdr:to>
    <xdr:sp macro="" textlink="">
      <xdr:nvSpPr>
        <xdr:cNvPr id="391" name="円/楕円 390"/>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35577</xdr:rowOff>
    </xdr:from>
    <xdr:ext cx="762000" cy="259045"/>
    <xdr:sp macro="" textlink="">
      <xdr:nvSpPr>
        <xdr:cNvPr id="392" name="テキスト ボックス 391"/>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95250</xdr:rowOff>
    </xdr:from>
    <xdr:to>
      <xdr:col>3</xdr:col>
      <xdr:colOff>193675</xdr:colOff>
      <xdr:row>74</xdr:row>
      <xdr:rowOff>25400</xdr:rowOff>
    </xdr:to>
    <xdr:sp macro="" textlink="">
      <xdr:nvSpPr>
        <xdr:cNvPr id="393" name="円/楕円 392"/>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35577</xdr:rowOff>
    </xdr:from>
    <xdr:ext cx="762000" cy="259045"/>
    <xdr:sp macro="" textlink="">
      <xdr:nvSpPr>
        <xdr:cNvPr id="394" name="テキスト ボックス 393"/>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133350</xdr:rowOff>
    </xdr:from>
    <xdr:to>
      <xdr:col>1</xdr:col>
      <xdr:colOff>676275</xdr:colOff>
      <xdr:row>74</xdr:row>
      <xdr:rowOff>63500</xdr:rowOff>
    </xdr:to>
    <xdr:sp macro="" textlink="">
      <xdr:nvSpPr>
        <xdr:cNvPr id="395" name="円/楕円 394"/>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73677</xdr:rowOff>
    </xdr:from>
    <xdr:ext cx="762000" cy="259045"/>
    <xdr:sp macro="" textlink="">
      <xdr:nvSpPr>
        <xdr:cNvPr id="396" name="テキスト ボックス 395"/>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公債費を除く経常経費をみると、類似団体平均を</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ポイント下回っている。</a:t>
          </a:r>
          <a:r>
            <a:rPr lang="ja-JP" altLang="en-US" sz="1100">
              <a:solidFill>
                <a:schemeClr val="dk1"/>
              </a:solidFill>
              <a:effectLst/>
              <a:latin typeface="+mn-lt"/>
              <a:ea typeface="+mn-ea"/>
              <a:cs typeface="+mn-cs"/>
            </a:rPr>
            <a:t>これは、基準外繰出しの見直しによる繰出金の減少が要因である。繰出金については</a:t>
          </a:r>
          <a:r>
            <a:rPr lang="ja-JP" altLang="ja-JP" sz="1100">
              <a:solidFill>
                <a:schemeClr val="dk1"/>
              </a:solidFill>
              <a:effectLst/>
              <a:latin typeface="+mn-lt"/>
              <a:ea typeface="+mn-ea"/>
              <a:cs typeface="+mn-cs"/>
            </a:rPr>
            <a:t>今後引き続き、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28702</xdr:rowOff>
    </xdr:from>
    <xdr:to>
      <xdr:col>24</xdr:col>
      <xdr:colOff>31750</xdr:colOff>
      <xdr:row>77</xdr:row>
      <xdr:rowOff>152146</xdr:rowOff>
    </xdr:to>
    <xdr:cxnSp macro="">
      <xdr:nvCxnSpPr>
        <xdr:cNvPr id="427" name="直線コネクタ 426"/>
        <xdr:cNvCxnSpPr/>
      </xdr:nvCxnSpPr>
      <xdr:spPr>
        <a:xfrm flipV="1">
          <a:off x="15671800" y="1323035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152146</xdr:rowOff>
    </xdr:to>
    <xdr:cxnSp macro="">
      <xdr:nvCxnSpPr>
        <xdr:cNvPr id="430" name="直線コネクタ 429"/>
        <xdr:cNvCxnSpPr/>
      </xdr:nvCxnSpPr>
      <xdr:spPr>
        <a:xfrm>
          <a:off x="14782800" y="132486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46989</xdr:rowOff>
    </xdr:to>
    <xdr:cxnSp macro="">
      <xdr:nvCxnSpPr>
        <xdr:cNvPr id="433" name="直線コネクタ 432"/>
        <xdr:cNvCxnSpPr/>
      </xdr:nvCxnSpPr>
      <xdr:spPr>
        <a:xfrm>
          <a:off x="13893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99568</xdr:rowOff>
    </xdr:from>
    <xdr:to>
      <xdr:col>20</xdr:col>
      <xdr:colOff>158750</xdr:colOff>
      <xdr:row>77</xdr:row>
      <xdr:rowOff>14987</xdr:rowOff>
    </xdr:to>
    <xdr:cxnSp macro="">
      <xdr:nvCxnSpPr>
        <xdr:cNvPr id="436" name="直線コネクタ 435"/>
        <xdr:cNvCxnSpPr/>
      </xdr:nvCxnSpPr>
      <xdr:spPr>
        <a:xfrm>
          <a:off x="13004800" y="131297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46" name="円/楕円 445"/>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165879</xdr:rowOff>
    </xdr:from>
    <xdr:ext cx="762000" cy="259045"/>
    <xdr:sp macro="" textlink="">
      <xdr:nvSpPr>
        <xdr:cNvPr id="447"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48" name="円/楕円 447"/>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49" name="テキスト ボックス 448"/>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0" name="円/楕円 449"/>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51" name="テキスト ボックス 45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2" name="円/楕円 451"/>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3" name="テキスト ボックス 452"/>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54" name="円/楕円 453"/>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135145</xdr:rowOff>
    </xdr:from>
    <xdr:ext cx="762000" cy="259045"/>
    <xdr:sp macro="" textlink="">
      <xdr:nvSpPr>
        <xdr:cNvPr id="455" name="テキスト ボックス 454"/>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香川県綾川町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25823</xdr:rowOff>
    </xdr:from>
    <xdr:to>
      <xdr:col>4</xdr:col>
      <xdr:colOff>1117600</xdr:colOff>
      <xdr:row>18</xdr:row>
      <xdr:rowOff>34787</xdr:rowOff>
    </xdr:to>
    <xdr:cxnSp macro="">
      <xdr:nvCxnSpPr>
        <xdr:cNvPr id="52" name="直線コネクタ 51"/>
        <xdr:cNvCxnSpPr/>
      </xdr:nvCxnSpPr>
      <xdr:spPr bwMode="auto">
        <a:xfrm>
          <a:off x="5003800" y="3159548"/>
          <a:ext cx="647700" cy="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25823</xdr:rowOff>
    </xdr:from>
    <xdr:to>
      <xdr:col>4</xdr:col>
      <xdr:colOff>469900</xdr:colOff>
      <xdr:row>18</xdr:row>
      <xdr:rowOff>103008</xdr:rowOff>
    </xdr:to>
    <xdr:cxnSp macro="">
      <xdr:nvCxnSpPr>
        <xdr:cNvPr id="55" name="直線コネクタ 54"/>
        <xdr:cNvCxnSpPr/>
      </xdr:nvCxnSpPr>
      <xdr:spPr bwMode="auto">
        <a:xfrm flipV="1">
          <a:off x="4305300" y="3159548"/>
          <a:ext cx="698500" cy="7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69534</xdr:rowOff>
    </xdr:from>
    <xdr:to>
      <xdr:col>3</xdr:col>
      <xdr:colOff>904875</xdr:colOff>
      <xdr:row>18</xdr:row>
      <xdr:rowOff>103008</xdr:rowOff>
    </xdr:to>
    <xdr:cxnSp macro="">
      <xdr:nvCxnSpPr>
        <xdr:cNvPr id="58" name="直線コネクタ 57"/>
        <xdr:cNvCxnSpPr/>
      </xdr:nvCxnSpPr>
      <xdr:spPr bwMode="auto">
        <a:xfrm>
          <a:off x="3606800" y="3203259"/>
          <a:ext cx="698500" cy="33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33350</xdr:rowOff>
    </xdr:from>
    <xdr:to>
      <xdr:col>3</xdr:col>
      <xdr:colOff>206375</xdr:colOff>
      <xdr:row>18</xdr:row>
      <xdr:rowOff>69534</xdr:rowOff>
    </xdr:to>
    <xdr:cxnSp macro="">
      <xdr:nvCxnSpPr>
        <xdr:cNvPr id="61" name="直線コネクタ 60"/>
        <xdr:cNvCxnSpPr/>
      </xdr:nvCxnSpPr>
      <xdr:spPr bwMode="auto">
        <a:xfrm>
          <a:off x="2908300" y="3167075"/>
          <a:ext cx="6985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155437</xdr:rowOff>
    </xdr:from>
    <xdr:to>
      <xdr:col>5</xdr:col>
      <xdr:colOff>34925</xdr:colOff>
      <xdr:row>18</xdr:row>
      <xdr:rowOff>85587</xdr:rowOff>
    </xdr:to>
    <xdr:sp macro="" textlink="">
      <xdr:nvSpPr>
        <xdr:cNvPr id="71" name="円/楕円 70"/>
        <xdr:cNvSpPr/>
      </xdr:nvSpPr>
      <xdr:spPr bwMode="auto">
        <a:xfrm>
          <a:off x="5600700" y="3117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127514</xdr:rowOff>
    </xdr:from>
    <xdr:ext cx="762000" cy="259045"/>
    <xdr:sp macro="" textlink="">
      <xdr:nvSpPr>
        <xdr:cNvPr id="72" name="人口1人当たり決算額の推移該当値テキスト130"/>
        <xdr:cNvSpPr txBox="1"/>
      </xdr:nvSpPr>
      <xdr:spPr>
        <a:xfrm>
          <a:off x="5740400" y="308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146473</xdr:rowOff>
    </xdr:from>
    <xdr:to>
      <xdr:col>4</xdr:col>
      <xdr:colOff>520700</xdr:colOff>
      <xdr:row>18</xdr:row>
      <xdr:rowOff>76623</xdr:rowOff>
    </xdr:to>
    <xdr:sp macro="" textlink="">
      <xdr:nvSpPr>
        <xdr:cNvPr id="73" name="円/楕円 72"/>
        <xdr:cNvSpPr/>
      </xdr:nvSpPr>
      <xdr:spPr bwMode="auto">
        <a:xfrm>
          <a:off x="4953000" y="310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61400</xdr:rowOff>
    </xdr:from>
    <xdr:ext cx="736600" cy="259045"/>
    <xdr:sp macro="" textlink="">
      <xdr:nvSpPr>
        <xdr:cNvPr id="74" name="テキスト ボックス 73"/>
        <xdr:cNvSpPr txBox="1"/>
      </xdr:nvSpPr>
      <xdr:spPr>
        <a:xfrm>
          <a:off x="4622800" y="319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52208</xdr:rowOff>
    </xdr:from>
    <xdr:to>
      <xdr:col>3</xdr:col>
      <xdr:colOff>955675</xdr:colOff>
      <xdr:row>18</xdr:row>
      <xdr:rowOff>153808</xdr:rowOff>
    </xdr:to>
    <xdr:sp macro="" textlink="">
      <xdr:nvSpPr>
        <xdr:cNvPr id="75" name="円/楕円 74"/>
        <xdr:cNvSpPr/>
      </xdr:nvSpPr>
      <xdr:spPr bwMode="auto">
        <a:xfrm>
          <a:off x="4254500" y="318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138585</xdr:rowOff>
    </xdr:from>
    <xdr:ext cx="762000" cy="259045"/>
    <xdr:sp macro="" textlink="">
      <xdr:nvSpPr>
        <xdr:cNvPr id="76" name="テキスト ボックス 75"/>
        <xdr:cNvSpPr txBox="1"/>
      </xdr:nvSpPr>
      <xdr:spPr>
        <a:xfrm>
          <a:off x="3924300" y="32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62,886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18734</xdr:rowOff>
    </xdr:from>
    <xdr:to>
      <xdr:col>3</xdr:col>
      <xdr:colOff>257175</xdr:colOff>
      <xdr:row>18</xdr:row>
      <xdr:rowOff>120335</xdr:rowOff>
    </xdr:to>
    <xdr:sp macro="" textlink="">
      <xdr:nvSpPr>
        <xdr:cNvPr id="77" name="円/楕円 76"/>
        <xdr:cNvSpPr/>
      </xdr:nvSpPr>
      <xdr:spPr bwMode="auto">
        <a:xfrm>
          <a:off x="3556000" y="31524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105111</xdr:rowOff>
    </xdr:from>
    <xdr:ext cx="762000" cy="259045"/>
    <xdr:sp macro="" textlink="">
      <xdr:nvSpPr>
        <xdr:cNvPr id="78" name="テキスト ボックス 77"/>
        <xdr:cNvSpPr txBox="1"/>
      </xdr:nvSpPr>
      <xdr:spPr>
        <a:xfrm>
          <a:off x="3225800" y="323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154000</xdr:rowOff>
    </xdr:from>
    <xdr:to>
      <xdr:col>2</xdr:col>
      <xdr:colOff>692150</xdr:colOff>
      <xdr:row>18</xdr:row>
      <xdr:rowOff>84150</xdr:rowOff>
    </xdr:to>
    <xdr:sp macro="" textlink="">
      <xdr:nvSpPr>
        <xdr:cNvPr id="79" name="円/楕円 78"/>
        <xdr:cNvSpPr/>
      </xdr:nvSpPr>
      <xdr:spPr bwMode="auto">
        <a:xfrm>
          <a:off x="2857500" y="311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68927</xdr:rowOff>
    </xdr:from>
    <xdr:ext cx="762000" cy="259045"/>
    <xdr:sp macro="" textlink="">
      <xdr:nvSpPr>
        <xdr:cNvPr id="80" name="テキスト ボックス 79"/>
        <xdr:cNvSpPr txBox="1"/>
      </xdr:nvSpPr>
      <xdr:spPr>
        <a:xfrm>
          <a:off x="2527300" y="320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214847</xdr:rowOff>
    </xdr:from>
    <xdr:to>
      <xdr:col>4</xdr:col>
      <xdr:colOff>1117600</xdr:colOff>
      <xdr:row>37</xdr:row>
      <xdr:rowOff>218080</xdr:rowOff>
    </xdr:to>
    <xdr:cxnSp macro="">
      <xdr:nvCxnSpPr>
        <xdr:cNvPr id="115" name="直線コネクタ 114"/>
        <xdr:cNvCxnSpPr/>
      </xdr:nvCxnSpPr>
      <xdr:spPr bwMode="auto">
        <a:xfrm flipV="1">
          <a:off x="5003800" y="7339547"/>
          <a:ext cx="6477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185816</xdr:rowOff>
    </xdr:from>
    <xdr:to>
      <xdr:col>4</xdr:col>
      <xdr:colOff>469900</xdr:colOff>
      <xdr:row>37</xdr:row>
      <xdr:rowOff>218080</xdr:rowOff>
    </xdr:to>
    <xdr:cxnSp macro="">
      <xdr:nvCxnSpPr>
        <xdr:cNvPr id="118" name="直線コネクタ 117"/>
        <xdr:cNvCxnSpPr/>
      </xdr:nvCxnSpPr>
      <xdr:spPr bwMode="auto">
        <a:xfrm>
          <a:off x="4305300" y="7310516"/>
          <a:ext cx="698500" cy="32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121971</xdr:rowOff>
    </xdr:from>
    <xdr:to>
      <xdr:col>3</xdr:col>
      <xdr:colOff>904875</xdr:colOff>
      <xdr:row>37</xdr:row>
      <xdr:rowOff>185816</xdr:rowOff>
    </xdr:to>
    <xdr:cxnSp macro="">
      <xdr:nvCxnSpPr>
        <xdr:cNvPr id="121" name="直線コネクタ 120"/>
        <xdr:cNvCxnSpPr/>
      </xdr:nvCxnSpPr>
      <xdr:spPr bwMode="auto">
        <a:xfrm>
          <a:off x="3606800" y="7246671"/>
          <a:ext cx="6985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72789</xdr:rowOff>
    </xdr:from>
    <xdr:to>
      <xdr:col>3</xdr:col>
      <xdr:colOff>206375</xdr:colOff>
      <xdr:row>37</xdr:row>
      <xdr:rowOff>121971</xdr:rowOff>
    </xdr:to>
    <xdr:cxnSp macro="">
      <xdr:nvCxnSpPr>
        <xdr:cNvPr id="124" name="直線コネクタ 123"/>
        <xdr:cNvCxnSpPr/>
      </xdr:nvCxnSpPr>
      <xdr:spPr bwMode="auto">
        <a:xfrm>
          <a:off x="2908300" y="7197489"/>
          <a:ext cx="698500" cy="4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164047</xdr:rowOff>
    </xdr:from>
    <xdr:to>
      <xdr:col>5</xdr:col>
      <xdr:colOff>34925</xdr:colOff>
      <xdr:row>37</xdr:row>
      <xdr:rowOff>265647</xdr:rowOff>
    </xdr:to>
    <xdr:sp macro="" textlink="">
      <xdr:nvSpPr>
        <xdr:cNvPr id="134" name="円/楕円 133"/>
        <xdr:cNvSpPr/>
      </xdr:nvSpPr>
      <xdr:spPr bwMode="auto">
        <a:xfrm>
          <a:off x="5600700" y="728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72624</xdr:rowOff>
    </xdr:from>
    <xdr:ext cx="762000" cy="259045"/>
    <xdr:sp macro="" textlink="">
      <xdr:nvSpPr>
        <xdr:cNvPr id="135" name="人口1人当たり決算額の推移該当値テキスト445"/>
        <xdr:cNvSpPr txBox="1"/>
      </xdr:nvSpPr>
      <xdr:spPr>
        <a:xfrm>
          <a:off x="5740400" y="719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167280</xdr:rowOff>
    </xdr:from>
    <xdr:to>
      <xdr:col>4</xdr:col>
      <xdr:colOff>520700</xdr:colOff>
      <xdr:row>37</xdr:row>
      <xdr:rowOff>268880</xdr:rowOff>
    </xdr:to>
    <xdr:sp macro="" textlink="">
      <xdr:nvSpPr>
        <xdr:cNvPr id="136" name="円/楕円 135"/>
        <xdr:cNvSpPr/>
      </xdr:nvSpPr>
      <xdr:spPr bwMode="auto">
        <a:xfrm>
          <a:off x="4953000" y="72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253657</xdr:rowOff>
    </xdr:from>
    <xdr:ext cx="736600" cy="259045"/>
    <xdr:sp macro="" textlink="">
      <xdr:nvSpPr>
        <xdr:cNvPr id="137" name="テキスト ボックス 136"/>
        <xdr:cNvSpPr txBox="1"/>
      </xdr:nvSpPr>
      <xdr:spPr>
        <a:xfrm>
          <a:off x="4622800" y="737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135016</xdr:rowOff>
    </xdr:from>
    <xdr:to>
      <xdr:col>3</xdr:col>
      <xdr:colOff>955675</xdr:colOff>
      <xdr:row>37</xdr:row>
      <xdr:rowOff>236616</xdr:rowOff>
    </xdr:to>
    <xdr:sp macro="" textlink="">
      <xdr:nvSpPr>
        <xdr:cNvPr id="138" name="円/楕円 137"/>
        <xdr:cNvSpPr/>
      </xdr:nvSpPr>
      <xdr:spPr bwMode="auto">
        <a:xfrm>
          <a:off x="4254500" y="725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221393</xdr:rowOff>
    </xdr:from>
    <xdr:ext cx="762000" cy="259045"/>
    <xdr:sp macro="" textlink="">
      <xdr:nvSpPr>
        <xdr:cNvPr id="139" name="テキスト ボックス 138"/>
        <xdr:cNvSpPr txBox="1"/>
      </xdr:nvSpPr>
      <xdr:spPr>
        <a:xfrm>
          <a:off x="3924300" y="73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71171</xdr:rowOff>
    </xdr:from>
    <xdr:to>
      <xdr:col>3</xdr:col>
      <xdr:colOff>257175</xdr:colOff>
      <xdr:row>37</xdr:row>
      <xdr:rowOff>172771</xdr:rowOff>
    </xdr:to>
    <xdr:sp macro="" textlink="">
      <xdr:nvSpPr>
        <xdr:cNvPr id="140" name="円/楕円 139"/>
        <xdr:cNvSpPr/>
      </xdr:nvSpPr>
      <xdr:spPr bwMode="auto">
        <a:xfrm>
          <a:off x="3556000" y="719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157548</xdr:rowOff>
    </xdr:from>
    <xdr:ext cx="762000" cy="259045"/>
    <xdr:sp macro="" textlink="">
      <xdr:nvSpPr>
        <xdr:cNvPr id="141" name="テキスト ボックス 140"/>
        <xdr:cNvSpPr txBox="1"/>
      </xdr:nvSpPr>
      <xdr:spPr>
        <a:xfrm>
          <a:off x="3225800" y="72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21989</xdr:rowOff>
    </xdr:from>
    <xdr:to>
      <xdr:col>2</xdr:col>
      <xdr:colOff>692150</xdr:colOff>
      <xdr:row>37</xdr:row>
      <xdr:rowOff>123589</xdr:rowOff>
    </xdr:to>
    <xdr:sp macro="" textlink="">
      <xdr:nvSpPr>
        <xdr:cNvPr id="142" name="円/楕円 141"/>
        <xdr:cNvSpPr/>
      </xdr:nvSpPr>
      <xdr:spPr bwMode="auto">
        <a:xfrm>
          <a:off x="2857500" y="7146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108366</xdr:rowOff>
    </xdr:from>
    <xdr:ext cx="762000" cy="259045"/>
    <xdr:sp macro="" textlink="">
      <xdr:nvSpPr>
        <xdr:cNvPr id="143" name="テキスト ボックス 142"/>
        <xdr:cNvSpPr txBox="1"/>
      </xdr:nvSpPr>
      <xdr:spPr>
        <a:xfrm>
          <a:off x="2527300" y="723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24,742
24,552
109.75
11,213,673
10,164,623
825,750
6,692,502
4,138,013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117583</xdr:rowOff>
    </xdr:from>
    <xdr:to>
      <xdr:col>6</xdr:col>
      <xdr:colOff>511175</xdr:colOff>
      <xdr:row>37</xdr:row>
      <xdr:rowOff>139090</xdr:rowOff>
    </xdr:to>
    <xdr:cxnSp macro="">
      <xdr:nvCxnSpPr>
        <xdr:cNvPr id="61" name="直線コネクタ 60"/>
        <xdr:cNvCxnSpPr/>
      </xdr:nvCxnSpPr>
      <xdr:spPr>
        <a:xfrm>
          <a:off x="3797300" y="6461233"/>
          <a:ext cx="8382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117583</xdr:rowOff>
    </xdr:from>
    <xdr:to>
      <xdr:col>5</xdr:col>
      <xdr:colOff>358775</xdr:colOff>
      <xdr:row>37</xdr:row>
      <xdr:rowOff>152578</xdr:rowOff>
    </xdr:to>
    <xdr:cxnSp macro="">
      <xdr:nvCxnSpPr>
        <xdr:cNvPr id="64" name="直線コネクタ 63"/>
        <xdr:cNvCxnSpPr/>
      </xdr:nvCxnSpPr>
      <xdr:spPr>
        <a:xfrm flipV="1">
          <a:off x="2908300" y="6461233"/>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121698</xdr:rowOff>
    </xdr:from>
    <xdr:to>
      <xdr:col>4</xdr:col>
      <xdr:colOff>155575</xdr:colOff>
      <xdr:row>37</xdr:row>
      <xdr:rowOff>152578</xdr:rowOff>
    </xdr:to>
    <xdr:cxnSp macro="">
      <xdr:nvCxnSpPr>
        <xdr:cNvPr id="67" name="直線コネクタ 66"/>
        <xdr:cNvCxnSpPr/>
      </xdr:nvCxnSpPr>
      <xdr:spPr>
        <a:xfrm>
          <a:off x="2019300" y="6465348"/>
          <a:ext cx="889000" cy="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65538</xdr:rowOff>
    </xdr:from>
    <xdr:to>
      <xdr:col>2</xdr:col>
      <xdr:colOff>638175</xdr:colOff>
      <xdr:row>37</xdr:row>
      <xdr:rowOff>121698</xdr:rowOff>
    </xdr:to>
    <xdr:cxnSp macro="">
      <xdr:nvCxnSpPr>
        <xdr:cNvPr id="70" name="直線コネクタ 69"/>
        <xdr:cNvCxnSpPr/>
      </xdr:nvCxnSpPr>
      <xdr:spPr>
        <a:xfrm>
          <a:off x="1130300" y="6409188"/>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88290</xdr:rowOff>
    </xdr:from>
    <xdr:to>
      <xdr:col>6</xdr:col>
      <xdr:colOff>561975</xdr:colOff>
      <xdr:row>38</xdr:row>
      <xdr:rowOff>18441</xdr:rowOff>
    </xdr:to>
    <xdr:sp macro="" textlink="">
      <xdr:nvSpPr>
        <xdr:cNvPr id="80" name="円/楕円 79"/>
        <xdr:cNvSpPr/>
      </xdr:nvSpPr>
      <xdr:spPr>
        <a:xfrm>
          <a:off x="4584700" y="6431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66717</xdr:rowOff>
    </xdr:from>
    <xdr:ext cx="534377" cy="259045"/>
    <xdr:sp macro="" textlink="">
      <xdr:nvSpPr>
        <xdr:cNvPr id="81" name="人件費該当値テキスト"/>
        <xdr:cNvSpPr txBox="1"/>
      </xdr:nvSpPr>
      <xdr:spPr>
        <a:xfrm>
          <a:off x="4686300" y="64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66783</xdr:rowOff>
    </xdr:from>
    <xdr:to>
      <xdr:col>5</xdr:col>
      <xdr:colOff>409575</xdr:colOff>
      <xdr:row>37</xdr:row>
      <xdr:rowOff>168384</xdr:rowOff>
    </xdr:to>
    <xdr:sp macro="" textlink="">
      <xdr:nvSpPr>
        <xdr:cNvPr id="82" name="円/楕円 81"/>
        <xdr:cNvSpPr/>
      </xdr:nvSpPr>
      <xdr:spPr>
        <a:xfrm>
          <a:off x="3746500" y="6410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159510</xdr:rowOff>
    </xdr:from>
    <xdr:ext cx="534377" cy="259045"/>
    <xdr:sp macro="" textlink="">
      <xdr:nvSpPr>
        <xdr:cNvPr id="83" name="テキスト ボックス 82"/>
        <xdr:cNvSpPr txBox="1"/>
      </xdr:nvSpPr>
      <xdr:spPr>
        <a:xfrm>
          <a:off x="3530111" y="65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101778</xdr:rowOff>
    </xdr:from>
    <xdr:to>
      <xdr:col>4</xdr:col>
      <xdr:colOff>206375</xdr:colOff>
      <xdr:row>38</xdr:row>
      <xdr:rowOff>31928</xdr:rowOff>
    </xdr:to>
    <xdr:sp macro="" textlink="">
      <xdr:nvSpPr>
        <xdr:cNvPr id="84" name="円/楕円 83"/>
        <xdr:cNvSpPr/>
      </xdr:nvSpPr>
      <xdr:spPr>
        <a:xfrm>
          <a:off x="2857500" y="64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23055</xdr:rowOff>
    </xdr:from>
    <xdr:ext cx="534377" cy="259045"/>
    <xdr:sp macro="" textlink="">
      <xdr:nvSpPr>
        <xdr:cNvPr id="85" name="テキスト ボックス 84"/>
        <xdr:cNvSpPr txBox="1"/>
      </xdr:nvSpPr>
      <xdr:spPr>
        <a:xfrm>
          <a:off x="2641111" y="65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70898</xdr:rowOff>
    </xdr:from>
    <xdr:to>
      <xdr:col>3</xdr:col>
      <xdr:colOff>3175</xdr:colOff>
      <xdr:row>38</xdr:row>
      <xdr:rowOff>1048</xdr:rowOff>
    </xdr:to>
    <xdr:sp macro="" textlink="">
      <xdr:nvSpPr>
        <xdr:cNvPr id="86" name="円/楕円 85"/>
        <xdr:cNvSpPr/>
      </xdr:nvSpPr>
      <xdr:spPr>
        <a:xfrm>
          <a:off x="1968500" y="64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163625</xdr:rowOff>
    </xdr:from>
    <xdr:ext cx="534377" cy="259045"/>
    <xdr:sp macro="" textlink="">
      <xdr:nvSpPr>
        <xdr:cNvPr id="87" name="テキスト ボックス 86"/>
        <xdr:cNvSpPr txBox="1"/>
      </xdr:nvSpPr>
      <xdr:spPr>
        <a:xfrm>
          <a:off x="1752111" y="65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14738</xdr:rowOff>
    </xdr:from>
    <xdr:to>
      <xdr:col>1</xdr:col>
      <xdr:colOff>485775</xdr:colOff>
      <xdr:row>37</xdr:row>
      <xdr:rowOff>116338</xdr:rowOff>
    </xdr:to>
    <xdr:sp macro="" textlink="">
      <xdr:nvSpPr>
        <xdr:cNvPr id="88" name="円/楕円 87"/>
        <xdr:cNvSpPr/>
      </xdr:nvSpPr>
      <xdr:spPr>
        <a:xfrm>
          <a:off x="1079500" y="63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107465</xdr:rowOff>
    </xdr:from>
    <xdr:ext cx="534377" cy="259045"/>
    <xdr:sp macro="" textlink="">
      <xdr:nvSpPr>
        <xdr:cNvPr id="89" name="テキスト ボックス 88"/>
        <xdr:cNvSpPr txBox="1"/>
      </xdr:nvSpPr>
      <xdr:spPr>
        <a:xfrm>
          <a:off x="863111" y="64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88624</xdr:rowOff>
    </xdr:from>
    <xdr:to>
      <xdr:col>6</xdr:col>
      <xdr:colOff>511175</xdr:colOff>
      <xdr:row>54</xdr:row>
      <xdr:rowOff>134001</xdr:rowOff>
    </xdr:to>
    <xdr:cxnSp macro="">
      <xdr:nvCxnSpPr>
        <xdr:cNvPr id="121" name="直線コネクタ 120"/>
        <xdr:cNvCxnSpPr/>
      </xdr:nvCxnSpPr>
      <xdr:spPr>
        <a:xfrm flipV="1">
          <a:off x="3797300" y="9346924"/>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134001</xdr:rowOff>
    </xdr:from>
    <xdr:to>
      <xdr:col>5</xdr:col>
      <xdr:colOff>358775</xdr:colOff>
      <xdr:row>55</xdr:row>
      <xdr:rowOff>91890</xdr:rowOff>
    </xdr:to>
    <xdr:cxnSp macro="">
      <xdr:nvCxnSpPr>
        <xdr:cNvPr id="124" name="直線コネクタ 123"/>
        <xdr:cNvCxnSpPr/>
      </xdr:nvCxnSpPr>
      <xdr:spPr>
        <a:xfrm flipV="1">
          <a:off x="2908300" y="9392301"/>
          <a:ext cx="889000" cy="1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91890</xdr:rowOff>
    </xdr:from>
    <xdr:to>
      <xdr:col>4</xdr:col>
      <xdr:colOff>155575</xdr:colOff>
      <xdr:row>55</xdr:row>
      <xdr:rowOff>94731</xdr:rowOff>
    </xdr:to>
    <xdr:cxnSp macro="">
      <xdr:nvCxnSpPr>
        <xdr:cNvPr id="127" name="直線コネクタ 126"/>
        <xdr:cNvCxnSpPr/>
      </xdr:nvCxnSpPr>
      <xdr:spPr>
        <a:xfrm flipV="1">
          <a:off x="2019300" y="9521640"/>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72427</xdr:rowOff>
    </xdr:from>
    <xdr:to>
      <xdr:col>2</xdr:col>
      <xdr:colOff>638175</xdr:colOff>
      <xdr:row>55</xdr:row>
      <xdr:rowOff>94731</xdr:rowOff>
    </xdr:to>
    <xdr:cxnSp macro="">
      <xdr:nvCxnSpPr>
        <xdr:cNvPr id="130" name="直線コネクタ 129"/>
        <xdr:cNvCxnSpPr/>
      </xdr:nvCxnSpPr>
      <xdr:spPr>
        <a:xfrm>
          <a:off x="1130300" y="9502177"/>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37824</xdr:rowOff>
    </xdr:from>
    <xdr:to>
      <xdr:col>6</xdr:col>
      <xdr:colOff>561975</xdr:colOff>
      <xdr:row>54</xdr:row>
      <xdr:rowOff>139424</xdr:rowOff>
    </xdr:to>
    <xdr:sp macro="" textlink="">
      <xdr:nvSpPr>
        <xdr:cNvPr id="140" name="円/楕円 139"/>
        <xdr:cNvSpPr/>
      </xdr:nvSpPr>
      <xdr:spPr>
        <a:xfrm>
          <a:off x="4584700" y="92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60701</xdr:rowOff>
    </xdr:from>
    <xdr:ext cx="534377" cy="259045"/>
    <xdr:sp macro="" textlink="">
      <xdr:nvSpPr>
        <xdr:cNvPr id="141" name="物件費該当値テキスト"/>
        <xdr:cNvSpPr txBox="1"/>
      </xdr:nvSpPr>
      <xdr:spPr>
        <a:xfrm>
          <a:off x="4686300" y="91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73,128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83201</xdr:rowOff>
    </xdr:from>
    <xdr:to>
      <xdr:col>5</xdr:col>
      <xdr:colOff>409575</xdr:colOff>
      <xdr:row>55</xdr:row>
      <xdr:rowOff>13351</xdr:rowOff>
    </xdr:to>
    <xdr:sp macro="" textlink="">
      <xdr:nvSpPr>
        <xdr:cNvPr id="142" name="円/楕円 141"/>
        <xdr:cNvSpPr/>
      </xdr:nvSpPr>
      <xdr:spPr>
        <a:xfrm>
          <a:off x="3746500" y="93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29878</xdr:rowOff>
    </xdr:from>
    <xdr:ext cx="534377" cy="259045"/>
    <xdr:sp macro="" textlink="">
      <xdr:nvSpPr>
        <xdr:cNvPr id="143" name="テキスト ボックス 142"/>
        <xdr:cNvSpPr txBox="1"/>
      </xdr:nvSpPr>
      <xdr:spPr>
        <a:xfrm>
          <a:off x="3530111" y="911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41090</xdr:rowOff>
    </xdr:from>
    <xdr:to>
      <xdr:col>4</xdr:col>
      <xdr:colOff>206375</xdr:colOff>
      <xdr:row>55</xdr:row>
      <xdr:rowOff>142690</xdr:rowOff>
    </xdr:to>
    <xdr:sp macro="" textlink="">
      <xdr:nvSpPr>
        <xdr:cNvPr id="144" name="円/楕円 143"/>
        <xdr:cNvSpPr/>
      </xdr:nvSpPr>
      <xdr:spPr>
        <a:xfrm>
          <a:off x="2857500" y="9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159217</xdr:rowOff>
    </xdr:from>
    <xdr:ext cx="534377" cy="259045"/>
    <xdr:sp macro="" textlink="">
      <xdr:nvSpPr>
        <xdr:cNvPr id="145" name="テキスト ボックス 144"/>
        <xdr:cNvSpPr txBox="1"/>
      </xdr:nvSpPr>
      <xdr:spPr>
        <a:xfrm>
          <a:off x="2641111" y="92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43931</xdr:rowOff>
    </xdr:from>
    <xdr:to>
      <xdr:col>3</xdr:col>
      <xdr:colOff>3175</xdr:colOff>
      <xdr:row>55</xdr:row>
      <xdr:rowOff>145531</xdr:rowOff>
    </xdr:to>
    <xdr:sp macro="" textlink="">
      <xdr:nvSpPr>
        <xdr:cNvPr id="146" name="円/楕円 145"/>
        <xdr:cNvSpPr/>
      </xdr:nvSpPr>
      <xdr:spPr>
        <a:xfrm>
          <a:off x="1968500" y="9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162058</xdr:rowOff>
    </xdr:from>
    <xdr:ext cx="534377" cy="259045"/>
    <xdr:sp macro="" textlink="">
      <xdr:nvSpPr>
        <xdr:cNvPr id="147" name="テキスト ボックス 146"/>
        <xdr:cNvSpPr txBox="1"/>
      </xdr:nvSpPr>
      <xdr:spPr>
        <a:xfrm>
          <a:off x="1752111" y="92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21627</xdr:rowOff>
    </xdr:from>
    <xdr:to>
      <xdr:col>1</xdr:col>
      <xdr:colOff>485775</xdr:colOff>
      <xdr:row>55</xdr:row>
      <xdr:rowOff>123227</xdr:rowOff>
    </xdr:to>
    <xdr:sp macro="" textlink="">
      <xdr:nvSpPr>
        <xdr:cNvPr id="148" name="円/楕円 147"/>
        <xdr:cNvSpPr/>
      </xdr:nvSpPr>
      <xdr:spPr>
        <a:xfrm>
          <a:off x="1079500" y="94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139754</xdr:rowOff>
    </xdr:from>
    <xdr:ext cx="534377" cy="259045"/>
    <xdr:sp macro="" textlink="">
      <xdr:nvSpPr>
        <xdr:cNvPr id="149" name="テキスト ボックス 148"/>
        <xdr:cNvSpPr txBox="1"/>
      </xdr:nvSpPr>
      <xdr:spPr>
        <a:xfrm>
          <a:off x="863111" y="92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27305</xdr:rowOff>
    </xdr:from>
    <xdr:to>
      <xdr:col>6</xdr:col>
      <xdr:colOff>511175</xdr:colOff>
      <xdr:row>75</xdr:row>
      <xdr:rowOff>75997</xdr:rowOff>
    </xdr:to>
    <xdr:cxnSp macro="">
      <xdr:nvCxnSpPr>
        <xdr:cNvPr id="178" name="直線コネクタ 177"/>
        <xdr:cNvCxnSpPr/>
      </xdr:nvCxnSpPr>
      <xdr:spPr>
        <a:xfrm flipV="1">
          <a:off x="3797300" y="12886055"/>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66396</xdr:rowOff>
    </xdr:from>
    <xdr:to>
      <xdr:col>5</xdr:col>
      <xdr:colOff>358775</xdr:colOff>
      <xdr:row>75</xdr:row>
      <xdr:rowOff>75997</xdr:rowOff>
    </xdr:to>
    <xdr:cxnSp macro="">
      <xdr:nvCxnSpPr>
        <xdr:cNvPr id="181" name="直線コネクタ 180"/>
        <xdr:cNvCxnSpPr/>
      </xdr:nvCxnSpPr>
      <xdr:spPr>
        <a:xfrm>
          <a:off x="2908300" y="1292514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66396</xdr:rowOff>
    </xdr:from>
    <xdr:to>
      <xdr:col>4</xdr:col>
      <xdr:colOff>155575</xdr:colOff>
      <xdr:row>75</xdr:row>
      <xdr:rowOff>131546</xdr:rowOff>
    </xdr:to>
    <xdr:cxnSp macro="">
      <xdr:nvCxnSpPr>
        <xdr:cNvPr id="184" name="直線コネクタ 183"/>
        <xdr:cNvCxnSpPr/>
      </xdr:nvCxnSpPr>
      <xdr:spPr>
        <a:xfrm flipV="1">
          <a:off x="2019300" y="12925146"/>
          <a:ext cx="889000" cy="6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8103</xdr:rowOff>
    </xdr:from>
    <xdr:to>
      <xdr:col>2</xdr:col>
      <xdr:colOff>638175</xdr:colOff>
      <xdr:row>75</xdr:row>
      <xdr:rowOff>131546</xdr:rowOff>
    </xdr:to>
    <xdr:cxnSp macro="">
      <xdr:nvCxnSpPr>
        <xdr:cNvPr id="187" name="直線コネクタ 186"/>
        <xdr:cNvCxnSpPr/>
      </xdr:nvCxnSpPr>
      <xdr:spPr>
        <a:xfrm>
          <a:off x="1130300" y="12866853"/>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147955</xdr:rowOff>
    </xdr:from>
    <xdr:to>
      <xdr:col>6</xdr:col>
      <xdr:colOff>561975</xdr:colOff>
      <xdr:row>75</xdr:row>
      <xdr:rowOff>78105</xdr:rowOff>
    </xdr:to>
    <xdr:sp macro="" textlink="">
      <xdr:nvSpPr>
        <xdr:cNvPr id="197" name="円/楕円 196"/>
        <xdr:cNvSpPr/>
      </xdr:nvSpPr>
      <xdr:spPr>
        <a:xfrm>
          <a:off x="4584700" y="12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170832</xdr:rowOff>
    </xdr:from>
    <xdr:ext cx="469744" cy="259045"/>
    <xdr:sp macro="" textlink="">
      <xdr:nvSpPr>
        <xdr:cNvPr id="198" name="維持補修費該当値テキスト"/>
        <xdr:cNvSpPr txBox="1"/>
      </xdr:nvSpPr>
      <xdr:spPr>
        <a:xfrm>
          <a:off x="4686300" y="126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25197</xdr:rowOff>
    </xdr:from>
    <xdr:to>
      <xdr:col>5</xdr:col>
      <xdr:colOff>409575</xdr:colOff>
      <xdr:row>75</xdr:row>
      <xdr:rowOff>126797</xdr:rowOff>
    </xdr:to>
    <xdr:sp macro="" textlink="">
      <xdr:nvSpPr>
        <xdr:cNvPr id="199" name="円/楕円 198"/>
        <xdr:cNvSpPr/>
      </xdr:nvSpPr>
      <xdr:spPr>
        <a:xfrm>
          <a:off x="3746500" y="128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143324</xdr:rowOff>
    </xdr:from>
    <xdr:ext cx="469744" cy="259045"/>
    <xdr:sp macro="" textlink="">
      <xdr:nvSpPr>
        <xdr:cNvPr id="200" name="テキスト ボックス 199"/>
        <xdr:cNvSpPr txBox="1"/>
      </xdr:nvSpPr>
      <xdr:spPr>
        <a:xfrm>
          <a:off x="3562427" y="126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15596</xdr:rowOff>
    </xdr:from>
    <xdr:to>
      <xdr:col>4</xdr:col>
      <xdr:colOff>206375</xdr:colOff>
      <xdr:row>75</xdr:row>
      <xdr:rowOff>117196</xdr:rowOff>
    </xdr:to>
    <xdr:sp macro="" textlink="">
      <xdr:nvSpPr>
        <xdr:cNvPr id="201" name="円/楕円 200"/>
        <xdr:cNvSpPr/>
      </xdr:nvSpPr>
      <xdr:spPr>
        <a:xfrm>
          <a:off x="2857500" y="128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133723</xdr:rowOff>
    </xdr:from>
    <xdr:ext cx="469744" cy="259045"/>
    <xdr:sp macro="" textlink="">
      <xdr:nvSpPr>
        <xdr:cNvPr id="202" name="テキスト ボックス 201"/>
        <xdr:cNvSpPr txBox="1"/>
      </xdr:nvSpPr>
      <xdr:spPr>
        <a:xfrm>
          <a:off x="2673427" y="1264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80746</xdr:rowOff>
    </xdr:from>
    <xdr:to>
      <xdr:col>3</xdr:col>
      <xdr:colOff>3175</xdr:colOff>
      <xdr:row>76</xdr:row>
      <xdr:rowOff>10895</xdr:rowOff>
    </xdr:to>
    <xdr:sp macro="" textlink="">
      <xdr:nvSpPr>
        <xdr:cNvPr id="203" name="円/楕円 202"/>
        <xdr:cNvSpPr/>
      </xdr:nvSpPr>
      <xdr:spPr>
        <a:xfrm>
          <a:off x="1968500" y="129394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27423</xdr:rowOff>
    </xdr:from>
    <xdr:ext cx="469744" cy="259045"/>
    <xdr:sp macro="" textlink="">
      <xdr:nvSpPr>
        <xdr:cNvPr id="204" name="テキスト ボックス 203"/>
        <xdr:cNvSpPr txBox="1"/>
      </xdr:nvSpPr>
      <xdr:spPr>
        <a:xfrm>
          <a:off x="1784427" y="127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128753</xdr:rowOff>
    </xdr:from>
    <xdr:to>
      <xdr:col>1</xdr:col>
      <xdr:colOff>485775</xdr:colOff>
      <xdr:row>75</xdr:row>
      <xdr:rowOff>58903</xdr:rowOff>
    </xdr:to>
    <xdr:sp macro="" textlink="">
      <xdr:nvSpPr>
        <xdr:cNvPr id="205" name="円/楕円 204"/>
        <xdr:cNvSpPr/>
      </xdr:nvSpPr>
      <xdr:spPr>
        <a:xfrm>
          <a:off x="1079500" y="128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75430</xdr:rowOff>
    </xdr:from>
    <xdr:ext cx="469744" cy="259045"/>
    <xdr:sp macro="" textlink="">
      <xdr:nvSpPr>
        <xdr:cNvPr id="206" name="テキスト ボックス 205"/>
        <xdr:cNvSpPr txBox="1"/>
      </xdr:nvSpPr>
      <xdr:spPr>
        <a:xfrm>
          <a:off x="895427" y="1259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4197</xdr:rowOff>
    </xdr:from>
    <xdr:to>
      <xdr:col>6</xdr:col>
      <xdr:colOff>511175</xdr:colOff>
      <xdr:row>99</xdr:row>
      <xdr:rowOff>21361</xdr:rowOff>
    </xdr:to>
    <xdr:cxnSp macro="">
      <xdr:nvCxnSpPr>
        <xdr:cNvPr id="236" name="直線コネクタ 235"/>
        <xdr:cNvCxnSpPr/>
      </xdr:nvCxnSpPr>
      <xdr:spPr>
        <a:xfrm>
          <a:off x="3797300" y="16977747"/>
          <a:ext cx="8382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4197</xdr:rowOff>
    </xdr:from>
    <xdr:to>
      <xdr:col>5</xdr:col>
      <xdr:colOff>358775</xdr:colOff>
      <xdr:row>99</xdr:row>
      <xdr:rowOff>92475</xdr:rowOff>
    </xdr:to>
    <xdr:cxnSp macro="">
      <xdr:nvCxnSpPr>
        <xdr:cNvPr id="239" name="直線コネクタ 238"/>
        <xdr:cNvCxnSpPr/>
      </xdr:nvCxnSpPr>
      <xdr:spPr>
        <a:xfrm flipV="1">
          <a:off x="2908300" y="16977747"/>
          <a:ext cx="889000" cy="8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92475</xdr:rowOff>
    </xdr:from>
    <xdr:to>
      <xdr:col>4</xdr:col>
      <xdr:colOff>155575</xdr:colOff>
      <xdr:row>99</xdr:row>
      <xdr:rowOff>114649</xdr:rowOff>
    </xdr:to>
    <xdr:cxnSp macro="">
      <xdr:nvCxnSpPr>
        <xdr:cNvPr id="242" name="直線コネクタ 241"/>
        <xdr:cNvCxnSpPr/>
      </xdr:nvCxnSpPr>
      <xdr:spPr>
        <a:xfrm flipV="1">
          <a:off x="2019300" y="17066025"/>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112134</xdr:rowOff>
    </xdr:from>
    <xdr:to>
      <xdr:col>2</xdr:col>
      <xdr:colOff>638175</xdr:colOff>
      <xdr:row>99</xdr:row>
      <xdr:rowOff>114649</xdr:rowOff>
    </xdr:to>
    <xdr:cxnSp macro="">
      <xdr:nvCxnSpPr>
        <xdr:cNvPr id="245" name="直線コネクタ 244"/>
        <xdr:cNvCxnSpPr/>
      </xdr:nvCxnSpPr>
      <xdr:spPr>
        <a:xfrm>
          <a:off x="1130300" y="1708568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142011</xdr:rowOff>
    </xdr:from>
    <xdr:to>
      <xdr:col>6</xdr:col>
      <xdr:colOff>561975</xdr:colOff>
      <xdr:row>99</xdr:row>
      <xdr:rowOff>72161</xdr:rowOff>
    </xdr:to>
    <xdr:sp macro="" textlink="">
      <xdr:nvSpPr>
        <xdr:cNvPr id="255" name="円/楕円 254"/>
        <xdr:cNvSpPr/>
      </xdr:nvSpPr>
      <xdr:spPr>
        <a:xfrm>
          <a:off x="4584700" y="169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56938</xdr:rowOff>
    </xdr:from>
    <xdr:ext cx="534377" cy="259045"/>
    <xdr:sp macro="" textlink="">
      <xdr:nvSpPr>
        <xdr:cNvPr id="256" name="扶助費該当値テキスト"/>
        <xdr:cNvSpPr txBox="1"/>
      </xdr:nvSpPr>
      <xdr:spPr>
        <a:xfrm>
          <a:off x="4686300" y="168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41,212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124847</xdr:rowOff>
    </xdr:from>
    <xdr:to>
      <xdr:col>5</xdr:col>
      <xdr:colOff>409575</xdr:colOff>
      <xdr:row>99</xdr:row>
      <xdr:rowOff>54997</xdr:rowOff>
    </xdr:to>
    <xdr:sp macro="" textlink="">
      <xdr:nvSpPr>
        <xdr:cNvPr id="257" name="円/楕円 256"/>
        <xdr:cNvSpPr/>
      </xdr:nvSpPr>
      <xdr:spPr>
        <a:xfrm>
          <a:off x="3746500" y="169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46124</xdr:rowOff>
    </xdr:from>
    <xdr:ext cx="534377" cy="259045"/>
    <xdr:sp macro="" textlink="">
      <xdr:nvSpPr>
        <xdr:cNvPr id="258" name="テキスト ボックス 257"/>
        <xdr:cNvSpPr txBox="1"/>
      </xdr:nvSpPr>
      <xdr:spPr>
        <a:xfrm>
          <a:off x="3530111" y="170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41675</xdr:rowOff>
    </xdr:from>
    <xdr:to>
      <xdr:col>4</xdr:col>
      <xdr:colOff>206375</xdr:colOff>
      <xdr:row>99</xdr:row>
      <xdr:rowOff>143275</xdr:rowOff>
    </xdr:to>
    <xdr:sp macro="" textlink="">
      <xdr:nvSpPr>
        <xdr:cNvPr id="259" name="円/楕円 258"/>
        <xdr:cNvSpPr/>
      </xdr:nvSpPr>
      <xdr:spPr>
        <a:xfrm>
          <a:off x="2857500" y="170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134402</xdr:rowOff>
    </xdr:from>
    <xdr:ext cx="534377" cy="259045"/>
    <xdr:sp macro="" textlink="">
      <xdr:nvSpPr>
        <xdr:cNvPr id="260" name="テキスト ボックス 259"/>
        <xdr:cNvSpPr txBox="1"/>
      </xdr:nvSpPr>
      <xdr:spPr>
        <a:xfrm>
          <a:off x="2641111" y="1710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63849</xdr:rowOff>
    </xdr:from>
    <xdr:to>
      <xdr:col>3</xdr:col>
      <xdr:colOff>3175</xdr:colOff>
      <xdr:row>99</xdr:row>
      <xdr:rowOff>165449</xdr:rowOff>
    </xdr:to>
    <xdr:sp macro="" textlink="">
      <xdr:nvSpPr>
        <xdr:cNvPr id="261" name="円/楕円 260"/>
        <xdr:cNvSpPr/>
      </xdr:nvSpPr>
      <xdr:spPr>
        <a:xfrm>
          <a:off x="1968500" y="170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156576</xdr:rowOff>
    </xdr:from>
    <xdr:ext cx="534377" cy="259045"/>
    <xdr:sp macro="" textlink="">
      <xdr:nvSpPr>
        <xdr:cNvPr id="262" name="テキスト ボックス 261"/>
        <xdr:cNvSpPr txBox="1"/>
      </xdr:nvSpPr>
      <xdr:spPr>
        <a:xfrm>
          <a:off x="1752111" y="171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61334</xdr:rowOff>
    </xdr:from>
    <xdr:to>
      <xdr:col>1</xdr:col>
      <xdr:colOff>485775</xdr:colOff>
      <xdr:row>99</xdr:row>
      <xdr:rowOff>162934</xdr:rowOff>
    </xdr:to>
    <xdr:sp macro="" textlink="">
      <xdr:nvSpPr>
        <xdr:cNvPr id="263" name="円/楕円 262"/>
        <xdr:cNvSpPr/>
      </xdr:nvSpPr>
      <xdr:spPr>
        <a:xfrm>
          <a:off x="1079500" y="170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154061</xdr:rowOff>
    </xdr:from>
    <xdr:ext cx="534377" cy="259045"/>
    <xdr:sp macro="" textlink="">
      <xdr:nvSpPr>
        <xdr:cNvPr id="264" name="テキスト ボックス 263"/>
        <xdr:cNvSpPr txBox="1"/>
      </xdr:nvSpPr>
      <xdr:spPr>
        <a:xfrm>
          <a:off x="863111" y="171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14482</xdr:rowOff>
    </xdr:from>
    <xdr:to>
      <xdr:col>15</xdr:col>
      <xdr:colOff>180975</xdr:colOff>
      <xdr:row>37</xdr:row>
      <xdr:rowOff>67092</xdr:rowOff>
    </xdr:to>
    <xdr:cxnSp macro="">
      <xdr:nvCxnSpPr>
        <xdr:cNvPr id="295" name="直線コネクタ 294"/>
        <xdr:cNvCxnSpPr/>
      </xdr:nvCxnSpPr>
      <xdr:spPr>
        <a:xfrm flipV="1">
          <a:off x="9639300" y="6358132"/>
          <a:ext cx="838200" cy="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67092</xdr:rowOff>
    </xdr:from>
    <xdr:to>
      <xdr:col>14</xdr:col>
      <xdr:colOff>28575</xdr:colOff>
      <xdr:row>37</xdr:row>
      <xdr:rowOff>68300</xdr:rowOff>
    </xdr:to>
    <xdr:cxnSp macro="">
      <xdr:nvCxnSpPr>
        <xdr:cNvPr id="298" name="直線コネクタ 297"/>
        <xdr:cNvCxnSpPr/>
      </xdr:nvCxnSpPr>
      <xdr:spPr>
        <a:xfrm flipV="1">
          <a:off x="8750300" y="6410742"/>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68300</xdr:rowOff>
    </xdr:from>
    <xdr:to>
      <xdr:col>12</xdr:col>
      <xdr:colOff>511175</xdr:colOff>
      <xdr:row>37</xdr:row>
      <xdr:rowOff>98617</xdr:rowOff>
    </xdr:to>
    <xdr:cxnSp macro="">
      <xdr:nvCxnSpPr>
        <xdr:cNvPr id="301" name="直線コネクタ 300"/>
        <xdr:cNvCxnSpPr/>
      </xdr:nvCxnSpPr>
      <xdr:spPr>
        <a:xfrm flipV="1">
          <a:off x="7861300" y="6411950"/>
          <a:ext cx="889000" cy="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98617</xdr:rowOff>
    </xdr:from>
    <xdr:to>
      <xdr:col>11</xdr:col>
      <xdr:colOff>307975</xdr:colOff>
      <xdr:row>37</xdr:row>
      <xdr:rowOff>104398</xdr:rowOff>
    </xdr:to>
    <xdr:cxnSp macro="">
      <xdr:nvCxnSpPr>
        <xdr:cNvPr id="304" name="直線コネクタ 303"/>
        <xdr:cNvCxnSpPr/>
      </xdr:nvCxnSpPr>
      <xdr:spPr>
        <a:xfrm flipV="1">
          <a:off x="6972300" y="6442267"/>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135132</xdr:rowOff>
    </xdr:from>
    <xdr:to>
      <xdr:col>15</xdr:col>
      <xdr:colOff>231775</xdr:colOff>
      <xdr:row>37</xdr:row>
      <xdr:rowOff>65282</xdr:rowOff>
    </xdr:to>
    <xdr:sp macro="" textlink="">
      <xdr:nvSpPr>
        <xdr:cNvPr id="314" name="円/楕円 313"/>
        <xdr:cNvSpPr/>
      </xdr:nvSpPr>
      <xdr:spPr>
        <a:xfrm>
          <a:off x="10426700" y="63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113559</xdr:rowOff>
    </xdr:from>
    <xdr:ext cx="534377" cy="259045"/>
    <xdr:sp macro="" textlink="">
      <xdr:nvSpPr>
        <xdr:cNvPr id="315" name="補助費等該当値テキスト"/>
        <xdr:cNvSpPr txBox="1"/>
      </xdr:nvSpPr>
      <xdr:spPr>
        <a:xfrm>
          <a:off x="10528300" y="62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16292</xdr:rowOff>
    </xdr:from>
    <xdr:to>
      <xdr:col>14</xdr:col>
      <xdr:colOff>79375</xdr:colOff>
      <xdr:row>37</xdr:row>
      <xdr:rowOff>117892</xdr:rowOff>
    </xdr:to>
    <xdr:sp macro="" textlink="">
      <xdr:nvSpPr>
        <xdr:cNvPr id="316" name="円/楕円 315"/>
        <xdr:cNvSpPr/>
      </xdr:nvSpPr>
      <xdr:spPr>
        <a:xfrm>
          <a:off x="9588500" y="63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109019</xdr:rowOff>
    </xdr:from>
    <xdr:ext cx="534377" cy="259045"/>
    <xdr:sp macro="" textlink="">
      <xdr:nvSpPr>
        <xdr:cNvPr id="317" name="テキスト ボックス 316"/>
        <xdr:cNvSpPr txBox="1"/>
      </xdr:nvSpPr>
      <xdr:spPr>
        <a:xfrm>
          <a:off x="9372111" y="64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17500</xdr:rowOff>
    </xdr:from>
    <xdr:to>
      <xdr:col>12</xdr:col>
      <xdr:colOff>561975</xdr:colOff>
      <xdr:row>37</xdr:row>
      <xdr:rowOff>119100</xdr:rowOff>
    </xdr:to>
    <xdr:sp macro="" textlink="">
      <xdr:nvSpPr>
        <xdr:cNvPr id="318" name="円/楕円 317"/>
        <xdr:cNvSpPr/>
      </xdr:nvSpPr>
      <xdr:spPr>
        <a:xfrm>
          <a:off x="8699500" y="63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110227</xdr:rowOff>
    </xdr:from>
    <xdr:ext cx="534377" cy="259045"/>
    <xdr:sp macro="" textlink="">
      <xdr:nvSpPr>
        <xdr:cNvPr id="319" name="テキスト ボックス 318"/>
        <xdr:cNvSpPr txBox="1"/>
      </xdr:nvSpPr>
      <xdr:spPr>
        <a:xfrm>
          <a:off x="8483111" y="64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47817</xdr:rowOff>
    </xdr:from>
    <xdr:to>
      <xdr:col>11</xdr:col>
      <xdr:colOff>358775</xdr:colOff>
      <xdr:row>37</xdr:row>
      <xdr:rowOff>149417</xdr:rowOff>
    </xdr:to>
    <xdr:sp macro="" textlink="">
      <xdr:nvSpPr>
        <xdr:cNvPr id="320" name="円/楕円 319"/>
        <xdr:cNvSpPr/>
      </xdr:nvSpPr>
      <xdr:spPr>
        <a:xfrm>
          <a:off x="7810500" y="63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140544</xdr:rowOff>
    </xdr:from>
    <xdr:ext cx="534377" cy="259045"/>
    <xdr:sp macro="" textlink="">
      <xdr:nvSpPr>
        <xdr:cNvPr id="321" name="テキスト ボックス 320"/>
        <xdr:cNvSpPr txBox="1"/>
      </xdr:nvSpPr>
      <xdr:spPr>
        <a:xfrm>
          <a:off x="7594111" y="64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53598</xdr:rowOff>
    </xdr:from>
    <xdr:to>
      <xdr:col>10</xdr:col>
      <xdr:colOff>155575</xdr:colOff>
      <xdr:row>37</xdr:row>
      <xdr:rowOff>155198</xdr:rowOff>
    </xdr:to>
    <xdr:sp macro="" textlink="">
      <xdr:nvSpPr>
        <xdr:cNvPr id="322" name="円/楕円 321"/>
        <xdr:cNvSpPr/>
      </xdr:nvSpPr>
      <xdr:spPr>
        <a:xfrm>
          <a:off x="6921500" y="63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146325</xdr:rowOff>
    </xdr:from>
    <xdr:ext cx="534377" cy="259045"/>
    <xdr:sp macro="" textlink="">
      <xdr:nvSpPr>
        <xdr:cNvPr id="323" name="テキスト ボックス 322"/>
        <xdr:cNvSpPr txBox="1"/>
      </xdr:nvSpPr>
      <xdr:spPr>
        <a:xfrm>
          <a:off x="6705111" y="64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119339</xdr:rowOff>
    </xdr:from>
    <xdr:to>
      <xdr:col>15</xdr:col>
      <xdr:colOff>180975</xdr:colOff>
      <xdr:row>55</xdr:row>
      <xdr:rowOff>152014</xdr:rowOff>
    </xdr:to>
    <xdr:cxnSp macro="">
      <xdr:nvCxnSpPr>
        <xdr:cNvPr id="352" name="直線コネクタ 351"/>
        <xdr:cNvCxnSpPr/>
      </xdr:nvCxnSpPr>
      <xdr:spPr>
        <a:xfrm flipV="1">
          <a:off x="9639300" y="9377639"/>
          <a:ext cx="838200" cy="20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152014</xdr:rowOff>
    </xdr:from>
    <xdr:to>
      <xdr:col>14</xdr:col>
      <xdr:colOff>28575</xdr:colOff>
      <xdr:row>56</xdr:row>
      <xdr:rowOff>140279</xdr:rowOff>
    </xdr:to>
    <xdr:cxnSp macro="">
      <xdr:nvCxnSpPr>
        <xdr:cNvPr id="355" name="直線コネクタ 354"/>
        <xdr:cNvCxnSpPr/>
      </xdr:nvCxnSpPr>
      <xdr:spPr>
        <a:xfrm flipV="1">
          <a:off x="8750300" y="9581764"/>
          <a:ext cx="889000" cy="1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91023</xdr:rowOff>
    </xdr:from>
    <xdr:to>
      <xdr:col>12</xdr:col>
      <xdr:colOff>511175</xdr:colOff>
      <xdr:row>56</xdr:row>
      <xdr:rowOff>140279</xdr:rowOff>
    </xdr:to>
    <xdr:cxnSp macro="">
      <xdr:nvCxnSpPr>
        <xdr:cNvPr id="358" name="直線コネクタ 357"/>
        <xdr:cNvCxnSpPr/>
      </xdr:nvCxnSpPr>
      <xdr:spPr>
        <a:xfrm>
          <a:off x="7861300" y="9692223"/>
          <a:ext cx="889000" cy="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101745</xdr:rowOff>
    </xdr:from>
    <xdr:to>
      <xdr:col>11</xdr:col>
      <xdr:colOff>307975</xdr:colOff>
      <xdr:row>56</xdr:row>
      <xdr:rowOff>91023</xdr:rowOff>
    </xdr:to>
    <xdr:cxnSp macro="">
      <xdr:nvCxnSpPr>
        <xdr:cNvPr id="361" name="直線コネクタ 360"/>
        <xdr:cNvCxnSpPr/>
      </xdr:nvCxnSpPr>
      <xdr:spPr>
        <a:xfrm>
          <a:off x="6972300" y="9531495"/>
          <a:ext cx="889000" cy="16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68539</xdr:rowOff>
    </xdr:from>
    <xdr:to>
      <xdr:col>15</xdr:col>
      <xdr:colOff>231775</xdr:colOff>
      <xdr:row>54</xdr:row>
      <xdr:rowOff>170139</xdr:rowOff>
    </xdr:to>
    <xdr:sp macro="" textlink="">
      <xdr:nvSpPr>
        <xdr:cNvPr id="371" name="円/楕円 370"/>
        <xdr:cNvSpPr/>
      </xdr:nvSpPr>
      <xdr:spPr>
        <a:xfrm>
          <a:off x="10426700" y="93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91416</xdr:rowOff>
    </xdr:from>
    <xdr:ext cx="599010" cy="259045"/>
    <xdr:sp macro="" textlink="">
      <xdr:nvSpPr>
        <xdr:cNvPr id="372" name="普通建設事業費該当値テキスト"/>
        <xdr:cNvSpPr txBox="1"/>
      </xdr:nvSpPr>
      <xdr:spPr>
        <a:xfrm>
          <a:off x="10528300" y="917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102,672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101214</xdr:rowOff>
    </xdr:from>
    <xdr:to>
      <xdr:col>14</xdr:col>
      <xdr:colOff>79375</xdr:colOff>
      <xdr:row>56</xdr:row>
      <xdr:rowOff>31364</xdr:rowOff>
    </xdr:to>
    <xdr:sp macro="" textlink="">
      <xdr:nvSpPr>
        <xdr:cNvPr id="373" name="円/楕円 372"/>
        <xdr:cNvSpPr/>
      </xdr:nvSpPr>
      <xdr:spPr>
        <a:xfrm>
          <a:off x="9588500" y="95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47891</xdr:rowOff>
    </xdr:from>
    <xdr:ext cx="534377" cy="259045"/>
    <xdr:sp macro="" textlink="">
      <xdr:nvSpPr>
        <xdr:cNvPr id="374" name="テキスト ボックス 373"/>
        <xdr:cNvSpPr txBox="1"/>
      </xdr:nvSpPr>
      <xdr:spPr>
        <a:xfrm>
          <a:off x="9372111" y="930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89479</xdr:rowOff>
    </xdr:from>
    <xdr:to>
      <xdr:col>12</xdr:col>
      <xdr:colOff>561975</xdr:colOff>
      <xdr:row>57</xdr:row>
      <xdr:rowOff>19629</xdr:rowOff>
    </xdr:to>
    <xdr:sp macro="" textlink="">
      <xdr:nvSpPr>
        <xdr:cNvPr id="375" name="円/楕円 374"/>
        <xdr:cNvSpPr/>
      </xdr:nvSpPr>
      <xdr:spPr>
        <a:xfrm>
          <a:off x="8699500" y="96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36156</xdr:rowOff>
    </xdr:from>
    <xdr:ext cx="534377" cy="259045"/>
    <xdr:sp macro="" textlink="">
      <xdr:nvSpPr>
        <xdr:cNvPr id="376" name="テキスト ボックス 375"/>
        <xdr:cNvSpPr txBox="1"/>
      </xdr:nvSpPr>
      <xdr:spPr>
        <a:xfrm>
          <a:off x="8483111" y="94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40223</xdr:rowOff>
    </xdr:from>
    <xdr:to>
      <xdr:col>11</xdr:col>
      <xdr:colOff>358775</xdr:colOff>
      <xdr:row>56</xdr:row>
      <xdr:rowOff>141823</xdr:rowOff>
    </xdr:to>
    <xdr:sp macro="" textlink="">
      <xdr:nvSpPr>
        <xdr:cNvPr id="377" name="円/楕円 376"/>
        <xdr:cNvSpPr/>
      </xdr:nvSpPr>
      <xdr:spPr>
        <a:xfrm>
          <a:off x="7810500" y="96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158350</xdr:rowOff>
    </xdr:from>
    <xdr:ext cx="534377" cy="259045"/>
    <xdr:sp macro="" textlink="">
      <xdr:nvSpPr>
        <xdr:cNvPr id="378" name="テキスト ボックス 377"/>
        <xdr:cNvSpPr txBox="1"/>
      </xdr:nvSpPr>
      <xdr:spPr>
        <a:xfrm>
          <a:off x="7594111" y="941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50945</xdr:rowOff>
    </xdr:from>
    <xdr:to>
      <xdr:col>10</xdr:col>
      <xdr:colOff>155575</xdr:colOff>
      <xdr:row>55</xdr:row>
      <xdr:rowOff>152545</xdr:rowOff>
    </xdr:to>
    <xdr:sp macro="" textlink="">
      <xdr:nvSpPr>
        <xdr:cNvPr id="379" name="円/楕円 378"/>
        <xdr:cNvSpPr/>
      </xdr:nvSpPr>
      <xdr:spPr>
        <a:xfrm>
          <a:off x="6921500" y="94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169072</xdr:rowOff>
    </xdr:from>
    <xdr:ext cx="534377" cy="259045"/>
    <xdr:sp macro="" textlink="">
      <xdr:nvSpPr>
        <xdr:cNvPr id="380" name="テキスト ボックス 379"/>
        <xdr:cNvSpPr txBox="1"/>
      </xdr:nvSpPr>
      <xdr:spPr>
        <a:xfrm>
          <a:off x="6705111" y="92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60746</xdr:rowOff>
    </xdr:from>
    <xdr:to>
      <xdr:col>15</xdr:col>
      <xdr:colOff>180975</xdr:colOff>
      <xdr:row>78</xdr:row>
      <xdr:rowOff>99118</xdr:rowOff>
    </xdr:to>
    <xdr:cxnSp macro="">
      <xdr:nvCxnSpPr>
        <xdr:cNvPr id="411" name="直線コネクタ 410"/>
        <xdr:cNvCxnSpPr/>
      </xdr:nvCxnSpPr>
      <xdr:spPr>
        <a:xfrm flipV="1">
          <a:off x="9639300" y="12919496"/>
          <a:ext cx="838200" cy="55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9946</xdr:rowOff>
    </xdr:from>
    <xdr:to>
      <xdr:col>15</xdr:col>
      <xdr:colOff>231775</xdr:colOff>
      <xdr:row>75</xdr:row>
      <xdr:rowOff>111546</xdr:rowOff>
    </xdr:to>
    <xdr:sp macro="" textlink="">
      <xdr:nvSpPr>
        <xdr:cNvPr id="421" name="円/楕円 420"/>
        <xdr:cNvSpPr/>
      </xdr:nvSpPr>
      <xdr:spPr>
        <a:xfrm>
          <a:off x="10426700" y="12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32823</xdr:rowOff>
    </xdr:from>
    <xdr:ext cx="534377" cy="259045"/>
    <xdr:sp macro="" textlink="">
      <xdr:nvSpPr>
        <xdr:cNvPr id="422" name="普通建設事業費 （ うち新規整備　）該当値テキスト"/>
        <xdr:cNvSpPr txBox="1"/>
      </xdr:nvSpPr>
      <xdr:spPr>
        <a:xfrm>
          <a:off x="10528300" y="127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48318</xdr:rowOff>
    </xdr:from>
    <xdr:to>
      <xdr:col>14</xdr:col>
      <xdr:colOff>79375</xdr:colOff>
      <xdr:row>78</xdr:row>
      <xdr:rowOff>149918</xdr:rowOff>
    </xdr:to>
    <xdr:sp macro="" textlink="">
      <xdr:nvSpPr>
        <xdr:cNvPr id="423" name="円/楕円 422"/>
        <xdr:cNvSpPr/>
      </xdr:nvSpPr>
      <xdr:spPr>
        <a:xfrm>
          <a:off x="9588500" y="13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141045</xdr:rowOff>
    </xdr:from>
    <xdr:ext cx="534377" cy="259045"/>
    <xdr:sp macro="" textlink="">
      <xdr:nvSpPr>
        <xdr:cNvPr id="424" name="テキスト ボックス 423"/>
        <xdr:cNvSpPr txBox="1"/>
      </xdr:nvSpPr>
      <xdr:spPr>
        <a:xfrm>
          <a:off x="9372111" y="135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63055</xdr:rowOff>
    </xdr:from>
    <xdr:to>
      <xdr:col>15</xdr:col>
      <xdr:colOff>180975</xdr:colOff>
      <xdr:row>97</xdr:row>
      <xdr:rowOff>105563</xdr:rowOff>
    </xdr:to>
    <xdr:cxnSp macro="">
      <xdr:nvCxnSpPr>
        <xdr:cNvPr id="453" name="直線コネクタ 452"/>
        <xdr:cNvCxnSpPr/>
      </xdr:nvCxnSpPr>
      <xdr:spPr>
        <a:xfrm>
          <a:off x="9639300" y="16350805"/>
          <a:ext cx="838200" cy="38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54763</xdr:rowOff>
    </xdr:from>
    <xdr:to>
      <xdr:col>15</xdr:col>
      <xdr:colOff>231775</xdr:colOff>
      <xdr:row>97</xdr:row>
      <xdr:rowOff>156363</xdr:rowOff>
    </xdr:to>
    <xdr:sp macro="" textlink="">
      <xdr:nvSpPr>
        <xdr:cNvPr id="463" name="円/楕円 462"/>
        <xdr:cNvSpPr/>
      </xdr:nvSpPr>
      <xdr:spPr>
        <a:xfrm>
          <a:off x="104267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77640</xdr:rowOff>
    </xdr:from>
    <xdr:ext cx="534377" cy="259045"/>
    <xdr:sp macro="" textlink="">
      <xdr:nvSpPr>
        <xdr:cNvPr id="464" name="普通建設事業費 （ うち更新整備　）該当値テキスト"/>
        <xdr:cNvSpPr txBox="1"/>
      </xdr:nvSpPr>
      <xdr:spPr>
        <a:xfrm>
          <a:off x="10528300" y="165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12255</xdr:rowOff>
    </xdr:from>
    <xdr:to>
      <xdr:col>14</xdr:col>
      <xdr:colOff>79375</xdr:colOff>
      <xdr:row>95</xdr:row>
      <xdr:rowOff>113855</xdr:rowOff>
    </xdr:to>
    <xdr:sp macro="" textlink="">
      <xdr:nvSpPr>
        <xdr:cNvPr id="465" name="円/楕円 464"/>
        <xdr:cNvSpPr/>
      </xdr:nvSpPr>
      <xdr:spPr>
        <a:xfrm>
          <a:off x="9588500" y="163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130382</xdr:rowOff>
    </xdr:from>
    <xdr:ext cx="534377" cy="259045"/>
    <xdr:sp macro="" textlink="">
      <xdr:nvSpPr>
        <xdr:cNvPr id="466" name="テキスト ボックス 465"/>
        <xdr:cNvSpPr txBox="1"/>
      </xdr:nvSpPr>
      <xdr:spPr>
        <a:xfrm>
          <a:off x="9372111" y="160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161951</xdr:rowOff>
    </xdr:from>
    <xdr:to>
      <xdr:col>23</xdr:col>
      <xdr:colOff>517525</xdr:colOff>
      <xdr:row>39</xdr:row>
      <xdr:rowOff>13056</xdr:rowOff>
    </xdr:to>
    <xdr:cxnSp macro="">
      <xdr:nvCxnSpPr>
        <xdr:cNvPr id="495" name="直線コネクタ 494"/>
        <xdr:cNvCxnSpPr/>
      </xdr:nvCxnSpPr>
      <xdr:spPr>
        <a:xfrm flipV="1">
          <a:off x="15481300" y="6677051"/>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93828</xdr:rowOff>
    </xdr:from>
    <xdr:to>
      <xdr:col>22</xdr:col>
      <xdr:colOff>365125</xdr:colOff>
      <xdr:row>39</xdr:row>
      <xdr:rowOff>13056</xdr:rowOff>
    </xdr:to>
    <xdr:cxnSp macro="">
      <xdr:nvCxnSpPr>
        <xdr:cNvPr id="498" name="直線コネクタ 497"/>
        <xdr:cNvCxnSpPr/>
      </xdr:nvCxnSpPr>
      <xdr:spPr>
        <a:xfrm>
          <a:off x="14592300" y="6608928"/>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788</xdr:rowOff>
    </xdr:from>
    <xdr:to>
      <xdr:col>21</xdr:col>
      <xdr:colOff>161925</xdr:colOff>
      <xdr:row>38</xdr:row>
      <xdr:rowOff>93828</xdr:rowOff>
    </xdr:to>
    <xdr:cxnSp macro="">
      <xdr:nvCxnSpPr>
        <xdr:cNvPr id="501" name="直線コネクタ 500"/>
        <xdr:cNvCxnSpPr/>
      </xdr:nvCxnSpPr>
      <xdr:spPr>
        <a:xfrm>
          <a:off x="13703300" y="5487188"/>
          <a:ext cx="889000" cy="11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788</xdr:rowOff>
    </xdr:from>
    <xdr:to>
      <xdr:col>19</xdr:col>
      <xdr:colOff>644525</xdr:colOff>
      <xdr:row>37</xdr:row>
      <xdr:rowOff>10922</xdr:rowOff>
    </xdr:to>
    <xdr:cxnSp macro="">
      <xdr:nvCxnSpPr>
        <xdr:cNvPr id="504" name="直線コネクタ 503"/>
        <xdr:cNvCxnSpPr/>
      </xdr:nvCxnSpPr>
      <xdr:spPr>
        <a:xfrm flipV="1">
          <a:off x="12814300" y="5487188"/>
          <a:ext cx="889000" cy="86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16349</xdr:rowOff>
    </xdr:from>
    <xdr:ext cx="469744" cy="259045"/>
    <xdr:sp macro="" textlink="">
      <xdr:nvSpPr>
        <xdr:cNvPr id="506" name="テキスト ボックス 505"/>
        <xdr:cNvSpPr txBox="1"/>
      </xdr:nvSpPr>
      <xdr:spPr>
        <a:xfrm>
          <a:off x="13468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159758</xdr:rowOff>
    </xdr:from>
    <xdr:ext cx="469744" cy="259045"/>
    <xdr:sp macro="" textlink="">
      <xdr:nvSpPr>
        <xdr:cNvPr id="508" name="テキスト ボックス 507"/>
        <xdr:cNvSpPr txBox="1"/>
      </xdr:nvSpPr>
      <xdr:spPr>
        <a:xfrm>
          <a:off x="12579427" y="65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111151</xdr:rowOff>
    </xdr:from>
    <xdr:to>
      <xdr:col>23</xdr:col>
      <xdr:colOff>568325</xdr:colOff>
      <xdr:row>39</xdr:row>
      <xdr:rowOff>41301</xdr:rowOff>
    </xdr:to>
    <xdr:sp macro="" textlink="">
      <xdr:nvSpPr>
        <xdr:cNvPr id="514" name="円/楕円 513"/>
        <xdr:cNvSpPr/>
      </xdr:nvSpPr>
      <xdr:spPr>
        <a:xfrm>
          <a:off x="16268700" y="66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70757</xdr:rowOff>
    </xdr:from>
    <xdr:ext cx="378565" cy="259045"/>
    <xdr:sp macro="" textlink="">
      <xdr:nvSpPr>
        <xdr:cNvPr id="515" name="災害復旧事業費該当値テキスト"/>
        <xdr:cNvSpPr txBox="1"/>
      </xdr:nvSpPr>
      <xdr:spPr>
        <a:xfrm>
          <a:off x="16370300" y="65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133706</xdr:rowOff>
    </xdr:from>
    <xdr:to>
      <xdr:col>22</xdr:col>
      <xdr:colOff>415925</xdr:colOff>
      <xdr:row>39</xdr:row>
      <xdr:rowOff>63856</xdr:rowOff>
    </xdr:to>
    <xdr:sp macro="" textlink="">
      <xdr:nvSpPr>
        <xdr:cNvPr id="516" name="円/楕円 515"/>
        <xdr:cNvSpPr/>
      </xdr:nvSpPr>
      <xdr:spPr>
        <a:xfrm>
          <a:off x="15430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54983</xdr:rowOff>
    </xdr:from>
    <xdr:ext cx="378565" cy="259045"/>
    <xdr:sp macro="" textlink="">
      <xdr:nvSpPr>
        <xdr:cNvPr id="517" name="テキスト ボックス 516"/>
        <xdr:cNvSpPr txBox="1"/>
      </xdr:nvSpPr>
      <xdr:spPr>
        <a:xfrm>
          <a:off x="15292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43028</xdr:rowOff>
    </xdr:from>
    <xdr:to>
      <xdr:col>21</xdr:col>
      <xdr:colOff>212725</xdr:colOff>
      <xdr:row>38</xdr:row>
      <xdr:rowOff>144628</xdr:rowOff>
    </xdr:to>
    <xdr:sp macro="" textlink="">
      <xdr:nvSpPr>
        <xdr:cNvPr id="518" name="円/楕円 517"/>
        <xdr:cNvSpPr/>
      </xdr:nvSpPr>
      <xdr:spPr>
        <a:xfrm>
          <a:off x="14541500" y="65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135755</xdr:rowOff>
    </xdr:from>
    <xdr:ext cx="469744" cy="259045"/>
    <xdr:sp macro="" textlink="">
      <xdr:nvSpPr>
        <xdr:cNvPr id="519" name="テキスト ボックス 518"/>
        <xdr:cNvSpPr txBox="1"/>
      </xdr:nvSpPr>
      <xdr:spPr>
        <a:xfrm>
          <a:off x="14357427" y="665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121438</xdr:rowOff>
    </xdr:from>
    <xdr:to>
      <xdr:col>20</xdr:col>
      <xdr:colOff>9525</xdr:colOff>
      <xdr:row>32</xdr:row>
      <xdr:rowOff>51588</xdr:rowOff>
    </xdr:to>
    <xdr:sp macro="" textlink="">
      <xdr:nvSpPr>
        <xdr:cNvPr id="520" name="円/楕円 519"/>
        <xdr:cNvSpPr/>
      </xdr:nvSpPr>
      <xdr:spPr>
        <a:xfrm>
          <a:off x="13652500" y="54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68115</xdr:rowOff>
    </xdr:from>
    <xdr:ext cx="534377" cy="259045"/>
    <xdr:sp macro="" textlink="">
      <xdr:nvSpPr>
        <xdr:cNvPr id="521" name="テキスト ボックス 520"/>
        <xdr:cNvSpPr txBox="1"/>
      </xdr:nvSpPr>
      <xdr:spPr>
        <a:xfrm>
          <a:off x="13436111" y="521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131572</xdr:rowOff>
    </xdr:from>
    <xdr:to>
      <xdr:col>18</xdr:col>
      <xdr:colOff>492125</xdr:colOff>
      <xdr:row>37</xdr:row>
      <xdr:rowOff>61722</xdr:rowOff>
    </xdr:to>
    <xdr:sp macro="" textlink="">
      <xdr:nvSpPr>
        <xdr:cNvPr id="522" name="円/楕円 521"/>
        <xdr:cNvSpPr/>
      </xdr:nvSpPr>
      <xdr:spPr>
        <a:xfrm>
          <a:off x="12763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78249</xdr:rowOff>
    </xdr:from>
    <xdr:ext cx="469744" cy="259045"/>
    <xdr:sp macro="" textlink="">
      <xdr:nvSpPr>
        <xdr:cNvPr id="523" name="テキスト ボックス 522"/>
        <xdr:cNvSpPr txBox="1"/>
      </xdr:nvSpPr>
      <xdr:spPr>
        <a:xfrm>
          <a:off x="12579427" y="607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137888</xdr:rowOff>
    </xdr:from>
    <xdr:to>
      <xdr:col>23</xdr:col>
      <xdr:colOff>517525</xdr:colOff>
      <xdr:row>77</xdr:row>
      <xdr:rowOff>141039</xdr:rowOff>
    </xdr:to>
    <xdr:cxnSp macro="">
      <xdr:nvCxnSpPr>
        <xdr:cNvPr id="603" name="直線コネクタ 602"/>
        <xdr:cNvCxnSpPr/>
      </xdr:nvCxnSpPr>
      <xdr:spPr>
        <a:xfrm flipV="1">
          <a:off x="15481300" y="13339538"/>
          <a:ext cx="8382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141039</xdr:rowOff>
    </xdr:from>
    <xdr:to>
      <xdr:col>22</xdr:col>
      <xdr:colOff>365125</xdr:colOff>
      <xdr:row>77</xdr:row>
      <xdr:rowOff>145774</xdr:rowOff>
    </xdr:to>
    <xdr:cxnSp macro="">
      <xdr:nvCxnSpPr>
        <xdr:cNvPr id="606" name="直線コネクタ 605"/>
        <xdr:cNvCxnSpPr/>
      </xdr:nvCxnSpPr>
      <xdr:spPr>
        <a:xfrm flipV="1">
          <a:off x="14592300" y="13342689"/>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144452</xdr:rowOff>
    </xdr:from>
    <xdr:to>
      <xdr:col>21</xdr:col>
      <xdr:colOff>161925</xdr:colOff>
      <xdr:row>77</xdr:row>
      <xdr:rowOff>145774</xdr:rowOff>
    </xdr:to>
    <xdr:cxnSp macro="">
      <xdr:nvCxnSpPr>
        <xdr:cNvPr id="609" name="直線コネクタ 608"/>
        <xdr:cNvCxnSpPr/>
      </xdr:nvCxnSpPr>
      <xdr:spPr>
        <a:xfrm>
          <a:off x="13703300" y="13346102"/>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122293</xdr:rowOff>
    </xdr:from>
    <xdr:to>
      <xdr:col>19</xdr:col>
      <xdr:colOff>644525</xdr:colOff>
      <xdr:row>77</xdr:row>
      <xdr:rowOff>144452</xdr:rowOff>
    </xdr:to>
    <xdr:cxnSp macro="">
      <xdr:nvCxnSpPr>
        <xdr:cNvPr id="612" name="直線コネクタ 611"/>
        <xdr:cNvCxnSpPr/>
      </xdr:nvCxnSpPr>
      <xdr:spPr>
        <a:xfrm>
          <a:off x="12814300" y="13323943"/>
          <a:ext cx="8890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87088</xdr:rowOff>
    </xdr:from>
    <xdr:to>
      <xdr:col>23</xdr:col>
      <xdr:colOff>568325</xdr:colOff>
      <xdr:row>78</xdr:row>
      <xdr:rowOff>17238</xdr:rowOff>
    </xdr:to>
    <xdr:sp macro="" textlink="">
      <xdr:nvSpPr>
        <xdr:cNvPr id="622" name="円/楕円 621"/>
        <xdr:cNvSpPr/>
      </xdr:nvSpPr>
      <xdr:spPr>
        <a:xfrm>
          <a:off x="16268700" y="132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65515</xdr:rowOff>
    </xdr:from>
    <xdr:ext cx="534377" cy="259045"/>
    <xdr:sp macro="" textlink="">
      <xdr:nvSpPr>
        <xdr:cNvPr id="623" name="公債費該当値テキスト"/>
        <xdr:cNvSpPr txBox="1"/>
      </xdr:nvSpPr>
      <xdr:spPr>
        <a:xfrm>
          <a:off x="16370300" y="132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90239</xdr:rowOff>
    </xdr:from>
    <xdr:to>
      <xdr:col>22</xdr:col>
      <xdr:colOff>415925</xdr:colOff>
      <xdr:row>78</xdr:row>
      <xdr:rowOff>20389</xdr:rowOff>
    </xdr:to>
    <xdr:sp macro="" textlink="">
      <xdr:nvSpPr>
        <xdr:cNvPr id="624" name="円/楕円 623"/>
        <xdr:cNvSpPr/>
      </xdr:nvSpPr>
      <xdr:spPr>
        <a:xfrm>
          <a:off x="15430500" y="132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11516</xdr:rowOff>
    </xdr:from>
    <xdr:ext cx="534377" cy="259045"/>
    <xdr:sp macro="" textlink="">
      <xdr:nvSpPr>
        <xdr:cNvPr id="625" name="テキスト ボックス 624"/>
        <xdr:cNvSpPr txBox="1"/>
      </xdr:nvSpPr>
      <xdr:spPr>
        <a:xfrm>
          <a:off x="15214111" y="1338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94974</xdr:rowOff>
    </xdr:from>
    <xdr:to>
      <xdr:col>21</xdr:col>
      <xdr:colOff>212725</xdr:colOff>
      <xdr:row>78</xdr:row>
      <xdr:rowOff>25124</xdr:rowOff>
    </xdr:to>
    <xdr:sp macro="" textlink="">
      <xdr:nvSpPr>
        <xdr:cNvPr id="626" name="円/楕円 625"/>
        <xdr:cNvSpPr/>
      </xdr:nvSpPr>
      <xdr:spPr>
        <a:xfrm>
          <a:off x="14541500" y="1329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16251</xdr:rowOff>
    </xdr:from>
    <xdr:ext cx="534377" cy="259045"/>
    <xdr:sp macro="" textlink="">
      <xdr:nvSpPr>
        <xdr:cNvPr id="627" name="テキスト ボックス 626"/>
        <xdr:cNvSpPr txBox="1"/>
      </xdr:nvSpPr>
      <xdr:spPr>
        <a:xfrm>
          <a:off x="14325111" y="133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93652</xdr:rowOff>
    </xdr:from>
    <xdr:to>
      <xdr:col>20</xdr:col>
      <xdr:colOff>9525</xdr:colOff>
      <xdr:row>78</xdr:row>
      <xdr:rowOff>23802</xdr:rowOff>
    </xdr:to>
    <xdr:sp macro="" textlink="">
      <xdr:nvSpPr>
        <xdr:cNvPr id="628" name="円/楕円 627"/>
        <xdr:cNvSpPr/>
      </xdr:nvSpPr>
      <xdr:spPr>
        <a:xfrm>
          <a:off x="13652500" y="132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14929</xdr:rowOff>
    </xdr:from>
    <xdr:ext cx="534377" cy="259045"/>
    <xdr:sp macro="" textlink="">
      <xdr:nvSpPr>
        <xdr:cNvPr id="629" name="テキスト ボックス 628"/>
        <xdr:cNvSpPr txBox="1"/>
      </xdr:nvSpPr>
      <xdr:spPr>
        <a:xfrm>
          <a:off x="13436111" y="133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71493</xdr:rowOff>
    </xdr:from>
    <xdr:to>
      <xdr:col>18</xdr:col>
      <xdr:colOff>492125</xdr:colOff>
      <xdr:row>78</xdr:row>
      <xdr:rowOff>1643</xdr:rowOff>
    </xdr:to>
    <xdr:sp macro="" textlink="">
      <xdr:nvSpPr>
        <xdr:cNvPr id="630" name="円/楕円 629"/>
        <xdr:cNvSpPr/>
      </xdr:nvSpPr>
      <xdr:spPr>
        <a:xfrm>
          <a:off x="12763500" y="132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164220</xdr:rowOff>
    </xdr:from>
    <xdr:ext cx="534377" cy="259045"/>
    <xdr:sp macro="" textlink="">
      <xdr:nvSpPr>
        <xdr:cNvPr id="631" name="テキスト ボックス 630"/>
        <xdr:cNvSpPr txBox="1"/>
      </xdr:nvSpPr>
      <xdr:spPr>
        <a:xfrm>
          <a:off x="12547111" y="133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32944</xdr:rowOff>
    </xdr:from>
    <xdr:to>
      <xdr:col>23</xdr:col>
      <xdr:colOff>517525</xdr:colOff>
      <xdr:row>99</xdr:row>
      <xdr:rowOff>13881</xdr:rowOff>
    </xdr:to>
    <xdr:cxnSp macro="">
      <xdr:nvCxnSpPr>
        <xdr:cNvPr id="660" name="直線コネクタ 659"/>
        <xdr:cNvCxnSpPr/>
      </xdr:nvCxnSpPr>
      <xdr:spPr>
        <a:xfrm flipV="1">
          <a:off x="15481300" y="16835044"/>
          <a:ext cx="838200" cy="1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87249</xdr:rowOff>
    </xdr:from>
    <xdr:to>
      <xdr:col>22</xdr:col>
      <xdr:colOff>365125</xdr:colOff>
      <xdr:row>99</xdr:row>
      <xdr:rowOff>13881</xdr:rowOff>
    </xdr:to>
    <xdr:cxnSp macro="">
      <xdr:nvCxnSpPr>
        <xdr:cNvPr id="663" name="直線コネクタ 662"/>
        <xdr:cNvCxnSpPr/>
      </xdr:nvCxnSpPr>
      <xdr:spPr>
        <a:xfrm>
          <a:off x="14592300" y="16889349"/>
          <a:ext cx="889000" cy="9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87249</xdr:rowOff>
    </xdr:from>
    <xdr:to>
      <xdr:col>21</xdr:col>
      <xdr:colOff>161925</xdr:colOff>
      <xdr:row>99</xdr:row>
      <xdr:rowOff>33502</xdr:rowOff>
    </xdr:to>
    <xdr:cxnSp macro="">
      <xdr:nvCxnSpPr>
        <xdr:cNvPr id="666" name="直線コネクタ 665"/>
        <xdr:cNvCxnSpPr/>
      </xdr:nvCxnSpPr>
      <xdr:spPr>
        <a:xfrm flipV="1">
          <a:off x="13703300" y="16889349"/>
          <a:ext cx="889000" cy="1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27902</xdr:rowOff>
    </xdr:from>
    <xdr:to>
      <xdr:col>19</xdr:col>
      <xdr:colOff>644525</xdr:colOff>
      <xdr:row>99</xdr:row>
      <xdr:rowOff>33502</xdr:rowOff>
    </xdr:to>
    <xdr:cxnSp macro="">
      <xdr:nvCxnSpPr>
        <xdr:cNvPr id="669" name="直線コネクタ 668"/>
        <xdr:cNvCxnSpPr/>
      </xdr:nvCxnSpPr>
      <xdr:spPr>
        <a:xfrm>
          <a:off x="12814300" y="16830002"/>
          <a:ext cx="889000" cy="1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153594</xdr:rowOff>
    </xdr:from>
    <xdr:to>
      <xdr:col>23</xdr:col>
      <xdr:colOff>568325</xdr:colOff>
      <xdr:row>98</xdr:row>
      <xdr:rowOff>83744</xdr:rowOff>
    </xdr:to>
    <xdr:sp macro="" textlink="">
      <xdr:nvSpPr>
        <xdr:cNvPr id="679" name="円/楕円 678"/>
        <xdr:cNvSpPr/>
      </xdr:nvSpPr>
      <xdr:spPr>
        <a:xfrm>
          <a:off x="16268700" y="167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5021</xdr:rowOff>
    </xdr:from>
    <xdr:ext cx="534377" cy="259045"/>
    <xdr:sp macro="" textlink="">
      <xdr:nvSpPr>
        <xdr:cNvPr id="680" name="積立金該当値テキスト"/>
        <xdr:cNvSpPr txBox="1"/>
      </xdr:nvSpPr>
      <xdr:spPr>
        <a:xfrm>
          <a:off x="16370300" y="166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134531</xdr:rowOff>
    </xdr:from>
    <xdr:to>
      <xdr:col>22</xdr:col>
      <xdr:colOff>415925</xdr:colOff>
      <xdr:row>99</xdr:row>
      <xdr:rowOff>64681</xdr:rowOff>
    </xdr:to>
    <xdr:sp macro="" textlink="">
      <xdr:nvSpPr>
        <xdr:cNvPr id="681" name="円/楕円 680"/>
        <xdr:cNvSpPr/>
      </xdr:nvSpPr>
      <xdr:spPr>
        <a:xfrm>
          <a:off x="15430500" y="169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55808</xdr:rowOff>
    </xdr:from>
    <xdr:ext cx="469744" cy="259045"/>
    <xdr:sp macro="" textlink="">
      <xdr:nvSpPr>
        <xdr:cNvPr id="682" name="テキスト ボックス 681"/>
        <xdr:cNvSpPr txBox="1"/>
      </xdr:nvSpPr>
      <xdr:spPr>
        <a:xfrm>
          <a:off x="15246427" y="1702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36449</xdr:rowOff>
    </xdr:from>
    <xdr:to>
      <xdr:col>21</xdr:col>
      <xdr:colOff>212725</xdr:colOff>
      <xdr:row>98</xdr:row>
      <xdr:rowOff>138049</xdr:rowOff>
    </xdr:to>
    <xdr:sp macro="" textlink="">
      <xdr:nvSpPr>
        <xdr:cNvPr id="683" name="円/楕円 682"/>
        <xdr:cNvSpPr/>
      </xdr:nvSpPr>
      <xdr:spPr>
        <a:xfrm>
          <a:off x="14541500" y="168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129176</xdr:rowOff>
    </xdr:from>
    <xdr:ext cx="534377" cy="259045"/>
    <xdr:sp macro="" textlink="">
      <xdr:nvSpPr>
        <xdr:cNvPr id="684" name="テキスト ボックス 683"/>
        <xdr:cNvSpPr txBox="1"/>
      </xdr:nvSpPr>
      <xdr:spPr>
        <a:xfrm>
          <a:off x="14325111" y="169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154152</xdr:rowOff>
    </xdr:from>
    <xdr:to>
      <xdr:col>20</xdr:col>
      <xdr:colOff>9525</xdr:colOff>
      <xdr:row>99</xdr:row>
      <xdr:rowOff>84302</xdr:rowOff>
    </xdr:to>
    <xdr:sp macro="" textlink="">
      <xdr:nvSpPr>
        <xdr:cNvPr id="685" name="円/楕円 684"/>
        <xdr:cNvSpPr/>
      </xdr:nvSpPr>
      <xdr:spPr>
        <a:xfrm>
          <a:off x="13652500" y="1695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75429</xdr:rowOff>
    </xdr:from>
    <xdr:ext cx="378565" cy="259045"/>
    <xdr:sp macro="" textlink="">
      <xdr:nvSpPr>
        <xdr:cNvPr id="686" name="テキスト ボックス 685"/>
        <xdr:cNvSpPr txBox="1"/>
      </xdr:nvSpPr>
      <xdr:spPr>
        <a:xfrm>
          <a:off x="13514017" y="1704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148552</xdr:rowOff>
    </xdr:from>
    <xdr:to>
      <xdr:col>18</xdr:col>
      <xdr:colOff>492125</xdr:colOff>
      <xdr:row>98</xdr:row>
      <xdr:rowOff>78702</xdr:rowOff>
    </xdr:to>
    <xdr:sp macro="" textlink="">
      <xdr:nvSpPr>
        <xdr:cNvPr id="687" name="円/楕円 686"/>
        <xdr:cNvSpPr/>
      </xdr:nvSpPr>
      <xdr:spPr>
        <a:xfrm>
          <a:off x="12763500" y="167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69829</xdr:rowOff>
    </xdr:from>
    <xdr:ext cx="534377" cy="259045"/>
    <xdr:sp macro="" textlink="">
      <xdr:nvSpPr>
        <xdr:cNvPr id="688" name="テキスト ボックス 687"/>
        <xdr:cNvSpPr txBox="1"/>
      </xdr:nvSpPr>
      <xdr:spPr>
        <a:xfrm>
          <a:off x="12547111" y="168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31931</xdr:rowOff>
    </xdr:from>
    <xdr:to>
      <xdr:col>31</xdr:col>
      <xdr:colOff>34925</xdr:colOff>
      <xdr:row>39</xdr:row>
      <xdr:rowOff>98878</xdr:rowOff>
    </xdr:to>
    <xdr:cxnSp macro="">
      <xdr:nvCxnSpPr>
        <xdr:cNvPr id="722" name="直線コネクタ 721"/>
        <xdr:cNvCxnSpPr/>
      </xdr:nvCxnSpPr>
      <xdr:spPr>
        <a:xfrm>
          <a:off x="20434300" y="6375581"/>
          <a:ext cx="889000" cy="4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27686</xdr:rowOff>
    </xdr:from>
    <xdr:to>
      <xdr:col>29</xdr:col>
      <xdr:colOff>517525</xdr:colOff>
      <xdr:row>37</xdr:row>
      <xdr:rowOff>31931</xdr:rowOff>
    </xdr:to>
    <xdr:cxnSp macro="">
      <xdr:nvCxnSpPr>
        <xdr:cNvPr id="725" name="直線コネクタ 724"/>
        <xdr:cNvCxnSpPr/>
      </xdr:nvCxnSpPr>
      <xdr:spPr>
        <a:xfrm>
          <a:off x="19545300" y="6371336"/>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27686</xdr:rowOff>
    </xdr:from>
    <xdr:to>
      <xdr:col>28</xdr:col>
      <xdr:colOff>314325</xdr:colOff>
      <xdr:row>39</xdr:row>
      <xdr:rowOff>98878</xdr:rowOff>
    </xdr:to>
    <xdr:cxnSp macro="">
      <xdr:nvCxnSpPr>
        <xdr:cNvPr id="728" name="直線コネクタ 727"/>
        <xdr:cNvCxnSpPr/>
      </xdr:nvCxnSpPr>
      <xdr:spPr>
        <a:xfrm flipV="1">
          <a:off x="18656300" y="6371336"/>
          <a:ext cx="889000" cy="4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152581</xdr:rowOff>
    </xdr:from>
    <xdr:to>
      <xdr:col>29</xdr:col>
      <xdr:colOff>568325</xdr:colOff>
      <xdr:row>37</xdr:row>
      <xdr:rowOff>82731</xdr:rowOff>
    </xdr:to>
    <xdr:sp macro="" textlink="">
      <xdr:nvSpPr>
        <xdr:cNvPr id="742" name="円/楕円 741"/>
        <xdr:cNvSpPr/>
      </xdr:nvSpPr>
      <xdr:spPr>
        <a:xfrm>
          <a:off x="203835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99258</xdr:rowOff>
    </xdr:from>
    <xdr:ext cx="469744" cy="259045"/>
    <xdr:sp macro="" textlink="">
      <xdr:nvSpPr>
        <xdr:cNvPr id="743" name="テキスト ボックス 742"/>
        <xdr:cNvSpPr txBox="1"/>
      </xdr:nvSpPr>
      <xdr:spPr>
        <a:xfrm>
          <a:off x="20199427" y="610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148336</xdr:rowOff>
    </xdr:from>
    <xdr:to>
      <xdr:col>28</xdr:col>
      <xdr:colOff>365125</xdr:colOff>
      <xdr:row>37</xdr:row>
      <xdr:rowOff>78486</xdr:rowOff>
    </xdr:to>
    <xdr:sp macro="" textlink="">
      <xdr:nvSpPr>
        <xdr:cNvPr id="744" name="円/楕円 743"/>
        <xdr:cNvSpPr/>
      </xdr:nvSpPr>
      <xdr:spPr>
        <a:xfrm>
          <a:off x="19494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95013</xdr:rowOff>
    </xdr:from>
    <xdr:ext cx="469744" cy="259045"/>
    <xdr:sp macro="" textlink="">
      <xdr:nvSpPr>
        <xdr:cNvPr id="745" name="テキスト ボックス 744"/>
        <xdr:cNvSpPr txBox="1"/>
      </xdr:nvSpPr>
      <xdr:spPr>
        <a:xfrm>
          <a:off x="19310427"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89865</xdr:rowOff>
    </xdr:from>
    <xdr:to>
      <xdr:col>32</xdr:col>
      <xdr:colOff>187325</xdr:colOff>
      <xdr:row>57</xdr:row>
      <xdr:rowOff>97455</xdr:rowOff>
    </xdr:to>
    <xdr:cxnSp macro="">
      <xdr:nvCxnSpPr>
        <xdr:cNvPr id="774" name="直線コネクタ 773"/>
        <xdr:cNvCxnSpPr/>
      </xdr:nvCxnSpPr>
      <xdr:spPr>
        <a:xfrm flipV="1">
          <a:off x="21323300" y="9862515"/>
          <a:ext cx="8382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93706</xdr:rowOff>
    </xdr:from>
    <xdr:to>
      <xdr:col>31</xdr:col>
      <xdr:colOff>34925</xdr:colOff>
      <xdr:row>57</xdr:row>
      <xdr:rowOff>97455</xdr:rowOff>
    </xdr:to>
    <xdr:cxnSp macro="">
      <xdr:nvCxnSpPr>
        <xdr:cNvPr id="777" name="直線コネクタ 776"/>
        <xdr:cNvCxnSpPr/>
      </xdr:nvCxnSpPr>
      <xdr:spPr>
        <a:xfrm>
          <a:off x="20434300" y="986635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93706</xdr:rowOff>
    </xdr:from>
    <xdr:to>
      <xdr:col>29</xdr:col>
      <xdr:colOff>517525</xdr:colOff>
      <xdr:row>57</xdr:row>
      <xdr:rowOff>106965</xdr:rowOff>
    </xdr:to>
    <xdr:cxnSp macro="">
      <xdr:nvCxnSpPr>
        <xdr:cNvPr id="780" name="直線コネクタ 779"/>
        <xdr:cNvCxnSpPr/>
      </xdr:nvCxnSpPr>
      <xdr:spPr>
        <a:xfrm flipV="1">
          <a:off x="19545300" y="986635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106965</xdr:rowOff>
    </xdr:from>
    <xdr:to>
      <xdr:col>28</xdr:col>
      <xdr:colOff>314325</xdr:colOff>
      <xdr:row>57</xdr:row>
      <xdr:rowOff>110439</xdr:rowOff>
    </xdr:to>
    <xdr:cxnSp macro="">
      <xdr:nvCxnSpPr>
        <xdr:cNvPr id="783" name="直線コネクタ 782"/>
        <xdr:cNvCxnSpPr/>
      </xdr:nvCxnSpPr>
      <xdr:spPr>
        <a:xfrm flipV="1">
          <a:off x="18656300" y="9879615"/>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39065</xdr:rowOff>
    </xdr:from>
    <xdr:to>
      <xdr:col>32</xdr:col>
      <xdr:colOff>238125</xdr:colOff>
      <xdr:row>57</xdr:row>
      <xdr:rowOff>140665</xdr:rowOff>
    </xdr:to>
    <xdr:sp macro="" textlink="">
      <xdr:nvSpPr>
        <xdr:cNvPr id="793" name="円/楕円 792"/>
        <xdr:cNvSpPr/>
      </xdr:nvSpPr>
      <xdr:spPr>
        <a:xfrm>
          <a:off x="221107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61942</xdr:rowOff>
    </xdr:from>
    <xdr:ext cx="469744" cy="259045"/>
    <xdr:sp macro="" textlink="">
      <xdr:nvSpPr>
        <xdr:cNvPr id="794" name="貸付金該当値テキスト"/>
        <xdr:cNvSpPr txBox="1"/>
      </xdr:nvSpPr>
      <xdr:spPr>
        <a:xfrm>
          <a:off x="22212300" y="966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46655</xdr:rowOff>
    </xdr:from>
    <xdr:to>
      <xdr:col>31</xdr:col>
      <xdr:colOff>85725</xdr:colOff>
      <xdr:row>57</xdr:row>
      <xdr:rowOff>148255</xdr:rowOff>
    </xdr:to>
    <xdr:sp macro="" textlink="">
      <xdr:nvSpPr>
        <xdr:cNvPr id="795" name="円/楕円 794"/>
        <xdr:cNvSpPr/>
      </xdr:nvSpPr>
      <xdr:spPr>
        <a:xfrm>
          <a:off x="21272500" y="98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164782</xdr:rowOff>
    </xdr:from>
    <xdr:ext cx="469744" cy="259045"/>
    <xdr:sp macro="" textlink="">
      <xdr:nvSpPr>
        <xdr:cNvPr id="796" name="テキスト ボックス 795"/>
        <xdr:cNvSpPr txBox="1"/>
      </xdr:nvSpPr>
      <xdr:spPr>
        <a:xfrm>
          <a:off x="21088427" y="959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42906</xdr:rowOff>
    </xdr:from>
    <xdr:to>
      <xdr:col>29</xdr:col>
      <xdr:colOff>568325</xdr:colOff>
      <xdr:row>57</xdr:row>
      <xdr:rowOff>144506</xdr:rowOff>
    </xdr:to>
    <xdr:sp macro="" textlink="">
      <xdr:nvSpPr>
        <xdr:cNvPr id="797" name="円/楕円 796"/>
        <xdr:cNvSpPr/>
      </xdr:nvSpPr>
      <xdr:spPr>
        <a:xfrm>
          <a:off x="20383500" y="98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161033</xdr:rowOff>
    </xdr:from>
    <xdr:ext cx="469744" cy="259045"/>
    <xdr:sp macro="" textlink="">
      <xdr:nvSpPr>
        <xdr:cNvPr id="798" name="テキスト ボックス 797"/>
        <xdr:cNvSpPr txBox="1"/>
      </xdr:nvSpPr>
      <xdr:spPr>
        <a:xfrm>
          <a:off x="20199427" y="959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56165</xdr:rowOff>
    </xdr:from>
    <xdr:to>
      <xdr:col>28</xdr:col>
      <xdr:colOff>365125</xdr:colOff>
      <xdr:row>57</xdr:row>
      <xdr:rowOff>157765</xdr:rowOff>
    </xdr:to>
    <xdr:sp macro="" textlink="">
      <xdr:nvSpPr>
        <xdr:cNvPr id="799" name="円/楕円 798"/>
        <xdr:cNvSpPr/>
      </xdr:nvSpPr>
      <xdr:spPr>
        <a:xfrm>
          <a:off x="19494500" y="9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2842</xdr:rowOff>
    </xdr:from>
    <xdr:ext cx="469744" cy="259045"/>
    <xdr:sp macro="" textlink="">
      <xdr:nvSpPr>
        <xdr:cNvPr id="800" name="テキスト ボックス 799"/>
        <xdr:cNvSpPr txBox="1"/>
      </xdr:nvSpPr>
      <xdr:spPr>
        <a:xfrm>
          <a:off x="19310427" y="96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59639</xdr:rowOff>
    </xdr:from>
    <xdr:to>
      <xdr:col>27</xdr:col>
      <xdr:colOff>161925</xdr:colOff>
      <xdr:row>57</xdr:row>
      <xdr:rowOff>161239</xdr:rowOff>
    </xdr:to>
    <xdr:sp macro="" textlink="">
      <xdr:nvSpPr>
        <xdr:cNvPr id="801" name="円/楕円 800"/>
        <xdr:cNvSpPr/>
      </xdr:nvSpPr>
      <xdr:spPr>
        <a:xfrm>
          <a:off x="18605500" y="9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6316</xdr:rowOff>
    </xdr:from>
    <xdr:ext cx="469744" cy="259045"/>
    <xdr:sp macro="" textlink="">
      <xdr:nvSpPr>
        <xdr:cNvPr id="802" name="テキスト ボックス 801"/>
        <xdr:cNvSpPr txBox="1"/>
      </xdr:nvSpPr>
      <xdr:spPr>
        <a:xfrm>
          <a:off x="18421427" y="960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41478</xdr:rowOff>
    </xdr:from>
    <xdr:to>
      <xdr:col>32</xdr:col>
      <xdr:colOff>187325</xdr:colOff>
      <xdr:row>75</xdr:row>
      <xdr:rowOff>123012</xdr:rowOff>
    </xdr:to>
    <xdr:cxnSp macro="">
      <xdr:nvCxnSpPr>
        <xdr:cNvPr id="832" name="直線コネクタ 831"/>
        <xdr:cNvCxnSpPr/>
      </xdr:nvCxnSpPr>
      <xdr:spPr>
        <a:xfrm flipV="1">
          <a:off x="21323300" y="12900228"/>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96189</xdr:rowOff>
    </xdr:from>
    <xdr:to>
      <xdr:col>31</xdr:col>
      <xdr:colOff>34925</xdr:colOff>
      <xdr:row>75</xdr:row>
      <xdr:rowOff>123012</xdr:rowOff>
    </xdr:to>
    <xdr:cxnSp macro="">
      <xdr:nvCxnSpPr>
        <xdr:cNvPr id="835" name="直線コネクタ 834"/>
        <xdr:cNvCxnSpPr/>
      </xdr:nvCxnSpPr>
      <xdr:spPr>
        <a:xfrm>
          <a:off x="20434300" y="12954939"/>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96189</xdr:rowOff>
    </xdr:from>
    <xdr:to>
      <xdr:col>29</xdr:col>
      <xdr:colOff>517525</xdr:colOff>
      <xdr:row>76</xdr:row>
      <xdr:rowOff>33362</xdr:rowOff>
    </xdr:to>
    <xdr:cxnSp macro="">
      <xdr:nvCxnSpPr>
        <xdr:cNvPr id="838" name="直線コネクタ 837"/>
        <xdr:cNvCxnSpPr/>
      </xdr:nvCxnSpPr>
      <xdr:spPr>
        <a:xfrm flipV="1">
          <a:off x="19545300" y="12954939"/>
          <a:ext cx="8890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21304</xdr:rowOff>
    </xdr:from>
    <xdr:to>
      <xdr:col>28</xdr:col>
      <xdr:colOff>314325</xdr:colOff>
      <xdr:row>76</xdr:row>
      <xdr:rowOff>33362</xdr:rowOff>
    </xdr:to>
    <xdr:cxnSp macro="">
      <xdr:nvCxnSpPr>
        <xdr:cNvPr id="841" name="直線コネクタ 840"/>
        <xdr:cNvCxnSpPr/>
      </xdr:nvCxnSpPr>
      <xdr:spPr>
        <a:xfrm>
          <a:off x="18656300" y="13051504"/>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162128</xdr:rowOff>
    </xdr:from>
    <xdr:to>
      <xdr:col>32</xdr:col>
      <xdr:colOff>238125</xdr:colOff>
      <xdr:row>75</xdr:row>
      <xdr:rowOff>92278</xdr:rowOff>
    </xdr:to>
    <xdr:sp macro="" textlink="">
      <xdr:nvSpPr>
        <xdr:cNvPr id="851" name="円/楕円 850"/>
        <xdr:cNvSpPr/>
      </xdr:nvSpPr>
      <xdr:spPr>
        <a:xfrm>
          <a:off x="22110700" y="128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13555</xdr:rowOff>
    </xdr:from>
    <xdr:ext cx="534377" cy="259045"/>
    <xdr:sp macro="" textlink="">
      <xdr:nvSpPr>
        <xdr:cNvPr id="852" name="繰出金該当値テキスト"/>
        <xdr:cNvSpPr txBox="1"/>
      </xdr:nvSpPr>
      <xdr:spPr>
        <a:xfrm>
          <a:off x="22212300" y="1270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72212</xdr:rowOff>
    </xdr:from>
    <xdr:to>
      <xdr:col>31</xdr:col>
      <xdr:colOff>85725</xdr:colOff>
      <xdr:row>76</xdr:row>
      <xdr:rowOff>2363</xdr:rowOff>
    </xdr:to>
    <xdr:sp macro="" textlink="">
      <xdr:nvSpPr>
        <xdr:cNvPr id="853" name="円/楕円 852"/>
        <xdr:cNvSpPr/>
      </xdr:nvSpPr>
      <xdr:spPr>
        <a:xfrm>
          <a:off x="21272500" y="129309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18889</xdr:rowOff>
    </xdr:from>
    <xdr:ext cx="534377" cy="259045"/>
    <xdr:sp macro="" textlink="">
      <xdr:nvSpPr>
        <xdr:cNvPr id="854" name="テキスト ボックス 853"/>
        <xdr:cNvSpPr txBox="1"/>
      </xdr:nvSpPr>
      <xdr:spPr>
        <a:xfrm>
          <a:off x="21056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45389</xdr:rowOff>
    </xdr:from>
    <xdr:to>
      <xdr:col>29</xdr:col>
      <xdr:colOff>568325</xdr:colOff>
      <xdr:row>75</xdr:row>
      <xdr:rowOff>146989</xdr:rowOff>
    </xdr:to>
    <xdr:sp macro="" textlink="">
      <xdr:nvSpPr>
        <xdr:cNvPr id="855" name="円/楕円 854"/>
        <xdr:cNvSpPr/>
      </xdr:nvSpPr>
      <xdr:spPr>
        <a:xfrm>
          <a:off x="20383500" y="129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163516</xdr:rowOff>
    </xdr:from>
    <xdr:ext cx="534377" cy="259045"/>
    <xdr:sp macro="" textlink="">
      <xdr:nvSpPr>
        <xdr:cNvPr id="856" name="テキスト ボックス 855"/>
        <xdr:cNvSpPr txBox="1"/>
      </xdr:nvSpPr>
      <xdr:spPr>
        <a:xfrm>
          <a:off x="20167111" y="126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154012</xdr:rowOff>
    </xdr:from>
    <xdr:to>
      <xdr:col>28</xdr:col>
      <xdr:colOff>365125</xdr:colOff>
      <xdr:row>76</xdr:row>
      <xdr:rowOff>84162</xdr:rowOff>
    </xdr:to>
    <xdr:sp macro="" textlink="">
      <xdr:nvSpPr>
        <xdr:cNvPr id="857" name="円/楕円 856"/>
        <xdr:cNvSpPr/>
      </xdr:nvSpPr>
      <xdr:spPr>
        <a:xfrm>
          <a:off x="19494500" y="130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100690</xdr:rowOff>
    </xdr:from>
    <xdr:ext cx="534377" cy="259045"/>
    <xdr:sp macro="" textlink="">
      <xdr:nvSpPr>
        <xdr:cNvPr id="858" name="テキスト ボックス 857"/>
        <xdr:cNvSpPr txBox="1"/>
      </xdr:nvSpPr>
      <xdr:spPr>
        <a:xfrm>
          <a:off x="19278111" y="127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141954</xdr:rowOff>
    </xdr:from>
    <xdr:to>
      <xdr:col>27</xdr:col>
      <xdr:colOff>161925</xdr:colOff>
      <xdr:row>76</xdr:row>
      <xdr:rowOff>72104</xdr:rowOff>
    </xdr:to>
    <xdr:sp macro="" textlink="">
      <xdr:nvSpPr>
        <xdr:cNvPr id="859" name="円/楕円 858"/>
        <xdr:cNvSpPr/>
      </xdr:nvSpPr>
      <xdr:spPr>
        <a:xfrm>
          <a:off x="18605500" y="130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88631</xdr:rowOff>
    </xdr:from>
    <xdr:ext cx="534377" cy="259045"/>
    <xdr:sp macro="" textlink="">
      <xdr:nvSpPr>
        <xdr:cNvPr id="860" name="テキスト ボックス 859"/>
        <xdr:cNvSpPr txBox="1"/>
      </xdr:nvSpPr>
      <xdr:spPr>
        <a:xfrm>
          <a:off x="18389111" y="127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411,000</a:t>
          </a:r>
          <a:r>
            <a:rPr kumimoji="1" lang="ja-JP" altLang="en-US" sz="1300">
              <a:latin typeface="ＭＳ Ｐゴシック"/>
            </a:rPr>
            <a:t>円となっている。類似団体と比較して物件費、普通建設事業及び維持補修費でかなり高くなっている。</a:t>
          </a:r>
        </a:p>
        <a:p>
          <a:r>
            <a:rPr kumimoji="1" lang="ja-JP" altLang="en-US" sz="1300">
              <a:latin typeface="ＭＳ Ｐゴシック"/>
            </a:rPr>
            <a:t>・物件費については、住民一人当たり</a:t>
          </a:r>
          <a:r>
            <a:rPr kumimoji="1" lang="en-US" altLang="ja-JP" sz="1300">
              <a:latin typeface="ＭＳ Ｐゴシック"/>
            </a:rPr>
            <a:t>73,128</a:t>
          </a:r>
          <a:r>
            <a:rPr kumimoji="1" lang="ja-JP" altLang="en-US" sz="1300">
              <a:latin typeface="ＭＳ Ｐゴシック"/>
            </a:rPr>
            <a:t>円となっており、類似団体と比較して一人当たりコストが高い状況となっている。これは、保育所や観光施設などの施設運営を直営で行っていることに起因する。また、中学校建設に伴う備品購入の増加などに起因して、備品購入費が増加している。</a:t>
          </a:r>
        </a:p>
        <a:p>
          <a:r>
            <a:rPr kumimoji="1" lang="ja-JP" altLang="en-US" sz="1300">
              <a:latin typeface="ＭＳ Ｐゴシック"/>
            </a:rPr>
            <a:t>施設運営については、今後、効率的で効果的な運営方法を検討し、可能なものは指定管理者制度の導入などを実施し、コストの縮減に努めていく。</a:t>
          </a:r>
        </a:p>
        <a:p>
          <a:r>
            <a:rPr kumimoji="1" lang="ja-JP" altLang="en-US" sz="1300">
              <a:latin typeface="ＭＳ Ｐゴシック"/>
            </a:rPr>
            <a:t>・普通建設事業では、住民一人当たり</a:t>
          </a:r>
          <a:r>
            <a:rPr kumimoji="1" lang="en-US" altLang="ja-JP" sz="1300">
              <a:latin typeface="ＭＳ Ｐゴシック"/>
            </a:rPr>
            <a:t>102,672</a:t>
          </a:r>
          <a:r>
            <a:rPr kumimoji="1" lang="ja-JP" altLang="en-US" sz="1300">
              <a:latin typeface="ＭＳ Ｐゴシック"/>
            </a:rPr>
            <a:t>円となっており、類似団体と比較して一人当たりコストが高い状況となっている。これは、平成</a:t>
          </a:r>
          <a:r>
            <a:rPr kumimoji="1" lang="en-US" altLang="ja-JP" sz="1300">
              <a:latin typeface="ＭＳ Ｐゴシック"/>
            </a:rPr>
            <a:t>24</a:t>
          </a:r>
          <a:r>
            <a:rPr kumimoji="1" lang="ja-JP" altLang="en-US" sz="1300">
              <a:latin typeface="ＭＳ Ｐゴシック"/>
            </a:rPr>
            <a:t>年度から行っている中学校の更新工事（総事業費</a:t>
          </a:r>
          <a:r>
            <a:rPr kumimoji="1" lang="en-US" altLang="ja-JP" sz="1300">
              <a:latin typeface="ＭＳ Ｐゴシック"/>
            </a:rPr>
            <a:t>2,364</a:t>
          </a:r>
          <a:r>
            <a:rPr kumimoji="1" lang="ja-JP" altLang="en-US" sz="1300">
              <a:latin typeface="ＭＳ Ｐゴシック"/>
            </a:rPr>
            <a:t>百万円）の最終年度ということもあり増加している。今後は、今年度策定している公共施設等総合管理計画に基づき適切な管理に努めていく。</a:t>
          </a:r>
        </a:p>
        <a:p>
          <a:r>
            <a:rPr kumimoji="1" lang="ja-JP" altLang="en-US" sz="1300">
              <a:latin typeface="ＭＳ Ｐゴシック"/>
            </a:rPr>
            <a:t>・維持補修費については、住民一人当たり</a:t>
          </a:r>
          <a:r>
            <a:rPr kumimoji="1" lang="en-US" altLang="ja-JP" sz="1300">
              <a:latin typeface="ＭＳ Ｐゴシック"/>
            </a:rPr>
            <a:t>9,225</a:t>
          </a:r>
          <a:r>
            <a:rPr kumimoji="1" lang="ja-JP" altLang="en-US" sz="1300">
              <a:latin typeface="ＭＳ Ｐゴシック"/>
            </a:rPr>
            <a:t>円となっており、類似団体と比較して一人当たりコストが高い状況となっている。これについては、町道の維持補修費が増加していることに起因する。今後インフラ資産の大量更新時期をむかえることから適切な管理に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24,742
24,552
109.75
11,213,673
10,164,623
825,750
6,692,502
4,138,013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91367</xdr:rowOff>
    </xdr:from>
    <xdr:to>
      <xdr:col>6</xdr:col>
      <xdr:colOff>511175</xdr:colOff>
      <xdr:row>33</xdr:row>
      <xdr:rowOff>47607</xdr:rowOff>
    </xdr:to>
    <xdr:cxnSp macro="">
      <xdr:nvCxnSpPr>
        <xdr:cNvPr id="63" name="直線コネクタ 62"/>
        <xdr:cNvCxnSpPr/>
      </xdr:nvCxnSpPr>
      <xdr:spPr>
        <a:xfrm flipV="1">
          <a:off x="3797300" y="5577767"/>
          <a:ext cx="8382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44015</xdr:rowOff>
    </xdr:from>
    <xdr:to>
      <xdr:col>5</xdr:col>
      <xdr:colOff>358775</xdr:colOff>
      <xdr:row>33</xdr:row>
      <xdr:rowOff>47607</xdr:rowOff>
    </xdr:to>
    <xdr:cxnSp macro="">
      <xdr:nvCxnSpPr>
        <xdr:cNvPr id="66" name="直線コネクタ 65"/>
        <xdr:cNvCxnSpPr/>
      </xdr:nvCxnSpPr>
      <xdr:spPr>
        <a:xfrm>
          <a:off x="2908300" y="570186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147864</xdr:rowOff>
    </xdr:from>
    <xdr:to>
      <xdr:col>4</xdr:col>
      <xdr:colOff>155575</xdr:colOff>
      <xdr:row>33</xdr:row>
      <xdr:rowOff>44015</xdr:rowOff>
    </xdr:to>
    <xdr:cxnSp macro="">
      <xdr:nvCxnSpPr>
        <xdr:cNvPr id="69" name="直線コネクタ 68"/>
        <xdr:cNvCxnSpPr/>
      </xdr:nvCxnSpPr>
      <xdr:spPr>
        <a:xfrm>
          <a:off x="2019300" y="5634264"/>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110635</xdr:rowOff>
    </xdr:from>
    <xdr:to>
      <xdr:col>2</xdr:col>
      <xdr:colOff>638175</xdr:colOff>
      <xdr:row>32</xdr:row>
      <xdr:rowOff>147864</xdr:rowOff>
    </xdr:to>
    <xdr:cxnSp macro="">
      <xdr:nvCxnSpPr>
        <xdr:cNvPr id="72" name="直線コネクタ 71"/>
        <xdr:cNvCxnSpPr/>
      </xdr:nvCxnSpPr>
      <xdr:spPr>
        <a:xfrm>
          <a:off x="1130300" y="5425585"/>
          <a:ext cx="889000" cy="20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40567</xdr:rowOff>
    </xdr:from>
    <xdr:to>
      <xdr:col>6</xdr:col>
      <xdr:colOff>561975</xdr:colOff>
      <xdr:row>32</xdr:row>
      <xdr:rowOff>142167</xdr:rowOff>
    </xdr:to>
    <xdr:sp macro="" textlink="">
      <xdr:nvSpPr>
        <xdr:cNvPr id="82" name="円/楕円 81"/>
        <xdr:cNvSpPr/>
      </xdr:nvSpPr>
      <xdr:spPr>
        <a:xfrm>
          <a:off x="4584700" y="55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63444</xdr:rowOff>
    </xdr:from>
    <xdr:ext cx="469744" cy="259045"/>
    <xdr:sp macro="" textlink="">
      <xdr:nvSpPr>
        <xdr:cNvPr id="83" name="議会費該当値テキスト"/>
        <xdr:cNvSpPr txBox="1"/>
      </xdr:nvSpPr>
      <xdr:spPr>
        <a:xfrm>
          <a:off x="4686300" y="537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168257</xdr:rowOff>
    </xdr:from>
    <xdr:to>
      <xdr:col>5</xdr:col>
      <xdr:colOff>409575</xdr:colOff>
      <xdr:row>33</xdr:row>
      <xdr:rowOff>98407</xdr:rowOff>
    </xdr:to>
    <xdr:sp macro="" textlink="">
      <xdr:nvSpPr>
        <xdr:cNvPr id="84" name="円/楕円 83"/>
        <xdr:cNvSpPr/>
      </xdr:nvSpPr>
      <xdr:spPr>
        <a:xfrm>
          <a:off x="3746500" y="56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114934</xdr:rowOff>
    </xdr:from>
    <xdr:ext cx="469744" cy="259045"/>
    <xdr:sp macro="" textlink="">
      <xdr:nvSpPr>
        <xdr:cNvPr id="85" name="テキスト ボックス 84"/>
        <xdr:cNvSpPr txBox="1"/>
      </xdr:nvSpPr>
      <xdr:spPr>
        <a:xfrm>
          <a:off x="3562427" y="542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164665</xdr:rowOff>
    </xdr:from>
    <xdr:to>
      <xdr:col>4</xdr:col>
      <xdr:colOff>206375</xdr:colOff>
      <xdr:row>33</xdr:row>
      <xdr:rowOff>94815</xdr:rowOff>
    </xdr:to>
    <xdr:sp macro="" textlink="">
      <xdr:nvSpPr>
        <xdr:cNvPr id="86" name="円/楕円 85"/>
        <xdr:cNvSpPr/>
      </xdr:nvSpPr>
      <xdr:spPr>
        <a:xfrm>
          <a:off x="2857500" y="56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111342</xdr:rowOff>
    </xdr:from>
    <xdr:ext cx="469744" cy="259045"/>
    <xdr:sp macro="" textlink="">
      <xdr:nvSpPr>
        <xdr:cNvPr id="87" name="テキスト ボックス 86"/>
        <xdr:cNvSpPr txBox="1"/>
      </xdr:nvSpPr>
      <xdr:spPr>
        <a:xfrm>
          <a:off x="2673427" y="542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97064</xdr:rowOff>
    </xdr:from>
    <xdr:to>
      <xdr:col>3</xdr:col>
      <xdr:colOff>3175</xdr:colOff>
      <xdr:row>33</xdr:row>
      <xdr:rowOff>27214</xdr:rowOff>
    </xdr:to>
    <xdr:sp macro="" textlink="">
      <xdr:nvSpPr>
        <xdr:cNvPr id="88" name="円/楕円 87"/>
        <xdr:cNvSpPr/>
      </xdr:nvSpPr>
      <xdr:spPr>
        <a:xfrm>
          <a:off x="1968500" y="55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43741</xdr:rowOff>
    </xdr:from>
    <xdr:ext cx="469744" cy="259045"/>
    <xdr:sp macro="" textlink="">
      <xdr:nvSpPr>
        <xdr:cNvPr id="89" name="テキスト ボックス 88"/>
        <xdr:cNvSpPr txBox="1"/>
      </xdr:nvSpPr>
      <xdr:spPr>
        <a:xfrm>
          <a:off x="1784427" y="53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59835</xdr:rowOff>
    </xdr:from>
    <xdr:to>
      <xdr:col>1</xdr:col>
      <xdr:colOff>485775</xdr:colOff>
      <xdr:row>31</xdr:row>
      <xdr:rowOff>161435</xdr:rowOff>
    </xdr:to>
    <xdr:sp macro="" textlink="">
      <xdr:nvSpPr>
        <xdr:cNvPr id="90" name="円/楕円 89"/>
        <xdr:cNvSpPr/>
      </xdr:nvSpPr>
      <xdr:spPr>
        <a:xfrm>
          <a:off x="1079500" y="53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6512</xdr:rowOff>
    </xdr:from>
    <xdr:ext cx="469744" cy="259045"/>
    <xdr:sp macro="" textlink="">
      <xdr:nvSpPr>
        <xdr:cNvPr id="91" name="テキスト ボックス 90"/>
        <xdr:cNvSpPr txBox="1"/>
      </xdr:nvSpPr>
      <xdr:spPr>
        <a:xfrm>
          <a:off x="895427" y="515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52954</xdr:rowOff>
    </xdr:from>
    <xdr:to>
      <xdr:col>6</xdr:col>
      <xdr:colOff>511175</xdr:colOff>
      <xdr:row>57</xdr:row>
      <xdr:rowOff>126334</xdr:rowOff>
    </xdr:to>
    <xdr:cxnSp macro="">
      <xdr:nvCxnSpPr>
        <xdr:cNvPr id="120" name="直線コネクタ 119"/>
        <xdr:cNvCxnSpPr/>
      </xdr:nvCxnSpPr>
      <xdr:spPr>
        <a:xfrm flipV="1">
          <a:off x="3797300" y="9825604"/>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50241</xdr:rowOff>
    </xdr:from>
    <xdr:to>
      <xdr:col>5</xdr:col>
      <xdr:colOff>358775</xdr:colOff>
      <xdr:row>57</xdr:row>
      <xdr:rowOff>126334</xdr:rowOff>
    </xdr:to>
    <xdr:cxnSp macro="">
      <xdr:nvCxnSpPr>
        <xdr:cNvPr id="123" name="直線コネクタ 122"/>
        <xdr:cNvCxnSpPr/>
      </xdr:nvCxnSpPr>
      <xdr:spPr>
        <a:xfrm>
          <a:off x="2908300" y="9822891"/>
          <a:ext cx="889000" cy="7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50241</xdr:rowOff>
    </xdr:from>
    <xdr:to>
      <xdr:col>4</xdr:col>
      <xdr:colOff>155575</xdr:colOff>
      <xdr:row>57</xdr:row>
      <xdr:rowOff>144622</xdr:rowOff>
    </xdr:to>
    <xdr:cxnSp macro="">
      <xdr:nvCxnSpPr>
        <xdr:cNvPr id="126" name="直線コネクタ 125"/>
        <xdr:cNvCxnSpPr/>
      </xdr:nvCxnSpPr>
      <xdr:spPr>
        <a:xfrm flipV="1">
          <a:off x="2019300" y="9822891"/>
          <a:ext cx="889000" cy="9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133787</xdr:rowOff>
    </xdr:from>
    <xdr:to>
      <xdr:col>2</xdr:col>
      <xdr:colOff>638175</xdr:colOff>
      <xdr:row>57</xdr:row>
      <xdr:rowOff>144622</xdr:rowOff>
    </xdr:to>
    <xdr:cxnSp macro="">
      <xdr:nvCxnSpPr>
        <xdr:cNvPr id="129" name="直線コネクタ 128"/>
        <xdr:cNvCxnSpPr/>
      </xdr:nvCxnSpPr>
      <xdr:spPr>
        <a:xfrm>
          <a:off x="1130300" y="9734987"/>
          <a:ext cx="889000" cy="18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2154</xdr:rowOff>
    </xdr:from>
    <xdr:to>
      <xdr:col>6</xdr:col>
      <xdr:colOff>561975</xdr:colOff>
      <xdr:row>57</xdr:row>
      <xdr:rowOff>103754</xdr:rowOff>
    </xdr:to>
    <xdr:sp macro="" textlink="">
      <xdr:nvSpPr>
        <xdr:cNvPr id="139" name="円/楕円 138"/>
        <xdr:cNvSpPr/>
      </xdr:nvSpPr>
      <xdr:spPr>
        <a:xfrm>
          <a:off x="4584700" y="97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88531</xdr:rowOff>
    </xdr:from>
    <xdr:ext cx="534377" cy="259045"/>
    <xdr:sp macro="" textlink="">
      <xdr:nvSpPr>
        <xdr:cNvPr id="140" name="総務費該当値テキスト"/>
        <xdr:cNvSpPr txBox="1"/>
      </xdr:nvSpPr>
      <xdr:spPr>
        <a:xfrm>
          <a:off x="4686300" y="96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75534</xdr:rowOff>
    </xdr:from>
    <xdr:to>
      <xdr:col>5</xdr:col>
      <xdr:colOff>409575</xdr:colOff>
      <xdr:row>58</xdr:row>
      <xdr:rowOff>5684</xdr:rowOff>
    </xdr:to>
    <xdr:sp macro="" textlink="">
      <xdr:nvSpPr>
        <xdr:cNvPr id="141" name="円/楕円 140"/>
        <xdr:cNvSpPr/>
      </xdr:nvSpPr>
      <xdr:spPr>
        <a:xfrm>
          <a:off x="3746500" y="98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168261</xdr:rowOff>
    </xdr:from>
    <xdr:ext cx="534377" cy="259045"/>
    <xdr:sp macro="" textlink="">
      <xdr:nvSpPr>
        <xdr:cNvPr id="142" name="テキスト ボックス 141"/>
        <xdr:cNvSpPr txBox="1"/>
      </xdr:nvSpPr>
      <xdr:spPr>
        <a:xfrm>
          <a:off x="3530111" y="99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170891</xdr:rowOff>
    </xdr:from>
    <xdr:to>
      <xdr:col>4</xdr:col>
      <xdr:colOff>206375</xdr:colOff>
      <xdr:row>57</xdr:row>
      <xdr:rowOff>101041</xdr:rowOff>
    </xdr:to>
    <xdr:sp macro="" textlink="">
      <xdr:nvSpPr>
        <xdr:cNvPr id="143" name="円/楕円 142"/>
        <xdr:cNvSpPr/>
      </xdr:nvSpPr>
      <xdr:spPr>
        <a:xfrm>
          <a:off x="2857500" y="97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92168</xdr:rowOff>
    </xdr:from>
    <xdr:ext cx="534377" cy="259045"/>
    <xdr:sp macro="" textlink="">
      <xdr:nvSpPr>
        <xdr:cNvPr id="144" name="テキスト ボックス 143"/>
        <xdr:cNvSpPr txBox="1"/>
      </xdr:nvSpPr>
      <xdr:spPr>
        <a:xfrm>
          <a:off x="2641111" y="98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93822</xdr:rowOff>
    </xdr:from>
    <xdr:to>
      <xdr:col>3</xdr:col>
      <xdr:colOff>3175</xdr:colOff>
      <xdr:row>58</xdr:row>
      <xdr:rowOff>23972</xdr:rowOff>
    </xdr:to>
    <xdr:sp macro="" textlink="">
      <xdr:nvSpPr>
        <xdr:cNvPr id="145" name="円/楕円 144"/>
        <xdr:cNvSpPr/>
      </xdr:nvSpPr>
      <xdr:spPr>
        <a:xfrm>
          <a:off x="1968500" y="98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15099</xdr:rowOff>
    </xdr:from>
    <xdr:ext cx="534377" cy="259045"/>
    <xdr:sp macro="" textlink="">
      <xdr:nvSpPr>
        <xdr:cNvPr id="146" name="テキスト ボックス 145"/>
        <xdr:cNvSpPr txBox="1"/>
      </xdr:nvSpPr>
      <xdr:spPr>
        <a:xfrm>
          <a:off x="1752111" y="99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82987</xdr:rowOff>
    </xdr:from>
    <xdr:to>
      <xdr:col>1</xdr:col>
      <xdr:colOff>485775</xdr:colOff>
      <xdr:row>57</xdr:row>
      <xdr:rowOff>13137</xdr:rowOff>
    </xdr:to>
    <xdr:sp macro="" textlink="">
      <xdr:nvSpPr>
        <xdr:cNvPr id="147" name="円/楕円 146"/>
        <xdr:cNvSpPr/>
      </xdr:nvSpPr>
      <xdr:spPr>
        <a:xfrm>
          <a:off x="1079500" y="96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29664</xdr:rowOff>
    </xdr:from>
    <xdr:ext cx="534377" cy="259045"/>
    <xdr:sp macro="" textlink="">
      <xdr:nvSpPr>
        <xdr:cNvPr id="148" name="テキスト ボックス 147"/>
        <xdr:cNvSpPr txBox="1"/>
      </xdr:nvSpPr>
      <xdr:spPr>
        <a:xfrm>
          <a:off x="863111" y="945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114264</xdr:rowOff>
    </xdr:from>
    <xdr:to>
      <xdr:col>6</xdr:col>
      <xdr:colOff>511175</xdr:colOff>
      <xdr:row>76</xdr:row>
      <xdr:rowOff>24966</xdr:rowOff>
    </xdr:to>
    <xdr:cxnSp macro="">
      <xdr:nvCxnSpPr>
        <xdr:cNvPr id="178" name="直線コネクタ 177"/>
        <xdr:cNvCxnSpPr/>
      </xdr:nvCxnSpPr>
      <xdr:spPr>
        <a:xfrm flipV="1">
          <a:off x="3797300" y="12973014"/>
          <a:ext cx="838200" cy="8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24966</xdr:rowOff>
    </xdr:from>
    <xdr:to>
      <xdr:col>5</xdr:col>
      <xdr:colOff>358775</xdr:colOff>
      <xdr:row>76</xdr:row>
      <xdr:rowOff>63843</xdr:rowOff>
    </xdr:to>
    <xdr:cxnSp macro="">
      <xdr:nvCxnSpPr>
        <xdr:cNvPr id="181" name="直線コネクタ 180"/>
        <xdr:cNvCxnSpPr/>
      </xdr:nvCxnSpPr>
      <xdr:spPr>
        <a:xfrm flipV="1">
          <a:off x="2908300" y="13055166"/>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114546</xdr:rowOff>
    </xdr:from>
    <xdr:to>
      <xdr:col>4</xdr:col>
      <xdr:colOff>155575</xdr:colOff>
      <xdr:row>76</xdr:row>
      <xdr:rowOff>63843</xdr:rowOff>
    </xdr:to>
    <xdr:cxnSp macro="">
      <xdr:nvCxnSpPr>
        <xdr:cNvPr id="184" name="直線コネクタ 183"/>
        <xdr:cNvCxnSpPr/>
      </xdr:nvCxnSpPr>
      <xdr:spPr>
        <a:xfrm>
          <a:off x="2019300" y="12973296"/>
          <a:ext cx="889000" cy="1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114546</xdr:rowOff>
    </xdr:from>
    <xdr:to>
      <xdr:col>2</xdr:col>
      <xdr:colOff>638175</xdr:colOff>
      <xdr:row>76</xdr:row>
      <xdr:rowOff>54639</xdr:rowOff>
    </xdr:to>
    <xdr:cxnSp macro="">
      <xdr:nvCxnSpPr>
        <xdr:cNvPr id="187" name="直線コネクタ 186"/>
        <xdr:cNvCxnSpPr/>
      </xdr:nvCxnSpPr>
      <xdr:spPr>
        <a:xfrm flipV="1">
          <a:off x="1130300" y="12973296"/>
          <a:ext cx="889000" cy="1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63464</xdr:rowOff>
    </xdr:from>
    <xdr:to>
      <xdr:col>6</xdr:col>
      <xdr:colOff>561975</xdr:colOff>
      <xdr:row>75</xdr:row>
      <xdr:rowOff>165064</xdr:rowOff>
    </xdr:to>
    <xdr:sp macro="" textlink="">
      <xdr:nvSpPr>
        <xdr:cNvPr id="197" name="円/楕円 196"/>
        <xdr:cNvSpPr/>
      </xdr:nvSpPr>
      <xdr:spPr>
        <a:xfrm>
          <a:off x="4584700" y="129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86341</xdr:rowOff>
    </xdr:from>
    <xdr:ext cx="599010" cy="259045"/>
    <xdr:sp macro="" textlink="">
      <xdr:nvSpPr>
        <xdr:cNvPr id="198" name="民生費該当値テキスト"/>
        <xdr:cNvSpPr txBox="1"/>
      </xdr:nvSpPr>
      <xdr:spPr>
        <a:xfrm>
          <a:off x="4686300" y="1277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130,838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145616</xdr:rowOff>
    </xdr:from>
    <xdr:to>
      <xdr:col>5</xdr:col>
      <xdr:colOff>409575</xdr:colOff>
      <xdr:row>76</xdr:row>
      <xdr:rowOff>75766</xdr:rowOff>
    </xdr:to>
    <xdr:sp macro="" textlink="">
      <xdr:nvSpPr>
        <xdr:cNvPr id="199" name="円/楕円 198"/>
        <xdr:cNvSpPr/>
      </xdr:nvSpPr>
      <xdr:spPr>
        <a:xfrm>
          <a:off x="3746500" y="130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92293</xdr:rowOff>
    </xdr:from>
    <xdr:ext cx="599010" cy="259045"/>
    <xdr:sp macro="" textlink="">
      <xdr:nvSpPr>
        <xdr:cNvPr id="200" name="テキスト ボックス 199"/>
        <xdr:cNvSpPr txBox="1"/>
      </xdr:nvSpPr>
      <xdr:spPr>
        <a:xfrm>
          <a:off x="3497794" y="1277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13043</xdr:rowOff>
    </xdr:from>
    <xdr:to>
      <xdr:col>4</xdr:col>
      <xdr:colOff>206375</xdr:colOff>
      <xdr:row>76</xdr:row>
      <xdr:rowOff>114643</xdr:rowOff>
    </xdr:to>
    <xdr:sp macro="" textlink="">
      <xdr:nvSpPr>
        <xdr:cNvPr id="201" name="円/楕円 200"/>
        <xdr:cNvSpPr/>
      </xdr:nvSpPr>
      <xdr:spPr>
        <a:xfrm>
          <a:off x="2857500" y="130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131170</xdr:rowOff>
    </xdr:from>
    <xdr:ext cx="599010" cy="259045"/>
    <xdr:sp macro="" textlink="">
      <xdr:nvSpPr>
        <xdr:cNvPr id="202" name="テキスト ボックス 201"/>
        <xdr:cNvSpPr txBox="1"/>
      </xdr:nvSpPr>
      <xdr:spPr>
        <a:xfrm>
          <a:off x="2608794" y="1281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63746</xdr:rowOff>
    </xdr:from>
    <xdr:to>
      <xdr:col>3</xdr:col>
      <xdr:colOff>3175</xdr:colOff>
      <xdr:row>75</xdr:row>
      <xdr:rowOff>165346</xdr:rowOff>
    </xdr:to>
    <xdr:sp macro="" textlink="">
      <xdr:nvSpPr>
        <xdr:cNvPr id="203" name="円/楕円 202"/>
        <xdr:cNvSpPr/>
      </xdr:nvSpPr>
      <xdr:spPr>
        <a:xfrm>
          <a:off x="1968500" y="129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10423</xdr:rowOff>
    </xdr:from>
    <xdr:ext cx="599010" cy="259045"/>
    <xdr:sp macro="" textlink="">
      <xdr:nvSpPr>
        <xdr:cNvPr id="204" name="テキスト ボックス 203"/>
        <xdr:cNvSpPr txBox="1"/>
      </xdr:nvSpPr>
      <xdr:spPr>
        <a:xfrm>
          <a:off x="1719794" y="1269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3839</xdr:rowOff>
    </xdr:from>
    <xdr:to>
      <xdr:col>1</xdr:col>
      <xdr:colOff>485775</xdr:colOff>
      <xdr:row>76</xdr:row>
      <xdr:rowOff>105439</xdr:rowOff>
    </xdr:to>
    <xdr:sp macro="" textlink="">
      <xdr:nvSpPr>
        <xdr:cNvPr id="205" name="円/楕円 204"/>
        <xdr:cNvSpPr/>
      </xdr:nvSpPr>
      <xdr:spPr>
        <a:xfrm>
          <a:off x="1079500" y="130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121965</xdr:rowOff>
    </xdr:from>
    <xdr:ext cx="599010" cy="259045"/>
    <xdr:sp macro="" textlink="">
      <xdr:nvSpPr>
        <xdr:cNvPr id="206" name="テキスト ボックス 205"/>
        <xdr:cNvSpPr txBox="1"/>
      </xdr:nvSpPr>
      <xdr:spPr>
        <a:xfrm>
          <a:off x="830794" y="1280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154705</xdr:rowOff>
    </xdr:from>
    <xdr:to>
      <xdr:col>6</xdr:col>
      <xdr:colOff>511175</xdr:colOff>
      <xdr:row>99</xdr:row>
      <xdr:rowOff>11750</xdr:rowOff>
    </xdr:to>
    <xdr:cxnSp macro="">
      <xdr:nvCxnSpPr>
        <xdr:cNvPr id="238" name="直線コネクタ 237"/>
        <xdr:cNvCxnSpPr/>
      </xdr:nvCxnSpPr>
      <xdr:spPr>
        <a:xfrm flipV="1">
          <a:off x="3797300" y="16956805"/>
          <a:ext cx="8382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161596</xdr:rowOff>
    </xdr:from>
    <xdr:to>
      <xdr:col>5</xdr:col>
      <xdr:colOff>358775</xdr:colOff>
      <xdr:row>99</xdr:row>
      <xdr:rowOff>11750</xdr:rowOff>
    </xdr:to>
    <xdr:cxnSp macro="">
      <xdr:nvCxnSpPr>
        <xdr:cNvPr id="241" name="直線コネクタ 240"/>
        <xdr:cNvCxnSpPr/>
      </xdr:nvCxnSpPr>
      <xdr:spPr>
        <a:xfrm>
          <a:off x="2908300" y="16963696"/>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144419</xdr:rowOff>
    </xdr:from>
    <xdr:to>
      <xdr:col>4</xdr:col>
      <xdr:colOff>155575</xdr:colOff>
      <xdr:row>98</xdr:row>
      <xdr:rowOff>161596</xdr:rowOff>
    </xdr:to>
    <xdr:cxnSp macro="">
      <xdr:nvCxnSpPr>
        <xdr:cNvPr id="244" name="直線コネクタ 243"/>
        <xdr:cNvCxnSpPr/>
      </xdr:nvCxnSpPr>
      <xdr:spPr>
        <a:xfrm>
          <a:off x="2019300" y="16946519"/>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144419</xdr:rowOff>
    </xdr:from>
    <xdr:to>
      <xdr:col>2</xdr:col>
      <xdr:colOff>638175</xdr:colOff>
      <xdr:row>99</xdr:row>
      <xdr:rowOff>21089</xdr:rowOff>
    </xdr:to>
    <xdr:cxnSp macro="">
      <xdr:nvCxnSpPr>
        <xdr:cNvPr id="247" name="直線コネクタ 246"/>
        <xdr:cNvCxnSpPr/>
      </xdr:nvCxnSpPr>
      <xdr:spPr>
        <a:xfrm flipV="1">
          <a:off x="1130300" y="16946519"/>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103905</xdr:rowOff>
    </xdr:from>
    <xdr:to>
      <xdr:col>6</xdr:col>
      <xdr:colOff>561975</xdr:colOff>
      <xdr:row>99</xdr:row>
      <xdr:rowOff>34055</xdr:rowOff>
    </xdr:to>
    <xdr:sp macro="" textlink="">
      <xdr:nvSpPr>
        <xdr:cNvPr id="257" name="円/楕円 256"/>
        <xdr:cNvSpPr/>
      </xdr:nvSpPr>
      <xdr:spPr>
        <a:xfrm>
          <a:off x="4584700" y="169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82332</xdr:rowOff>
    </xdr:from>
    <xdr:ext cx="534377" cy="259045"/>
    <xdr:sp macro="" textlink="">
      <xdr:nvSpPr>
        <xdr:cNvPr id="258" name="衛生費該当値テキスト"/>
        <xdr:cNvSpPr txBox="1"/>
      </xdr:nvSpPr>
      <xdr:spPr>
        <a:xfrm>
          <a:off x="4686300" y="1688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132400</xdr:rowOff>
    </xdr:from>
    <xdr:to>
      <xdr:col>5</xdr:col>
      <xdr:colOff>409575</xdr:colOff>
      <xdr:row>99</xdr:row>
      <xdr:rowOff>62550</xdr:rowOff>
    </xdr:to>
    <xdr:sp macro="" textlink="">
      <xdr:nvSpPr>
        <xdr:cNvPr id="259" name="円/楕円 258"/>
        <xdr:cNvSpPr/>
      </xdr:nvSpPr>
      <xdr:spPr>
        <a:xfrm>
          <a:off x="3746500" y="169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53677</xdr:rowOff>
    </xdr:from>
    <xdr:ext cx="534377" cy="259045"/>
    <xdr:sp macro="" textlink="">
      <xdr:nvSpPr>
        <xdr:cNvPr id="260" name="テキスト ボックス 259"/>
        <xdr:cNvSpPr txBox="1"/>
      </xdr:nvSpPr>
      <xdr:spPr>
        <a:xfrm>
          <a:off x="3530111" y="170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110796</xdr:rowOff>
    </xdr:from>
    <xdr:to>
      <xdr:col>4</xdr:col>
      <xdr:colOff>206375</xdr:colOff>
      <xdr:row>99</xdr:row>
      <xdr:rowOff>40946</xdr:rowOff>
    </xdr:to>
    <xdr:sp macro="" textlink="">
      <xdr:nvSpPr>
        <xdr:cNvPr id="261" name="円/楕円 260"/>
        <xdr:cNvSpPr/>
      </xdr:nvSpPr>
      <xdr:spPr>
        <a:xfrm>
          <a:off x="2857500" y="169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32073</xdr:rowOff>
    </xdr:from>
    <xdr:ext cx="534377" cy="259045"/>
    <xdr:sp macro="" textlink="">
      <xdr:nvSpPr>
        <xdr:cNvPr id="262" name="テキスト ボックス 261"/>
        <xdr:cNvSpPr txBox="1"/>
      </xdr:nvSpPr>
      <xdr:spPr>
        <a:xfrm>
          <a:off x="2641111" y="170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93619</xdr:rowOff>
    </xdr:from>
    <xdr:to>
      <xdr:col>3</xdr:col>
      <xdr:colOff>3175</xdr:colOff>
      <xdr:row>99</xdr:row>
      <xdr:rowOff>23769</xdr:rowOff>
    </xdr:to>
    <xdr:sp macro="" textlink="">
      <xdr:nvSpPr>
        <xdr:cNvPr id="263" name="円/楕円 262"/>
        <xdr:cNvSpPr/>
      </xdr:nvSpPr>
      <xdr:spPr>
        <a:xfrm>
          <a:off x="1968500" y="168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14896</xdr:rowOff>
    </xdr:from>
    <xdr:ext cx="534377" cy="259045"/>
    <xdr:sp macro="" textlink="">
      <xdr:nvSpPr>
        <xdr:cNvPr id="264" name="テキスト ボックス 263"/>
        <xdr:cNvSpPr txBox="1"/>
      </xdr:nvSpPr>
      <xdr:spPr>
        <a:xfrm>
          <a:off x="1752111" y="1698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141739</xdr:rowOff>
    </xdr:from>
    <xdr:to>
      <xdr:col>1</xdr:col>
      <xdr:colOff>485775</xdr:colOff>
      <xdr:row>99</xdr:row>
      <xdr:rowOff>71889</xdr:rowOff>
    </xdr:to>
    <xdr:sp macro="" textlink="">
      <xdr:nvSpPr>
        <xdr:cNvPr id="265" name="円/楕円 264"/>
        <xdr:cNvSpPr/>
      </xdr:nvSpPr>
      <xdr:spPr>
        <a:xfrm>
          <a:off x="1079500" y="1694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63016</xdr:rowOff>
    </xdr:from>
    <xdr:ext cx="534377" cy="259045"/>
    <xdr:sp macro="" textlink="">
      <xdr:nvSpPr>
        <xdr:cNvPr id="266" name="テキスト ボックス 265"/>
        <xdr:cNvSpPr txBox="1"/>
      </xdr:nvSpPr>
      <xdr:spPr>
        <a:xfrm>
          <a:off x="863111" y="1703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133604</xdr:rowOff>
    </xdr:from>
    <xdr:to>
      <xdr:col>15</xdr:col>
      <xdr:colOff>180975</xdr:colOff>
      <xdr:row>36</xdr:row>
      <xdr:rowOff>68072</xdr:rowOff>
    </xdr:to>
    <xdr:cxnSp macro="">
      <xdr:nvCxnSpPr>
        <xdr:cNvPr id="295" name="直線コネクタ 294"/>
        <xdr:cNvCxnSpPr/>
      </xdr:nvCxnSpPr>
      <xdr:spPr>
        <a:xfrm flipV="1">
          <a:off x="9639300" y="6134354"/>
          <a:ext cx="8382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16256</xdr:rowOff>
    </xdr:from>
    <xdr:to>
      <xdr:col>14</xdr:col>
      <xdr:colOff>28575</xdr:colOff>
      <xdr:row>36</xdr:row>
      <xdr:rowOff>68072</xdr:rowOff>
    </xdr:to>
    <xdr:cxnSp macro="">
      <xdr:nvCxnSpPr>
        <xdr:cNvPr id="298" name="直線コネクタ 297"/>
        <xdr:cNvCxnSpPr/>
      </xdr:nvCxnSpPr>
      <xdr:spPr>
        <a:xfrm>
          <a:off x="8750300" y="618845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16256</xdr:rowOff>
    </xdr:from>
    <xdr:to>
      <xdr:col>12</xdr:col>
      <xdr:colOff>511175</xdr:colOff>
      <xdr:row>36</xdr:row>
      <xdr:rowOff>74168</xdr:rowOff>
    </xdr:to>
    <xdr:cxnSp macro="">
      <xdr:nvCxnSpPr>
        <xdr:cNvPr id="301" name="直線コネクタ 300"/>
        <xdr:cNvCxnSpPr/>
      </xdr:nvCxnSpPr>
      <xdr:spPr>
        <a:xfrm flipV="1">
          <a:off x="7861300" y="61884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84836</xdr:rowOff>
    </xdr:from>
    <xdr:to>
      <xdr:col>11</xdr:col>
      <xdr:colOff>307975</xdr:colOff>
      <xdr:row>36</xdr:row>
      <xdr:rowOff>74168</xdr:rowOff>
    </xdr:to>
    <xdr:cxnSp macro="">
      <xdr:nvCxnSpPr>
        <xdr:cNvPr id="304" name="直線コネクタ 303"/>
        <xdr:cNvCxnSpPr/>
      </xdr:nvCxnSpPr>
      <xdr:spPr>
        <a:xfrm>
          <a:off x="6972300" y="5742686"/>
          <a:ext cx="889000" cy="5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82804</xdr:rowOff>
    </xdr:from>
    <xdr:to>
      <xdr:col>15</xdr:col>
      <xdr:colOff>231775</xdr:colOff>
      <xdr:row>36</xdr:row>
      <xdr:rowOff>12954</xdr:rowOff>
    </xdr:to>
    <xdr:sp macro="" textlink="">
      <xdr:nvSpPr>
        <xdr:cNvPr id="314" name="円/楕円 313"/>
        <xdr:cNvSpPr/>
      </xdr:nvSpPr>
      <xdr:spPr>
        <a:xfrm>
          <a:off x="104267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105681</xdr:rowOff>
    </xdr:from>
    <xdr:ext cx="469744" cy="259045"/>
    <xdr:sp macro="" textlink="">
      <xdr:nvSpPr>
        <xdr:cNvPr id="315" name="労働費該当値テキスト"/>
        <xdr:cNvSpPr txBox="1"/>
      </xdr:nvSpPr>
      <xdr:spPr>
        <a:xfrm>
          <a:off x="10528300"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17272</xdr:rowOff>
    </xdr:from>
    <xdr:to>
      <xdr:col>14</xdr:col>
      <xdr:colOff>79375</xdr:colOff>
      <xdr:row>36</xdr:row>
      <xdr:rowOff>118872</xdr:rowOff>
    </xdr:to>
    <xdr:sp macro="" textlink="">
      <xdr:nvSpPr>
        <xdr:cNvPr id="316" name="円/楕円 315"/>
        <xdr:cNvSpPr/>
      </xdr:nvSpPr>
      <xdr:spPr>
        <a:xfrm>
          <a:off x="9588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135399</xdr:rowOff>
    </xdr:from>
    <xdr:ext cx="469744" cy="259045"/>
    <xdr:sp macro="" textlink="">
      <xdr:nvSpPr>
        <xdr:cNvPr id="317" name="テキスト ボックス 316"/>
        <xdr:cNvSpPr txBox="1"/>
      </xdr:nvSpPr>
      <xdr:spPr>
        <a:xfrm>
          <a:off x="9404427" y="59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136906</xdr:rowOff>
    </xdr:from>
    <xdr:to>
      <xdr:col>12</xdr:col>
      <xdr:colOff>561975</xdr:colOff>
      <xdr:row>36</xdr:row>
      <xdr:rowOff>67056</xdr:rowOff>
    </xdr:to>
    <xdr:sp macro="" textlink="">
      <xdr:nvSpPr>
        <xdr:cNvPr id="318" name="円/楕円 317"/>
        <xdr:cNvSpPr/>
      </xdr:nvSpPr>
      <xdr:spPr>
        <a:xfrm>
          <a:off x="8699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83583</xdr:rowOff>
    </xdr:from>
    <xdr:ext cx="469744" cy="259045"/>
    <xdr:sp macro="" textlink="">
      <xdr:nvSpPr>
        <xdr:cNvPr id="319" name="テキスト ボックス 318"/>
        <xdr:cNvSpPr txBox="1"/>
      </xdr:nvSpPr>
      <xdr:spPr>
        <a:xfrm>
          <a:off x="8515427"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23368</xdr:rowOff>
    </xdr:from>
    <xdr:to>
      <xdr:col>11</xdr:col>
      <xdr:colOff>358775</xdr:colOff>
      <xdr:row>36</xdr:row>
      <xdr:rowOff>124968</xdr:rowOff>
    </xdr:to>
    <xdr:sp macro="" textlink="">
      <xdr:nvSpPr>
        <xdr:cNvPr id="320" name="円/楕円 319"/>
        <xdr:cNvSpPr/>
      </xdr:nvSpPr>
      <xdr:spPr>
        <a:xfrm>
          <a:off x="7810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116095</xdr:rowOff>
    </xdr:from>
    <xdr:ext cx="469744" cy="259045"/>
    <xdr:sp macro="" textlink="">
      <xdr:nvSpPr>
        <xdr:cNvPr id="321" name="テキスト ボックス 320"/>
        <xdr:cNvSpPr txBox="1"/>
      </xdr:nvSpPr>
      <xdr:spPr>
        <a:xfrm>
          <a:off x="76264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34036</xdr:rowOff>
    </xdr:from>
    <xdr:to>
      <xdr:col>10</xdr:col>
      <xdr:colOff>155575</xdr:colOff>
      <xdr:row>33</xdr:row>
      <xdr:rowOff>135636</xdr:rowOff>
    </xdr:to>
    <xdr:sp macro="" textlink="">
      <xdr:nvSpPr>
        <xdr:cNvPr id="322" name="円/楕円 321"/>
        <xdr:cNvSpPr/>
      </xdr:nvSpPr>
      <xdr:spPr>
        <a:xfrm>
          <a:off x="69215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152163</xdr:rowOff>
    </xdr:from>
    <xdr:ext cx="469744" cy="259045"/>
    <xdr:sp macro="" textlink="">
      <xdr:nvSpPr>
        <xdr:cNvPr id="323" name="テキスト ボックス 322"/>
        <xdr:cNvSpPr txBox="1"/>
      </xdr:nvSpPr>
      <xdr:spPr>
        <a:xfrm>
          <a:off x="6737427" y="54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111537</xdr:rowOff>
    </xdr:from>
    <xdr:to>
      <xdr:col>15</xdr:col>
      <xdr:colOff>180975</xdr:colOff>
      <xdr:row>55</xdr:row>
      <xdr:rowOff>142832</xdr:rowOff>
    </xdr:to>
    <xdr:cxnSp macro="">
      <xdr:nvCxnSpPr>
        <xdr:cNvPr id="350" name="直線コネクタ 349"/>
        <xdr:cNvCxnSpPr/>
      </xdr:nvCxnSpPr>
      <xdr:spPr>
        <a:xfrm>
          <a:off x="9639300" y="9541287"/>
          <a:ext cx="8382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74778</xdr:rowOff>
    </xdr:from>
    <xdr:to>
      <xdr:col>14</xdr:col>
      <xdr:colOff>28575</xdr:colOff>
      <xdr:row>55</xdr:row>
      <xdr:rowOff>111537</xdr:rowOff>
    </xdr:to>
    <xdr:cxnSp macro="">
      <xdr:nvCxnSpPr>
        <xdr:cNvPr id="353" name="直線コネクタ 352"/>
        <xdr:cNvCxnSpPr/>
      </xdr:nvCxnSpPr>
      <xdr:spPr>
        <a:xfrm>
          <a:off x="8750300" y="9504528"/>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74778</xdr:rowOff>
    </xdr:from>
    <xdr:to>
      <xdr:col>12</xdr:col>
      <xdr:colOff>511175</xdr:colOff>
      <xdr:row>56</xdr:row>
      <xdr:rowOff>1397</xdr:rowOff>
    </xdr:to>
    <xdr:cxnSp macro="">
      <xdr:nvCxnSpPr>
        <xdr:cNvPr id="356" name="直線コネクタ 355"/>
        <xdr:cNvCxnSpPr/>
      </xdr:nvCxnSpPr>
      <xdr:spPr>
        <a:xfrm flipV="1">
          <a:off x="7861300" y="9504528"/>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91305</xdr:rowOff>
    </xdr:from>
    <xdr:to>
      <xdr:col>11</xdr:col>
      <xdr:colOff>307975</xdr:colOff>
      <xdr:row>56</xdr:row>
      <xdr:rowOff>1397</xdr:rowOff>
    </xdr:to>
    <xdr:cxnSp macro="">
      <xdr:nvCxnSpPr>
        <xdr:cNvPr id="359" name="直線コネクタ 358"/>
        <xdr:cNvCxnSpPr/>
      </xdr:nvCxnSpPr>
      <xdr:spPr>
        <a:xfrm>
          <a:off x="6972300" y="9521055"/>
          <a:ext cx="889000" cy="8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92032</xdr:rowOff>
    </xdr:from>
    <xdr:to>
      <xdr:col>15</xdr:col>
      <xdr:colOff>231775</xdr:colOff>
      <xdr:row>56</xdr:row>
      <xdr:rowOff>22182</xdr:rowOff>
    </xdr:to>
    <xdr:sp macro="" textlink="">
      <xdr:nvSpPr>
        <xdr:cNvPr id="369" name="円/楕円 368"/>
        <xdr:cNvSpPr/>
      </xdr:nvSpPr>
      <xdr:spPr>
        <a:xfrm>
          <a:off x="10426700" y="95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114909</xdr:rowOff>
    </xdr:from>
    <xdr:ext cx="534377" cy="259045"/>
    <xdr:sp macro="" textlink="">
      <xdr:nvSpPr>
        <xdr:cNvPr id="370" name="農林水産業費該当値テキスト"/>
        <xdr:cNvSpPr txBox="1"/>
      </xdr:nvSpPr>
      <xdr:spPr>
        <a:xfrm>
          <a:off x="10528300" y="93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60737</xdr:rowOff>
    </xdr:from>
    <xdr:to>
      <xdr:col>14</xdr:col>
      <xdr:colOff>79375</xdr:colOff>
      <xdr:row>55</xdr:row>
      <xdr:rowOff>162337</xdr:rowOff>
    </xdr:to>
    <xdr:sp macro="" textlink="">
      <xdr:nvSpPr>
        <xdr:cNvPr id="371" name="円/楕円 370"/>
        <xdr:cNvSpPr/>
      </xdr:nvSpPr>
      <xdr:spPr>
        <a:xfrm>
          <a:off x="9588500" y="94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7414</xdr:rowOff>
    </xdr:from>
    <xdr:ext cx="534377" cy="259045"/>
    <xdr:sp macro="" textlink="">
      <xdr:nvSpPr>
        <xdr:cNvPr id="372" name="テキスト ボックス 371"/>
        <xdr:cNvSpPr txBox="1"/>
      </xdr:nvSpPr>
      <xdr:spPr>
        <a:xfrm>
          <a:off x="9372111" y="92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23978</xdr:rowOff>
    </xdr:from>
    <xdr:to>
      <xdr:col>12</xdr:col>
      <xdr:colOff>561975</xdr:colOff>
      <xdr:row>55</xdr:row>
      <xdr:rowOff>125578</xdr:rowOff>
    </xdr:to>
    <xdr:sp macro="" textlink="">
      <xdr:nvSpPr>
        <xdr:cNvPr id="373" name="円/楕円 372"/>
        <xdr:cNvSpPr/>
      </xdr:nvSpPr>
      <xdr:spPr>
        <a:xfrm>
          <a:off x="8699500" y="94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142105</xdr:rowOff>
    </xdr:from>
    <xdr:ext cx="534377" cy="259045"/>
    <xdr:sp macro="" textlink="">
      <xdr:nvSpPr>
        <xdr:cNvPr id="374" name="テキスト ボックス 373"/>
        <xdr:cNvSpPr txBox="1"/>
      </xdr:nvSpPr>
      <xdr:spPr>
        <a:xfrm>
          <a:off x="8483111" y="92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122047</xdr:rowOff>
    </xdr:from>
    <xdr:to>
      <xdr:col>11</xdr:col>
      <xdr:colOff>358775</xdr:colOff>
      <xdr:row>56</xdr:row>
      <xdr:rowOff>52197</xdr:rowOff>
    </xdr:to>
    <xdr:sp macro="" textlink="">
      <xdr:nvSpPr>
        <xdr:cNvPr id="375" name="円/楕円 374"/>
        <xdr:cNvSpPr/>
      </xdr:nvSpPr>
      <xdr:spPr>
        <a:xfrm>
          <a:off x="7810500" y="95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68724</xdr:rowOff>
    </xdr:from>
    <xdr:ext cx="534377" cy="259045"/>
    <xdr:sp macro="" textlink="">
      <xdr:nvSpPr>
        <xdr:cNvPr id="376" name="テキスト ボックス 375"/>
        <xdr:cNvSpPr txBox="1"/>
      </xdr:nvSpPr>
      <xdr:spPr>
        <a:xfrm>
          <a:off x="7594111" y="93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40505</xdr:rowOff>
    </xdr:from>
    <xdr:to>
      <xdr:col>10</xdr:col>
      <xdr:colOff>155575</xdr:colOff>
      <xdr:row>55</xdr:row>
      <xdr:rowOff>142105</xdr:rowOff>
    </xdr:to>
    <xdr:sp macro="" textlink="">
      <xdr:nvSpPr>
        <xdr:cNvPr id="377" name="円/楕円 376"/>
        <xdr:cNvSpPr/>
      </xdr:nvSpPr>
      <xdr:spPr>
        <a:xfrm>
          <a:off x="6921500" y="94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158632</xdr:rowOff>
    </xdr:from>
    <xdr:ext cx="534377" cy="259045"/>
    <xdr:sp macro="" textlink="">
      <xdr:nvSpPr>
        <xdr:cNvPr id="378" name="テキスト ボックス 377"/>
        <xdr:cNvSpPr txBox="1"/>
      </xdr:nvSpPr>
      <xdr:spPr>
        <a:xfrm>
          <a:off x="6705111" y="924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142306</xdr:rowOff>
    </xdr:from>
    <xdr:to>
      <xdr:col>15</xdr:col>
      <xdr:colOff>180975</xdr:colOff>
      <xdr:row>77</xdr:row>
      <xdr:rowOff>146786</xdr:rowOff>
    </xdr:to>
    <xdr:cxnSp macro="">
      <xdr:nvCxnSpPr>
        <xdr:cNvPr id="405" name="直線コネクタ 404"/>
        <xdr:cNvCxnSpPr/>
      </xdr:nvCxnSpPr>
      <xdr:spPr>
        <a:xfrm flipV="1">
          <a:off x="9639300" y="13172506"/>
          <a:ext cx="838200" cy="17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146786</xdr:rowOff>
    </xdr:from>
    <xdr:to>
      <xdr:col>14</xdr:col>
      <xdr:colOff>28575</xdr:colOff>
      <xdr:row>77</xdr:row>
      <xdr:rowOff>159040</xdr:rowOff>
    </xdr:to>
    <xdr:cxnSp macro="">
      <xdr:nvCxnSpPr>
        <xdr:cNvPr id="408" name="直線コネクタ 407"/>
        <xdr:cNvCxnSpPr/>
      </xdr:nvCxnSpPr>
      <xdr:spPr>
        <a:xfrm flipV="1">
          <a:off x="8750300" y="13348436"/>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159040</xdr:rowOff>
    </xdr:from>
    <xdr:to>
      <xdr:col>12</xdr:col>
      <xdr:colOff>511175</xdr:colOff>
      <xdr:row>77</xdr:row>
      <xdr:rowOff>168824</xdr:rowOff>
    </xdr:to>
    <xdr:cxnSp macro="">
      <xdr:nvCxnSpPr>
        <xdr:cNvPr id="411" name="直線コネクタ 410"/>
        <xdr:cNvCxnSpPr/>
      </xdr:nvCxnSpPr>
      <xdr:spPr>
        <a:xfrm flipV="1">
          <a:off x="7861300" y="13360690"/>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168824</xdr:rowOff>
    </xdr:from>
    <xdr:to>
      <xdr:col>11</xdr:col>
      <xdr:colOff>307975</xdr:colOff>
      <xdr:row>78</xdr:row>
      <xdr:rowOff>8621</xdr:rowOff>
    </xdr:to>
    <xdr:cxnSp macro="">
      <xdr:nvCxnSpPr>
        <xdr:cNvPr id="414" name="直線コネクタ 413"/>
        <xdr:cNvCxnSpPr/>
      </xdr:nvCxnSpPr>
      <xdr:spPr>
        <a:xfrm flipV="1">
          <a:off x="6972300" y="13370474"/>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91506</xdr:rowOff>
    </xdr:from>
    <xdr:to>
      <xdr:col>15</xdr:col>
      <xdr:colOff>231775</xdr:colOff>
      <xdr:row>77</xdr:row>
      <xdr:rowOff>21656</xdr:rowOff>
    </xdr:to>
    <xdr:sp macro="" textlink="">
      <xdr:nvSpPr>
        <xdr:cNvPr id="424" name="円/楕円 423"/>
        <xdr:cNvSpPr/>
      </xdr:nvSpPr>
      <xdr:spPr>
        <a:xfrm>
          <a:off x="10426700" y="1312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114383</xdr:rowOff>
    </xdr:from>
    <xdr:ext cx="469744" cy="259045"/>
    <xdr:sp macro="" textlink="">
      <xdr:nvSpPr>
        <xdr:cNvPr id="425" name="商工費該当値テキスト"/>
        <xdr:cNvSpPr txBox="1"/>
      </xdr:nvSpPr>
      <xdr:spPr>
        <a:xfrm>
          <a:off x="10528300" y="1297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95986</xdr:rowOff>
    </xdr:from>
    <xdr:to>
      <xdr:col>14</xdr:col>
      <xdr:colOff>79375</xdr:colOff>
      <xdr:row>78</xdr:row>
      <xdr:rowOff>26136</xdr:rowOff>
    </xdr:to>
    <xdr:sp macro="" textlink="">
      <xdr:nvSpPr>
        <xdr:cNvPr id="426" name="円/楕円 425"/>
        <xdr:cNvSpPr/>
      </xdr:nvSpPr>
      <xdr:spPr>
        <a:xfrm>
          <a:off x="9588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27" name="テキスト ボックス 426"/>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108240</xdr:rowOff>
    </xdr:from>
    <xdr:to>
      <xdr:col>12</xdr:col>
      <xdr:colOff>561975</xdr:colOff>
      <xdr:row>78</xdr:row>
      <xdr:rowOff>38390</xdr:rowOff>
    </xdr:to>
    <xdr:sp macro="" textlink="">
      <xdr:nvSpPr>
        <xdr:cNvPr id="428" name="円/楕円 427"/>
        <xdr:cNvSpPr/>
      </xdr:nvSpPr>
      <xdr:spPr>
        <a:xfrm>
          <a:off x="8699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29517</xdr:rowOff>
    </xdr:from>
    <xdr:ext cx="469744" cy="259045"/>
    <xdr:sp macro="" textlink="">
      <xdr:nvSpPr>
        <xdr:cNvPr id="429" name="テキスト ボックス 428"/>
        <xdr:cNvSpPr txBox="1"/>
      </xdr:nvSpPr>
      <xdr:spPr>
        <a:xfrm>
          <a:off x="8515427" y="1340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118024</xdr:rowOff>
    </xdr:from>
    <xdr:to>
      <xdr:col>11</xdr:col>
      <xdr:colOff>358775</xdr:colOff>
      <xdr:row>78</xdr:row>
      <xdr:rowOff>48174</xdr:rowOff>
    </xdr:to>
    <xdr:sp macro="" textlink="">
      <xdr:nvSpPr>
        <xdr:cNvPr id="430" name="円/楕円 429"/>
        <xdr:cNvSpPr/>
      </xdr:nvSpPr>
      <xdr:spPr>
        <a:xfrm>
          <a:off x="7810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39301</xdr:rowOff>
    </xdr:from>
    <xdr:ext cx="469744" cy="259045"/>
    <xdr:sp macro="" textlink="">
      <xdr:nvSpPr>
        <xdr:cNvPr id="431" name="テキスト ボックス 430"/>
        <xdr:cNvSpPr txBox="1"/>
      </xdr:nvSpPr>
      <xdr:spPr>
        <a:xfrm>
          <a:off x="7626427"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129271</xdr:rowOff>
    </xdr:from>
    <xdr:to>
      <xdr:col>10</xdr:col>
      <xdr:colOff>155575</xdr:colOff>
      <xdr:row>78</xdr:row>
      <xdr:rowOff>59421</xdr:rowOff>
    </xdr:to>
    <xdr:sp macro="" textlink="">
      <xdr:nvSpPr>
        <xdr:cNvPr id="432" name="円/楕円 431"/>
        <xdr:cNvSpPr/>
      </xdr:nvSpPr>
      <xdr:spPr>
        <a:xfrm>
          <a:off x="69215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50548</xdr:rowOff>
    </xdr:from>
    <xdr:ext cx="469744" cy="259045"/>
    <xdr:sp macro="" textlink="">
      <xdr:nvSpPr>
        <xdr:cNvPr id="433" name="テキスト ボックス 432"/>
        <xdr:cNvSpPr txBox="1"/>
      </xdr:nvSpPr>
      <xdr:spPr>
        <a:xfrm>
          <a:off x="6737427" y="1342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75045</xdr:rowOff>
    </xdr:from>
    <xdr:to>
      <xdr:col>15</xdr:col>
      <xdr:colOff>180975</xdr:colOff>
      <xdr:row>97</xdr:row>
      <xdr:rowOff>10401</xdr:rowOff>
    </xdr:to>
    <xdr:cxnSp macro="">
      <xdr:nvCxnSpPr>
        <xdr:cNvPr id="462" name="直線コネクタ 461"/>
        <xdr:cNvCxnSpPr/>
      </xdr:nvCxnSpPr>
      <xdr:spPr>
        <a:xfrm flipV="1">
          <a:off x="9639300" y="16534245"/>
          <a:ext cx="838200" cy="10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122289</xdr:rowOff>
    </xdr:from>
    <xdr:to>
      <xdr:col>14</xdr:col>
      <xdr:colOff>28575</xdr:colOff>
      <xdr:row>97</xdr:row>
      <xdr:rowOff>10401</xdr:rowOff>
    </xdr:to>
    <xdr:cxnSp macro="">
      <xdr:nvCxnSpPr>
        <xdr:cNvPr id="465" name="直線コネクタ 464"/>
        <xdr:cNvCxnSpPr/>
      </xdr:nvCxnSpPr>
      <xdr:spPr>
        <a:xfrm>
          <a:off x="8750300" y="16581489"/>
          <a:ext cx="8890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122289</xdr:rowOff>
    </xdr:from>
    <xdr:to>
      <xdr:col>12</xdr:col>
      <xdr:colOff>511175</xdr:colOff>
      <xdr:row>97</xdr:row>
      <xdr:rowOff>15139</xdr:rowOff>
    </xdr:to>
    <xdr:cxnSp macro="">
      <xdr:nvCxnSpPr>
        <xdr:cNvPr id="468" name="直線コネクタ 467"/>
        <xdr:cNvCxnSpPr/>
      </xdr:nvCxnSpPr>
      <xdr:spPr>
        <a:xfrm flipV="1">
          <a:off x="7861300" y="16581489"/>
          <a:ext cx="889000" cy="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1130</xdr:rowOff>
    </xdr:from>
    <xdr:to>
      <xdr:col>11</xdr:col>
      <xdr:colOff>307975</xdr:colOff>
      <xdr:row>97</xdr:row>
      <xdr:rowOff>15139</xdr:rowOff>
    </xdr:to>
    <xdr:cxnSp macro="">
      <xdr:nvCxnSpPr>
        <xdr:cNvPr id="471" name="直線コネクタ 470"/>
        <xdr:cNvCxnSpPr/>
      </xdr:nvCxnSpPr>
      <xdr:spPr>
        <a:xfrm>
          <a:off x="6972300" y="16631780"/>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24245</xdr:rowOff>
    </xdr:from>
    <xdr:to>
      <xdr:col>15</xdr:col>
      <xdr:colOff>231775</xdr:colOff>
      <xdr:row>96</xdr:row>
      <xdr:rowOff>125845</xdr:rowOff>
    </xdr:to>
    <xdr:sp macro="" textlink="">
      <xdr:nvSpPr>
        <xdr:cNvPr id="481" name="円/楕円 480"/>
        <xdr:cNvSpPr/>
      </xdr:nvSpPr>
      <xdr:spPr>
        <a:xfrm>
          <a:off x="10426700" y="164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2672</xdr:rowOff>
    </xdr:from>
    <xdr:ext cx="534377" cy="259045"/>
    <xdr:sp macro="" textlink="">
      <xdr:nvSpPr>
        <xdr:cNvPr id="482" name="土木費該当値テキスト"/>
        <xdr:cNvSpPr txBox="1"/>
      </xdr:nvSpPr>
      <xdr:spPr>
        <a:xfrm>
          <a:off x="10528300" y="164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131051</xdr:rowOff>
    </xdr:from>
    <xdr:to>
      <xdr:col>14</xdr:col>
      <xdr:colOff>79375</xdr:colOff>
      <xdr:row>97</xdr:row>
      <xdr:rowOff>61201</xdr:rowOff>
    </xdr:to>
    <xdr:sp macro="" textlink="">
      <xdr:nvSpPr>
        <xdr:cNvPr id="483" name="円/楕円 482"/>
        <xdr:cNvSpPr/>
      </xdr:nvSpPr>
      <xdr:spPr>
        <a:xfrm>
          <a:off x="9588500" y="165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52328</xdr:rowOff>
    </xdr:from>
    <xdr:ext cx="534377" cy="259045"/>
    <xdr:sp macro="" textlink="">
      <xdr:nvSpPr>
        <xdr:cNvPr id="484" name="テキスト ボックス 483"/>
        <xdr:cNvSpPr txBox="1"/>
      </xdr:nvSpPr>
      <xdr:spPr>
        <a:xfrm>
          <a:off x="9372111" y="166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71489</xdr:rowOff>
    </xdr:from>
    <xdr:to>
      <xdr:col>12</xdr:col>
      <xdr:colOff>561975</xdr:colOff>
      <xdr:row>97</xdr:row>
      <xdr:rowOff>1639</xdr:rowOff>
    </xdr:to>
    <xdr:sp macro="" textlink="">
      <xdr:nvSpPr>
        <xdr:cNvPr id="485" name="円/楕円 484"/>
        <xdr:cNvSpPr/>
      </xdr:nvSpPr>
      <xdr:spPr>
        <a:xfrm>
          <a:off x="8699500" y="165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164216</xdr:rowOff>
    </xdr:from>
    <xdr:ext cx="534377" cy="259045"/>
    <xdr:sp macro="" textlink="">
      <xdr:nvSpPr>
        <xdr:cNvPr id="486" name="テキスト ボックス 485"/>
        <xdr:cNvSpPr txBox="1"/>
      </xdr:nvSpPr>
      <xdr:spPr>
        <a:xfrm>
          <a:off x="8483111" y="166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135789</xdr:rowOff>
    </xdr:from>
    <xdr:to>
      <xdr:col>11</xdr:col>
      <xdr:colOff>358775</xdr:colOff>
      <xdr:row>97</xdr:row>
      <xdr:rowOff>65939</xdr:rowOff>
    </xdr:to>
    <xdr:sp macro="" textlink="">
      <xdr:nvSpPr>
        <xdr:cNvPr id="487" name="円/楕円 486"/>
        <xdr:cNvSpPr/>
      </xdr:nvSpPr>
      <xdr:spPr>
        <a:xfrm>
          <a:off x="7810500" y="165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57066</xdr:rowOff>
    </xdr:from>
    <xdr:ext cx="534377" cy="259045"/>
    <xdr:sp macro="" textlink="">
      <xdr:nvSpPr>
        <xdr:cNvPr id="488" name="テキスト ボックス 487"/>
        <xdr:cNvSpPr txBox="1"/>
      </xdr:nvSpPr>
      <xdr:spPr>
        <a:xfrm>
          <a:off x="7594111" y="1668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121780</xdr:rowOff>
    </xdr:from>
    <xdr:to>
      <xdr:col>10</xdr:col>
      <xdr:colOff>155575</xdr:colOff>
      <xdr:row>97</xdr:row>
      <xdr:rowOff>51930</xdr:rowOff>
    </xdr:to>
    <xdr:sp macro="" textlink="">
      <xdr:nvSpPr>
        <xdr:cNvPr id="489" name="円/楕円 488"/>
        <xdr:cNvSpPr/>
      </xdr:nvSpPr>
      <xdr:spPr>
        <a:xfrm>
          <a:off x="6921500" y="1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43057</xdr:rowOff>
    </xdr:from>
    <xdr:ext cx="534377" cy="259045"/>
    <xdr:sp macro="" textlink="">
      <xdr:nvSpPr>
        <xdr:cNvPr id="490" name="テキスト ボックス 489"/>
        <xdr:cNvSpPr txBox="1"/>
      </xdr:nvSpPr>
      <xdr:spPr>
        <a:xfrm>
          <a:off x="6705111" y="166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146950</xdr:rowOff>
    </xdr:from>
    <xdr:to>
      <xdr:col>23</xdr:col>
      <xdr:colOff>517525</xdr:colOff>
      <xdr:row>38</xdr:row>
      <xdr:rowOff>98226</xdr:rowOff>
    </xdr:to>
    <xdr:cxnSp macro="">
      <xdr:nvCxnSpPr>
        <xdr:cNvPr id="522" name="直線コネクタ 521"/>
        <xdr:cNvCxnSpPr/>
      </xdr:nvCxnSpPr>
      <xdr:spPr>
        <a:xfrm>
          <a:off x="15481300" y="6490600"/>
          <a:ext cx="838200" cy="1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146950</xdr:rowOff>
    </xdr:from>
    <xdr:to>
      <xdr:col>22</xdr:col>
      <xdr:colOff>365125</xdr:colOff>
      <xdr:row>39</xdr:row>
      <xdr:rowOff>43067</xdr:rowOff>
    </xdr:to>
    <xdr:cxnSp macro="">
      <xdr:nvCxnSpPr>
        <xdr:cNvPr id="525" name="直線コネクタ 524"/>
        <xdr:cNvCxnSpPr/>
      </xdr:nvCxnSpPr>
      <xdr:spPr>
        <a:xfrm flipV="1">
          <a:off x="14592300" y="6490600"/>
          <a:ext cx="889000" cy="23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14166</xdr:rowOff>
    </xdr:from>
    <xdr:to>
      <xdr:col>21</xdr:col>
      <xdr:colOff>161925</xdr:colOff>
      <xdr:row>39</xdr:row>
      <xdr:rowOff>43067</xdr:rowOff>
    </xdr:to>
    <xdr:cxnSp macro="">
      <xdr:nvCxnSpPr>
        <xdr:cNvPr id="528" name="直線コネクタ 527"/>
        <xdr:cNvCxnSpPr/>
      </xdr:nvCxnSpPr>
      <xdr:spPr>
        <a:xfrm>
          <a:off x="13703300" y="6700716"/>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14166</xdr:rowOff>
    </xdr:from>
    <xdr:to>
      <xdr:col>19</xdr:col>
      <xdr:colOff>644525</xdr:colOff>
      <xdr:row>39</xdr:row>
      <xdr:rowOff>25857</xdr:rowOff>
    </xdr:to>
    <xdr:cxnSp macro="">
      <xdr:nvCxnSpPr>
        <xdr:cNvPr id="531" name="直線コネクタ 530"/>
        <xdr:cNvCxnSpPr/>
      </xdr:nvCxnSpPr>
      <xdr:spPr>
        <a:xfrm flipV="1">
          <a:off x="12814300" y="6700716"/>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47426</xdr:rowOff>
    </xdr:from>
    <xdr:to>
      <xdr:col>23</xdr:col>
      <xdr:colOff>568325</xdr:colOff>
      <xdr:row>38</xdr:row>
      <xdr:rowOff>149026</xdr:rowOff>
    </xdr:to>
    <xdr:sp macro="" textlink="">
      <xdr:nvSpPr>
        <xdr:cNvPr id="541" name="円/楕円 540"/>
        <xdr:cNvSpPr/>
      </xdr:nvSpPr>
      <xdr:spPr>
        <a:xfrm>
          <a:off x="16268700" y="656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25853</xdr:rowOff>
    </xdr:from>
    <xdr:ext cx="534377" cy="259045"/>
    <xdr:sp macro="" textlink="">
      <xdr:nvSpPr>
        <xdr:cNvPr id="542" name="消防費該当値テキスト"/>
        <xdr:cNvSpPr txBox="1"/>
      </xdr:nvSpPr>
      <xdr:spPr>
        <a:xfrm>
          <a:off x="16370300" y="65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96150</xdr:rowOff>
    </xdr:from>
    <xdr:to>
      <xdr:col>22</xdr:col>
      <xdr:colOff>415925</xdr:colOff>
      <xdr:row>38</xdr:row>
      <xdr:rowOff>26300</xdr:rowOff>
    </xdr:to>
    <xdr:sp macro="" textlink="">
      <xdr:nvSpPr>
        <xdr:cNvPr id="543" name="円/楕円 542"/>
        <xdr:cNvSpPr/>
      </xdr:nvSpPr>
      <xdr:spPr>
        <a:xfrm>
          <a:off x="15430500" y="64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42827</xdr:rowOff>
    </xdr:from>
    <xdr:ext cx="534377" cy="259045"/>
    <xdr:sp macro="" textlink="">
      <xdr:nvSpPr>
        <xdr:cNvPr id="544" name="テキスト ボックス 543"/>
        <xdr:cNvSpPr txBox="1"/>
      </xdr:nvSpPr>
      <xdr:spPr>
        <a:xfrm>
          <a:off x="15214111" y="62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163717</xdr:rowOff>
    </xdr:from>
    <xdr:to>
      <xdr:col>21</xdr:col>
      <xdr:colOff>212725</xdr:colOff>
      <xdr:row>39</xdr:row>
      <xdr:rowOff>93867</xdr:rowOff>
    </xdr:to>
    <xdr:sp macro="" textlink="">
      <xdr:nvSpPr>
        <xdr:cNvPr id="545" name="円/楕円 544"/>
        <xdr:cNvSpPr/>
      </xdr:nvSpPr>
      <xdr:spPr>
        <a:xfrm>
          <a:off x="14541500" y="66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84994</xdr:rowOff>
    </xdr:from>
    <xdr:ext cx="534377" cy="259045"/>
    <xdr:sp macro="" textlink="">
      <xdr:nvSpPr>
        <xdr:cNvPr id="546" name="テキスト ボックス 545"/>
        <xdr:cNvSpPr txBox="1"/>
      </xdr:nvSpPr>
      <xdr:spPr>
        <a:xfrm>
          <a:off x="14325111" y="67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134816</xdr:rowOff>
    </xdr:from>
    <xdr:to>
      <xdr:col>20</xdr:col>
      <xdr:colOff>9525</xdr:colOff>
      <xdr:row>39</xdr:row>
      <xdr:rowOff>64966</xdr:rowOff>
    </xdr:to>
    <xdr:sp macro="" textlink="">
      <xdr:nvSpPr>
        <xdr:cNvPr id="547" name="円/楕円 546"/>
        <xdr:cNvSpPr/>
      </xdr:nvSpPr>
      <xdr:spPr>
        <a:xfrm>
          <a:off x="13652500" y="66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56093</xdr:rowOff>
    </xdr:from>
    <xdr:ext cx="534377" cy="259045"/>
    <xdr:sp macro="" textlink="">
      <xdr:nvSpPr>
        <xdr:cNvPr id="548" name="テキスト ボックス 547"/>
        <xdr:cNvSpPr txBox="1"/>
      </xdr:nvSpPr>
      <xdr:spPr>
        <a:xfrm>
          <a:off x="13436111" y="67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146507</xdr:rowOff>
    </xdr:from>
    <xdr:to>
      <xdr:col>18</xdr:col>
      <xdr:colOff>492125</xdr:colOff>
      <xdr:row>39</xdr:row>
      <xdr:rowOff>76657</xdr:rowOff>
    </xdr:to>
    <xdr:sp macro="" textlink="">
      <xdr:nvSpPr>
        <xdr:cNvPr id="549" name="円/楕円 548"/>
        <xdr:cNvSpPr/>
      </xdr:nvSpPr>
      <xdr:spPr>
        <a:xfrm>
          <a:off x="12763500" y="66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67784</xdr:rowOff>
    </xdr:from>
    <xdr:ext cx="534377" cy="259045"/>
    <xdr:sp macro="" textlink="">
      <xdr:nvSpPr>
        <xdr:cNvPr id="550" name="テキスト ボックス 549"/>
        <xdr:cNvSpPr txBox="1"/>
      </xdr:nvSpPr>
      <xdr:spPr>
        <a:xfrm>
          <a:off x="12547111" y="67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21971</xdr:rowOff>
    </xdr:from>
    <xdr:to>
      <xdr:col>23</xdr:col>
      <xdr:colOff>517525</xdr:colOff>
      <xdr:row>55</xdr:row>
      <xdr:rowOff>97104</xdr:rowOff>
    </xdr:to>
    <xdr:cxnSp macro="">
      <xdr:nvCxnSpPr>
        <xdr:cNvPr id="580" name="直線コネクタ 579"/>
        <xdr:cNvCxnSpPr/>
      </xdr:nvCxnSpPr>
      <xdr:spPr>
        <a:xfrm flipV="1">
          <a:off x="15481300" y="9280271"/>
          <a:ext cx="838200" cy="2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97104</xdr:rowOff>
    </xdr:from>
    <xdr:to>
      <xdr:col>22</xdr:col>
      <xdr:colOff>365125</xdr:colOff>
      <xdr:row>57</xdr:row>
      <xdr:rowOff>118923</xdr:rowOff>
    </xdr:to>
    <xdr:cxnSp macro="">
      <xdr:nvCxnSpPr>
        <xdr:cNvPr id="583" name="直線コネクタ 582"/>
        <xdr:cNvCxnSpPr/>
      </xdr:nvCxnSpPr>
      <xdr:spPr>
        <a:xfrm flipV="1">
          <a:off x="14592300" y="9526854"/>
          <a:ext cx="889000" cy="3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118923</xdr:rowOff>
    </xdr:from>
    <xdr:to>
      <xdr:col>21</xdr:col>
      <xdr:colOff>161925</xdr:colOff>
      <xdr:row>58</xdr:row>
      <xdr:rowOff>47396</xdr:rowOff>
    </xdr:to>
    <xdr:cxnSp macro="">
      <xdr:nvCxnSpPr>
        <xdr:cNvPr id="586" name="直線コネクタ 585"/>
        <xdr:cNvCxnSpPr/>
      </xdr:nvCxnSpPr>
      <xdr:spPr>
        <a:xfrm flipV="1">
          <a:off x="13703300" y="9891573"/>
          <a:ext cx="889000" cy="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56744</xdr:rowOff>
    </xdr:from>
    <xdr:to>
      <xdr:col>19</xdr:col>
      <xdr:colOff>644525</xdr:colOff>
      <xdr:row>58</xdr:row>
      <xdr:rowOff>47396</xdr:rowOff>
    </xdr:to>
    <xdr:cxnSp macro="">
      <xdr:nvCxnSpPr>
        <xdr:cNvPr id="589" name="直線コネクタ 588"/>
        <xdr:cNvCxnSpPr/>
      </xdr:nvCxnSpPr>
      <xdr:spPr>
        <a:xfrm>
          <a:off x="12814300" y="9657944"/>
          <a:ext cx="889000" cy="3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142621</xdr:rowOff>
    </xdr:from>
    <xdr:to>
      <xdr:col>23</xdr:col>
      <xdr:colOff>568325</xdr:colOff>
      <xdr:row>54</xdr:row>
      <xdr:rowOff>72771</xdr:rowOff>
    </xdr:to>
    <xdr:sp macro="" textlink="">
      <xdr:nvSpPr>
        <xdr:cNvPr id="599" name="円/楕円 598"/>
        <xdr:cNvSpPr/>
      </xdr:nvSpPr>
      <xdr:spPr>
        <a:xfrm>
          <a:off x="16268700" y="92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165498</xdr:rowOff>
    </xdr:from>
    <xdr:ext cx="534377" cy="259045"/>
    <xdr:sp macro="" textlink="">
      <xdr:nvSpPr>
        <xdr:cNvPr id="600" name="教育費該当値テキスト"/>
        <xdr:cNvSpPr txBox="1"/>
      </xdr:nvSpPr>
      <xdr:spPr>
        <a:xfrm>
          <a:off x="16370300" y="908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99,270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46304</xdr:rowOff>
    </xdr:from>
    <xdr:to>
      <xdr:col>22</xdr:col>
      <xdr:colOff>415925</xdr:colOff>
      <xdr:row>55</xdr:row>
      <xdr:rowOff>147904</xdr:rowOff>
    </xdr:to>
    <xdr:sp macro="" textlink="">
      <xdr:nvSpPr>
        <xdr:cNvPr id="601" name="円/楕円 600"/>
        <xdr:cNvSpPr/>
      </xdr:nvSpPr>
      <xdr:spPr>
        <a:xfrm>
          <a:off x="15430500" y="94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164431</xdr:rowOff>
    </xdr:from>
    <xdr:ext cx="534377" cy="259045"/>
    <xdr:sp macro="" textlink="">
      <xdr:nvSpPr>
        <xdr:cNvPr id="602" name="テキスト ボックス 601"/>
        <xdr:cNvSpPr txBox="1"/>
      </xdr:nvSpPr>
      <xdr:spPr>
        <a:xfrm>
          <a:off x="15214111" y="92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68123</xdr:rowOff>
    </xdr:from>
    <xdr:to>
      <xdr:col>21</xdr:col>
      <xdr:colOff>212725</xdr:colOff>
      <xdr:row>57</xdr:row>
      <xdr:rowOff>169723</xdr:rowOff>
    </xdr:to>
    <xdr:sp macro="" textlink="">
      <xdr:nvSpPr>
        <xdr:cNvPr id="603" name="円/楕円 602"/>
        <xdr:cNvSpPr/>
      </xdr:nvSpPr>
      <xdr:spPr>
        <a:xfrm>
          <a:off x="14541500" y="98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14800</xdr:rowOff>
    </xdr:from>
    <xdr:ext cx="534377" cy="259045"/>
    <xdr:sp macro="" textlink="">
      <xdr:nvSpPr>
        <xdr:cNvPr id="604" name="テキスト ボックス 603"/>
        <xdr:cNvSpPr txBox="1"/>
      </xdr:nvSpPr>
      <xdr:spPr>
        <a:xfrm>
          <a:off x="14325111" y="961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168046</xdr:rowOff>
    </xdr:from>
    <xdr:to>
      <xdr:col>20</xdr:col>
      <xdr:colOff>9525</xdr:colOff>
      <xdr:row>58</xdr:row>
      <xdr:rowOff>98196</xdr:rowOff>
    </xdr:to>
    <xdr:sp macro="" textlink="">
      <xdr:nvSpPr>
        <xdr:cNvPr id="605" name="円/楕円 604"/>
        <xdr:cNvSpPr/>
      </xdr:nvSpPr>
      <xdr:spPr>
        <a:xfrm>
          <a:off x="13652500" y="99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89323</xdr:rowOff>
    </xdr:from>
    <xdr:ext cx="534377" cy="259045"/>
    <xdr:sp macro="" textlink="">
      <xdr:nvSpPr>
        <xdr:cNvPr id="606" name="テキスト ボックス 605"/>
        <xdr:cNvSpPr txBox="1"/>
      </xdr:nvSpPr>
      <xdr:spPr>
        <a:xfrm>
          <a:off x="13436111" y="100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5944</xdr:rowOff>
    </xdr:from>
    <xdr:to>
      <xdr:col>18</xdr:col>
      <xdr:colOff>492125</xdr:colOff>
      <xdr:row>56</xdr:row>
      <xdr:rowOff>107544</xdr:rowOff>
    </xdr:to>
    <xdr:sp macro="" textlink="">
      <xdr:nvSpPr>
        <xdr:cNvPr id="607" name="円/楕円 606"/>
        <xdr:cNvSpPr/>
      </xdr:nvSpPr>
      <xdr:spPr>
        <a:xfrm>
          <a:off x="12763500" y="96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124071</xdr:rowOff>
    </xdr:from>
    <xdr:ext cx="534377" cy="259045"/>
    <xdr:sp macro="" textlink="">
      <xdr:nvSpPr>
        <xdr:cNvPr id="608" name="テキスト ボックス 607"/>
        <xdr:cNvSpPr txBox="1"/>
      </xdr:nvSpPr>
      <xdr:spPr>
        <a:xfrm>
          <a:off x="12547111" y="93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161950</xdr:rowOff>
    </xdr:from>
    <xdr:to>
      <xdr:col>23</xdr:col>
      <xdr:colOff>517525</xdr:colOff>
      <xdr:row>79</xdr:row>
      <xdr:rowOff>13055</xdr:rowOff>
    </xdr:to>
    <xdr:cxnSp macro="">
      <xdr:nvCxnSpPr>
        <xdr:cNvPr id="637" name="直線コネクタ 636"/>
        <xdr:cNvCxnSpPr/>
      </xdr:nvCxnSpPr>
      <xdr:spPr>
        <a:xfrm flipV="1">
          <a:off x="15481300" y="13535050"/>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93827</xdr:rowOff>
    </xdr:from>
    <xdr:to>
      <xdr:col>22</xdr:col>
      <xdr:colOff>365125</xdr:colOff>
      <xdr:row>79</xdr:row>
      <xdr:rowOff>13055</xdr:rowOff>
    </xdr:to>
    <xdr:cxnSp macro="">
      <xdr:nvCxnSpPr>
        <xdr:cNvPr id="640" name="直線コネクタ 639"/>
        <xdr:cNvCxnSpPr/>
      </xdr:nvCxnSpPr>
      <xdr:spPr>
        <a:xfrm>
          <a:off x="14592300" y="13466927"/>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788</xdr:rowOff>
    </xdr:from>
    <xdr:to>
      <xdr:col>21</xdr:col>
      <xdr:colOff>161925</xdr:colOff>
      <xdr:row>78</xdr:row>
      <xdr:rowOff>93827</xdr:rowOff>
    </xdr:to>
    <xdr:cxnSp macro="">
      <xdr:nvCxnSpPr>
        <xdr:cNvPr id="643" name="直線コネクタ 642"/>
        <xdr:cNvCxnSpPr/>
      </xdr:nvCxnSpPr>
      <xdr:spPr>
        <a:xfrm>
          <a:off x="13703300" y="12345188"/>
          <a:ext cx="889000" cy="11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788</xdr:rowOff>
    </xdr:from>
    <xdr:to>
      <xdr:col>19</xdr:col>
      <xdr:colOff>644525</xdr:colOff>
      <xdr:row>77</xdr:row>
      <xdr:rowOff>10922</xdr:rowOff>
    </xdr:to>
    <xdr:cxnSp macro="">
      <xdr:nvCxnSpPr>
        <xdr:cNvPr id="646" name="直線コネクタ 645"/>
        <xdr:cNvCxnSpPr/>
      </xdr:nvCxnSpPr>
      <xdr:spPr>
        <a:xfrm flipV="1">
          <a:off x="12814300" y="12345188"/>
          <a:ext cx="889000" cy="86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16349</xdr:rowOff>
    </xdr:from>
    <xdr:ext cx="469744" cy="259045"/>
    <xdr:sp macro="" textlink="">
      <xdr:nvSpPr>
        <xdr:cNvPr id="648" name="テキスト ボックス 647"/>
        <xdr:cNvSpPr txBox="1"/>
      </xdr:nvSpPr>
      <xdr:spPr>
        <a:xfrm>
          <a:off x="13468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159757</xdr:rowOff>
    </xdr:from>
    <xdr:ext cx="469744" cy="259045"/>
    <xdr:sp macro="" textlink="">
      <xdr:nvSpPr>
        <xdr:cNvPr id="650" name="テキスト ボックス 649"/>
        <xdr:cNvSpPr txBox="1"/>
      </xdr:nvSpPr>
      <xdr:spPr>
        <a:xfrm>
          <a:off x="12579427" y="133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111150</xdr:rowOff>
    </xdr:from>
    <xdr:to>
      <xdr:col>23</xdr:col>
      <xdr:colOff>568325</xdr:colOff>
      <xdr:row>79</xdr:row>
      <xdr:rowOff>41300</xdr:rowOff>
    </xdr:to>
    <xdr:sp macro="" textlink="">
      <xdr:nvSpPr>
        <xdr:cNvPr id="656" name="円/楕円 655"/>
        <xdr:cNvSpPr/>
      </xdr:nvSpPr>
      <xdr:spPr>
        <a:xfrm>
          <a:off x="16268700" y="134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70756</xdr:rowOff>
    </xdr:from>
    <xdr:ext cx="378565" cy="259045"/>
    <xdr:sp macro="" textlink="">
      <xdr:nvSpPr>
        <xdr:cNvPr id="657" name="災害復旧費該当値テキスト"/>
        <xdr:cNvSpPr txBox="1"/>
      </xdr:nvSpPr>
      <xdr:spPr>
        <a:xfrm>
          <a:off x="16370300" y="1344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133705</xdr:rowOff>
    </xdr:from>
    <xdr:to>
      <xdr:col>22</xdr:col>
      <xdr:colOff>415925</xdr:colOff>
      <xdr:row>79</xdr:row>
      <xdr:rowOff>63855</xdr:rowOff>
    </xdr:to>
    <xdr:sp macro="" textlink="">
      <xdr:nvSpPr>
        <xdr:cNvPr id="658" name="円/楕円 657"/>
        <xdr:cNvSpPr/>
      </xdr:nvSpPr>
      <xdr:spPr>
        <a:xfrm>
          <a:off x="154305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54982</xdr:rowOff>
    </xdr:from>
    <xdr:ext cx="378565" cy="259045"/>
    <xdr:sp macro="" textlink="">
      <xdr:nvSpPr>
        <xdr:cNvPr id="659" name="テキスト ボックス 658"/>
        <xdr:cNvSpPr txBox="1"/>
      </xdr:nvSpPr>
      <xdr:spPr>
        <a:xfrm>
          <a:off x="15292017" y="1359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43027</xdr:rowOff>
    </xdr:from>
    <xdr:to>
      <xdr:col>21</xdr:col>
      <xdr:colOff>212725</xdr:colOff>
      <xdr:row>78</xdr:row>
      <xdr:rowOff>144627</xdr:rowOff>
    </xdr:to>
    <xdr:sp macro="" textlink="">
      <xdr:nvSpPr>
        <xdr:cNvPr id="660" name="円/楕円 659"/>
        <xdr:cNvSpPr/>
      </xdr:nvSpPr>
      <xdr:spPr>
        <a:xfrm>
          <a:off x="145415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135754</xdr:rowOff>
    </xdr:from>
    <xdr:ext cx="469744" cy="259045"/>
    <xdr:sp macro="" textlink="">
      <xdr:nvSpPr>
        <xdr:cNvPr id="661" name="テキスト ボックス 660"/>
        <xdr:cNvSpPr txBox="1"/>
      </xdr:nvSpPr>
      <xdr:spPr>
        <a:xfrm>
          <a:off x="14357427" y="135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121438</xdr:rowOff>
    </xdr:from>
    <xdr:to>
      <xdr:col>20</xdr:col>
      <xdr:colOff>9525</xdr:colOff>
      <xdr:row>72</xdr:row>
      <xdr:rowOff>51588</xdr:rowOff>
    </xdr:to>
    <xdr:sp macro="" textlink="">
      <xdr:nvSpPr>
        <xdr:cNvPr id="662" name="円/楕円 661"/>
        <xdr:cNvSpPr/>
      </xdr:nvSpPr>
      <xdr:spPr>
        <a:xfrm>
          <a:off x="13652500" y="1229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68115</xdr:rowOff>
    </xdr:from>
    <xdr:ext cx="534377" cy="259045"/>
    <xdr:sp macro="" textlink="">
      <xdr:nvSpPr>
        <xdr:cNvPr id="663" name="テキスト ボックス 662"/>
        <xdr:cNvSpPr txBox="1"/>
      </xdr:nvSpPr>
      <xdr:spPr>
        <a:xfrm>
          <a:off x="13436111" y="1206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131572</xdr:rowOff>
    </xdr:from>
    <xdr:to>
      <xdr:col>18</xdr:col>
      <xdr:colOff>492125</xdr:colOff>
      <xdr:row>77</xdr:row>
      <xdr:rowOff>61722</xdr:rowOff>
    </xdr:to>
    <xdr:sp macro="" textlink="">
      <xdr:nvSpPr>
        <xdr:cNvPr id="664" name="円/楕円 663"/>
        <xdr:cNvSpPr/>
      </xdr:nvSpPr>
      <xdr:spPr>
        <a:xfrm>
          <a:off x="12763500" y="131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78249</xdr:rowOff>
    </xdr:from>
    <xdr:ext cx="469744" cy="259045"/>
    <xdr:sp macro="" textlink="">
      <xdr:nvSpPr>
        <xdr:cNvPr id="665" name="テキスト ボックス 664"/>
        <xdr:cNvSpPr txBox="1"/>
      </xdr:nvSpPr>
      <xdr:spPr>
        <a:xfrm>
          <a:off x="12579427" y="129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137888</xdr:rowOff>
    </xdr:from>
    <xdr:to>
      <xdr:col>23</xdr:col>
      <xdr:colOff>517525</xdr:colOff>
      <xdr:row>97</xdr:row>
      <xdr:rowOff>141039</xdr:rowOff>
    </xdr:to>
    <xdr:cxnSp macro="">
      <xdr:nvCxnSpPr>
        <xdr:cNvPr id="696" name="直線コネクタ 695"/>
        <xdr:cNvCxnSpPr/>
      </xdr:nvCxnSpPr>
      <xdr:spPr>
        <a:xfrm flipV="1">
          <a:off x="15481300" y="16768538"/>
          <a:ext cx="8382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141039</xdr:rowOff>
    </xdr:from>
    <xdr:to>
      <xdr:col>22</xdr:col>
      <xdr:colOff>365125</xdr:colOff>
      <xdr:row>97</xdr:row>
      <xdr:rowOff>145774</xdr:rowOff>
    </xdr:to>
    <xdr:cxnSp macro="">
      <xdr:nvCxnSpPr>
        <xdr:cNvPr id="699" name="直線コネクタ 698"/>
        <xdr:cNvCxnSpPr/>
      </xdr:nvCxnSpPr>
      <xdr:spPr>
        <a:xfrm flipV="1">
          <a:off x="14592300" y="16771689"/>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144452</xdr:rowOff>
    </xdr:from>
    <xdr:to>
      <xdr:col>21</xdr:col>
      <xdr:colOff>161925</xdr:colOff>
      <xdr:row>97</xdr:row>
      <xdr:rowOff>145774</xdr:rowOff>
    </xdr:to>
    <xdr:cxnSp macro="">
      <xdr:nvCxnSpPr>
        <xdr:cNvPr id="702" name="直線コネクタ 701"/>
        <xdr:cNvCxnSpPr/>
      </xdr:nvCxnSpPr>
      <xdr:spPr>
        <a:xfrm>
          <a:off x="13703300" y="16775102"/>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122293</xdr:rowOff>
    </xdr:from>
    <xdr:to>
      <xdr:col>19</xdr:col>
      <xdr:colOff>644525</xdr:colOff>
      <xdr:row>97</xdr:row>
      <xdr:rowOff>144452</xdr:rowOff>
    </xdr:to>
    <xdr:cxnSp macro="">
      <xdr:nvCxnSpPr>
        <xdr:cNvPr id="705" name="直線コネクタ 704"/>
        <xdr:cNvCxnSpPr/>
      </xdr:nvCxnSpPr>
      <xdr:spPr>
        <a:xfrm>
          <a:off x="12814300" y="16752943"/>
          <a:ext cx="8890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87088</xdr:rowOff>
    </xdr:from>
    <xdr:to>
      <xdr:col>23</xdr:col>
      <xdr:colOff>568325</xdr:colOff>
      <xdr:row>98</xdr:row>
      <xdr:rowOff>17238</xdr:rowOff>
    </xdr:to>
    <xdr:sp macro="" textlink="">
      <xdr:nvSpPr>
        <xdr:cNvPr id="715" name="円/楕円 714"/>
        <xdr:cNvSpPr/>
      </xdr:nvSpPr>
      <xdr:spPr>
        <a:xfrm>
          <a:off x="16268700" y="1671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65515</xdr:rowOff>
    </xdr:from>
    <xdr:ext cx="534377" cy="259045"/>
    <xdr:sp macro="" textlink="">
      <xdr:nvSpPr>
        <xdr:cNvPr id="716" name="公債費該当値テキスト"/>
        <xdr:cNvSpPr txBox="1"/>
      </xdr:nvSpPr>
      <xdr:spPr>
        <a:xfrm>
          <a:off x="16370300" y="1669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90239</xdr:rowOff>
    </xdr:from>
    <xdr:to>
      <xdr:col>22</xdr:col>
      <xdr:colOff>415925</xdr:colOff>
      <xdr:row>98</xdr:row>
      <xdr:rowOff>20389</xdr:rowOff>
    </xdr:to>
    <xdr:sp macro="" textlink="">
      <xdr:nvSpPr>
        <xdr:cNvPr id="717" name="円/楕円 716"/>
        <xdr:cNvSpPr/>
      </xdr:nvSpPr>
      <xdr:spPr>
        <a:xfrm>
          <a:off x="15430500" y="167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11516</xdr:rowOff>
    </xdr:from>
    <xdr:ext cx="534377" cy="259045"/>
    <xdr:sp macro="" textlink="">
      <xdr:nvSpPr>
        <xdr:cNvPr id="718" name="テキスト ボックス 717"/>
        <xdr:cNvSpPr txBox="1"/>
      </xdr:nvSpPr>
      <xdr:spPr>
        <a:xfrm>
          <a:off x="15214111" y="168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94974</xdr:rowOff>
    </xdr:from>
    <xdr:to>
      <xdr:col>21</xdr:col>
      <xdr:colOff>212725</xdr:colOff>
      <xdr:row>98</xdr:row>
      <xdr:rowOff>25124</xdr:rowOff>
    </xdr:to>
    <xdr:sp macro="" textlink="">
      <xdr:nvSpPr>
        <xdr:cNvPr id="719" name="円/楕円 718"/>
        <xdr:cNvSpPr/>
      </xdr:nvSpPr>
      <xdr:spPr>
        <a:xfrm>
          <a:off x="14541500" y="167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16251</xdr:rowOff>
    </xdr:from>
    <xdr:ext cx="534377" cy="259045"/>
    <xdr:sp macro="" textlink="">
      <xdr:nvSpPr>
        <xdr:cNvPr id="720" name="テキスト ボックス 719"/>
        <xdr:cNvSpPr txBox="1"/>
      </xdr:nvSpPr>
      <xdr:spPr>
        <a:xfrm>
          <a:off x="14325111" y="168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93652</xdr:rowOff>
    </xdr:from>
    <xdr:to>
      <xdr:col>20</xdr:col>
      <xdr:colOff>9525</xdr:colOff>
      <xdr:row>98</xdr:row>
      <xdr:rowOff>23802</xdr:rowOff>
    </xdr:to>
    <xdr:sp macro="" textlink="">
      <xdr:nvSpPr>
        <xdr:cNvPr id="721" name="円/楕円 720"/>
        <xdr:cNvSpPr/>
      </xdr:nvSpPr>
      <xdr:spPr>
        <a:xfrm>
          <a:off x="13652500" y="167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14929</xdr:rowOff>
    </xdr:from>
    <xdr:ext cx="534377" cy="259045"/>
    <xdr:sp macro="" textlink="">
      <xdr:nvSpPr>
        <xdr:cNvPr id="722" name="テキスト ボックス 721"/>
        <xdr:cNvSpPr txBox="1"/>
      </xdr:nvSpPr>
      <xdr:spPr>
        <a:xfrm>
          <a:off x="13436111" y="168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71493</xdr:rowOff>
    </xdr:from>
    <xdr:to>
      <xdr:col>18</xdr:col>
      <xdr:colOff>492125</xdr:colOff>
      <xdr:row>98</xdr:row>
      <xdr:rowOff>1643</xdr:rowOff>
    </xdr:to>
    <xdr:sp macro="" textlink="">
      <xdr:nvSpPr>
        <xdr:cNvPr id="723" name="円/楕円 722"/>
        <xdr:cNvSpPr/>
      </xdr:nvSpPr>
      <xdr:spPr>
        <a:xfrm>
          <a:off x="12763500" y="167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164220</xdr:rowOff>
    </xdr:from>
    <xdr:ext cx="534377" cy="259045"/>
    <xdr:sp macro="" textlink="">
      <xdr:nvSpPr>
        <xdr:cNvPr id="724" name="テキスト ボックス 723"/>
        <xdr:cNvSpPr txBox="1"/>
      </xdr:nvSpPr>
      <xdr:spPr>
        <a:xfrm>
          <a:off x="12547111" y="1679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・民生費は、住民一人あたり</a:t>
          </a:r>
          <a:r>
            <a:rPr kumimoji="1" lang="en-US" altLang="ja-JP" sz="1300">
              <a:latin typeface="ＭＳ Ｐゴシック"/>
            </a:rPr>
            <a:t>130,838</a:t>
          </a:r>
          <a:r>
            <a:rPr kumimoji="1" lang="ja-JP" altLang="en-US" sz="1300">
              <a:latin typeface="ＭＳ Ｐゴシック"/>
            </a:rPr>
            <a:t>円となっている。これについては、保育所を</a:t>
          </a:r>
          <a:r>
            <a:rPr kumimoji="1" lang="en-US" altLang="ja-JP" sz="1300">
              <a:latin typeface="ＭＳ Ｐゴシック"/>
            </a:rPr>
            <a:t>6</a:t>
          </a:r>
          <a:r>
            <a:rPr kumimoji="1" lang="ja-JP" altLang="en-US" sz="1300">
              <a:latin typeface="ＭＳ Ｐゴシック"/>
            </a:rPr>
            <a:t>園すべて直営により運営していることに起因している。今後の施設運営については、民間の保育所の導入も含め効率的で効果的な運営方法を検討し、可能なものは指定管理者制度の導入などを実施し、コストの縮減に努めていく。</a:t>
          </a:r>
        </a:p>
        <a:p>
          <a:r>
            <a:rPr kumimoji="1" lang="ja-JP" altLang="en-US" sz="1300">
              <a:latin typeface="ＭＳ Ｐゴシック"/>
            </a:rPr>
            <a:t>・農林水産業費は、住民一人あたり</a:t>
          </a:r>
          <a:r>
            <a:rPr kumimoji="1" lang="en-US" altLang="ja-JP" sz="1300">
              <a:latin typeface="ＭＳ Ｐゴシック"/>
            </a:rPr>
            <a:t>22,363</a:t>
          </a:r>
          <a:r>
            <a:rPr kumimoji="1" lang="ja-JP" altLang="en-US" sz="1300">
              <a:latin typeface="ＭＳ Ｐゴシック"/>
            </a:rPr>
            <a:t>円となっている。本町においては、一次産業が活発であり類似団体と比較しても突出したものとなっている。優良な農地の良好な状態での保全は必要であるが、さらに再点検を行い、類似のものや当初の役割を果たしたものなどについては、見直しや廃止を行っていく。</a:t>
          </a:r>
        </a:p>
        <a:p>
          <a:r>
            <a:rPr kumimoji="1" lang="ja-JP" altLang="en-US" sz="1300">
              <a:latin typeface="ＭＳ Ｐゴシック"/>
            </a:rPr>
            <a:t>・教育費は、住民一人あたり</a:t>
          </a:r>
          <a:r>
            <a:rPr kumimoji="1" lang="en-US" altLang="ja-JP" sz="1300">
              <a:latin typeface="ＭＳ Ｐゴシック"/>
            </a:rPr>
            <a:t>99,270</a:t>
          </a:r>
          <a:r>
            <a:rPr kumimoji="1" lang="ja-JP" altLang="en-US" sz="1300">
              <a:latin typeface="ＭＳ Ｐゴシック"/>
            </a:rPr>
            <a:t>円となっている。これは、中学校更新工事をおこなっていたことに起因する。今後も引き続き適切な管理に努めていく。</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900" b="0" i="0" baseline="0">
              <a:solidFill>
                <a:schemeClr val="dk1"/>
              </a:solidFill>
              <a:effectLst/>
              <a:latin typeface="+mn-lt"/>
              <a:ea typeface="+mn-ea"/>
              <a:cs typeface="+mn-cs"/>
            </a:rPr>
            <a:t>○財政調整基金</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毎年度、歳計剰余金積立を行っているため、平成</a:t>
          </a:r>
          <a:r>
            <a:rPr lang="en-US" altLang="ja-JP" sz="900" b="0" i="0" baseline="0">
              <a:solidFill>
                <a:schemeClr val="dk1"/>
              </a:solidFill>
              <a:effectLst/>
              <a:latin typeface="+mn-lt"/>
              <a:ea typeface="+mn-ea"/>
              <a:cs typeface="+mn-cs"/>
            </a:rPr>
            <a:t>18</a:t>
          </a:r>
          <a:r>
            <a:rPr lang="ja-JP" altLang="ja-JP" sz="900" b="0" i="0" baseline="0">
              <a:solidFill>
                <a:schemeClr val="dk1"/>
              </a:solidFill>
              <a:effectLst/>
              <a:latin typeface="+mn-lt"/>
              <a:ea typeface="+mn-ea"/>
              <a:cs typeface="+mn-cs"/>
            </a:rPr>
            <a:t>年度以降増加傾向にある。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○実質収支額</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標準財政規模比</a:t>
          </a:r>
          <a:r>
            <a:rPr lang="en-US" altLang="ja-JP" sz="900" b="0" i="0" baseline="0">
              <a:solidFill>
                <a:schemeClr val="dk1"/>
              </a:solidFill>
              <a:effectLst/>
              <a:latin typeface="+mn-lt"/>
              <a:ea typeface="+mn-ea"/>
              <a:cs typeface="+mn-cs"/>
            </a:rPr>
            <a:t>8</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12</a:t>
          </a:r>
          <a:r>
            <a:rPr lang="ja-JP" altLang="ja-JP" sz="900" b="0" i="0" baseline="0">
              <a:solidFill>
                <a:schemeClr val="dk1"/>
              </a:solidFill>
              <a:effectLst/>
              <a:latin typeface="+mn-lt"/>
              <a:ea typeface="+mn-ea"/>
              <a:cs typeface="+mn-cs"/>
            </a:rPr>
            <a:t>％台となっており、高い水準で推移している。出来る限り確実な需要予測、歳入見込を行うことで、適正な比率となるよう努めていく。</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○実質単年度収支</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財政調整基金への歳計剰余金積立を行っていることから、実質単年度収支については低い数値となっている。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○今後の対応</a:t>
          </a:r>
          <a:endParaRPr lang="ja-JP" altLang="ja-JP" sz="900">
            <a:effectLst/>
          </a:endParaRPr>
        </a:p>
        <a:p>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税収が伸び悩む中</a:t>
          </a:r>
          <a:r>
            <a:rPr lang="ja-JP" altLang="ja-JP" sz="900" b="0" i="0" baseline="0">
              <a:solidFill>
                <a:schemeClr val="dk1"/>
              </a:solidFill>
              <a:effectLst/>
              <a:latin typeface="+mn-lt"/>
              <a:ea typeface="+mn-ea"/>
              <a:cs typeface="+mn-cs"/>
            </a:rPr>
            <a:t>、合併算定替が修了する平成</a:t>
          </a:r>
          <a:r>
            <a:rPr lang="en-US" altLang="ja-JP" sz="900" b="0" i="0" baseline="0">
              <a:solidFill>
                <a:schemeClr val="dk1"/>
              </a:solidFill>
              <a:effectLst/>
              <a:latin typeface="+mn-lt"/>
              <a:ea typeface="+mn-ea"/>
              <a:cs typeface="+mn-cs"/>
            </a:rPr>
            <a:t>33</a:t>
          </a:r>
          <a:r>
            <a:rPr lang="ja-JP" altLang="ja-JP" sz="900" b="0" i="0" baseline="0">
              <a:solidFill>
                <a:schemeClr val="dk1"/>
              </a:solidFill>
              <a:effectLst/>
              <a:latin typeface="+mn-lt"/>
              <a:ea typeface="+mn-ea"/>
              <a:cs typeface="+mn-cs"/>
            </a:rPr>
            <a:t>年度以降は、普通交付税が大幅な減額となるため、財政調整基金を活用しながらの財政運営となることが予想される。このことから、行政改革大綱及び集中改革プランに基づき、行政の簡素化、効率化を図り、持続可能な行財政運営に努め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endParaRPr lang="ja-JP" altLang="ja-JP" sz="1400">
            <a:effectLst/>
          </a:endParaRPr>
        </a:p>
        <a:p>
          <a:r>
            <a:rPr lang="ja-JP" altLang="ja-JP" sz="1100">
              <a:solidFill>
                <a:schemeClr val="dk1"/>
              </a:solidFill>
              <a:effectLst/>
              <a:latin typeface="+mn-lt"/>
              <a:ea typeface="+mn-ea"/>
              <a:cs typeface="+mn-cs"/>
            </a:rPr>
            <a:t>　　一般会計及びすべての特別会計で赤字が生じていない。</a:t>
          </a:r>
          <a:endParaRPr lang="ja-JP" altLang="ja-JP" sz="1400">
            <a:effectLst/>
          </a:endParaRPr>
        </a:p>
        <a:p>
          <a:r>
            <a:rPr lang="ja-JP" altLang="ja-JP" sz="1100">
              <a:solidFill>
                <a:schemeClr val="dk1"/>
              </a:solidFill>
              <a:effectLst/>
              <a:latin typeface="+mn-lt"/>
              <a:ea typeface="+mn-ea"/>
              <a:cs typeface="+mn-cs"/>
            </a:rPr>
            <a:t>○今後の対応</a:t>
          </a:r>
          <a:endParaRPr lang="ja-JP" altLang="ja-JP" sz="1400">
            <a:effectLst/>
          </a:endParaRPr>
        </a:p>
        <a:p>
          <a:r>
            <a:rPr lang="ja-JP" altLang="ja-JP" sz="1100">
              <a:solidFill>
                <a:schemeClr val="dk1"/>
              </a:solidFill>
              <a:effectLst/>
              <a:latin typeface="+mn-lt"/>
              <a:ea typeface="+mn-ea"/>
              <a:cs typeface="+mn-cs"/>
            </a:rPr>
            <a:t>　　各会計で適正な財政運営、企業経営を行い、財政の健全化に努めていく</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介護老人保健施設事業会計においては、経営状況が厳しくなっていため、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民間との連携を視野に経営改善に努める。</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11213673</v>
      </c>
      <c r="BO4" s="379"/>
      <c r="BP4" s="379"/>
      <c r="BQ4" s="379"/>
      <c r="BR4" s="379"/>
      <c r="BS4" s="379"/>
      <c r="BT4" s="379"/>
      <c r="BU4" s="380"/>
      <c r="BV4" s="378">
        <v>10278870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12.3</v>
      </c>
      <c r="CU4" s="385"/>
      <c r="CV4" s="385"/>
      <c r="CW4" s="385"/>
      <c r="CX4" s="385"/>
      <c r="CY4" s="385"/>
      <c r="CZ4" s="385"/>
      <c r="DA4" s="386"/>
      <c r="DB4" s="384">
        <v>11.8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10164623</v>
      </c>
      <c r="BO5" s="416"/>
      <c r="BP5" s="416"/>
      <c r="BQ5" s="416"/>
      <c r="BR5" s="416"/>
      <c r="BS5" s="416"/>
      <c r="BT5" s="416"/>
      <c r="BU5" s="417"/>
      <c r="BV5" s="415">
        <v>8965241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80.8</v>
      </c>
      <c r="CU5" s="413"/>
      <c r="CV5" s="413"/>
      <c r="CW5" s="413"/>
      <c r="CX5" s="413"/>
      <c r="CY5" s="413"/>
      <c r="CZ5" s="413"/>
      <c r="DA5" s="414"/>
      <c r="DB5" s="412">
        <v>83.8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1049050</v>
      </c>
      <c r="BO6" s="416"/>
      <c r="BP6" s="416"/>
      <c r="BQ6" s="416"/>
      <c r="BR6" s="416"/>
      <c r="BS6" s="416"/>
      <c r="BT6" s="416"/>
      <c r="BU6" s="417"/>
      <c r="BV6" s="415">
        <v>1313629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80.8</v>
      </c>
      <c r="CU6" s="453"/>
      <c r="CV6" s="453"/>
      <c r="CW6" s="453"/>
      <c r="CX6" s="453"/>
      <c r="CY6" s="453"/>
      <c r="CZ6" s="453"/>
      <c r="DA6" s="454"/>
      <c r="DB6" s="452">
        <v>83.8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223300</v>
      </c>
      <c r="BO7" s="416"/>
      <c r="BP7" s="416"/>
      <c r="BQ7" s="416"/>
      <c r="BR7" s="416"/>
      <c r="BS7" s="416"/>
      <c r="BT7" s="416"/>
      <c r="BU7" s="417"/>
      <c r="BV7" s="415">
        <v>540506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6692502</v>
      </c>
      <c r="CU7" s="416"/>
      <c r="CV7" s="416"/>
      <c r="CW7" s="416"/>
      <c r="CX7" s="416"/>
      <c r="CY7" s="416"/>
      <c r="CZ7" s="416"/>
      <c r="DA7" s="417"/>
      <c r="DB7" s="415">
        <v>6534127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825750</v>
      </c>
      <c r="BO8" s="416"/>
      <c r="BP8" s="416"/>
      <c r="BQ8" s="416"/>
      <c r="BR8" s="416"/>
      <c r="BS8" s="416"/>
      <c r="BT8" s="416"/>
      <c r="BU8" s="417"/>
      <c r="BV8" s="415">
        <v>773123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0.55000000000000004</v>
      </c>
      <c r="CU8" s="456"/>
      <c r="CV8" s="456"/>
      <c r="CW8" s="456"/>
      <c r="CX8" s="456"/>
      <c r="CY8" s="456"/>
      <c r="CZ8" s="456"/>
      <c r="DA8" s="457"/>
      <c r="DB8" s="455">
        <v>0.56000000000000005</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23610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52627</v>
      </c>
      <c r="BO9" s="416"/>
      <c r="BP9" s="416"/>
      <c r="BQ9" s="416"/>
      <c r="BR9" s="416"/>
      <c r="BS9" s="416"/>
      <c r="BT9" s="416"/>
      <c r="BU9" s="417"/>
      <c r="BV9" s="415">
        <v>157181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5.5</v>
      </c>
      <c r="CU9" s="413"/>
      <c r="CV9" s="413"/>
      <c r="CW9" s="413"/>
      <c r="CX9" s="413"/>
      <c r="CY9" s="413"/>
      <c r="CZ9" s="413"/>
      <c r="DA9" s="414"/>
      <c r="DB9" s="412">
        <v>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24625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28700</v>
      </c>
      <c r="BO10" s="416"/>
      <c r="BP10" s="416"/>
      <c r="BQ10" s="416"/>
      <c r="BR10" s="416"/>
      <c r="BS10" s="416"/>
      <c r="BT10" s="416"/>
      <c r="BU10" s="417"/>
      <c r="BV10" s="415">
        <v>33320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24742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661772</v>
      </c>
      <c r="BO12" s="416"/>
      <c r="BP12" s="416"/>
      <c r="BQ12" s="416"/>
      <c r="BR12" s="416"/>
      <c r="BS12" s="416"/>
      <c r="BT12" s="416"/>
      <c r="BU12" s="417"/>
      <c r="BV12" s="415">
        <v>335729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24552</v>
      </c>
      <c r="S13" s="497"/>
      <c r="T13" s="497"/>
      <c r="U13" s="497"/>
      <c r="V13" s="498"/>
      <c r="W13" s="431" t="s">
        <v>120</v>
      </c>
      <c r="X13" s="432"/>
      <c r="Y13" s="432"/>
      <c r="Z13" s="432"/>
      <c r="AA13" s="432"/>
      <c r="AB13" s="422"/>
      <c r="AC13" s="466">
        <v>1222</v>
      </c>
      <c r="AD13" s="467"/>
      <c r="AE13" s="467"/>
      <c r="AF13" s="467"/>
      <c r="AG13" s="506"/>
      <c r="AH13" s="466">
        <v>1595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-580445</v>
      </c>
      <c r="BO13" s="416"/>
      <c r="BP13" s="416"/>
      <c r="BQ13" s="416"/>
      <c r="BR13" s="416"/>
      <c r="BS13" s="416"/>
      <c r="BT13" s="416"/>
      <c r="BU13" s="417"/>
      <c r="BV13" s="415">
        <v>-145228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-0.6</v>
      </c>
      <c r="CU13" s="413"/>
      <c r="CV13" s="413"/>
      <c r="CW13" s="413"/>
      <c r="CX13" s="413"/>
      <c r="CY13" s="413"/>
      <c r="CZ13" s="413"/>
      <c r="DA13" s="414"/>
      <c r="DB13" s="412">
        <v>-0.2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24837</v>
      </c>
      <c r="S14" s="497"/>
      <c r="T14" s="497"/>
      <c r="U14" s="497"/>
      <c r="V14" s="498"/>
      <c r="W14" s="405"/>
      <c r="X14" s="406"/>
      <c r="Y14" s="406"/>
      <c r="Z14" s="406"/>
      <c r="AA14" s="406"/>
      <c r="AB14" s="395"/>
      <c r="AC14" s="499">
        <v>10.5</v>
      </c>
      <c r="AD14" s="500"/>
      <c r="AE14" s="500"/>
      <c r="AF14" s="500"/>
      <c r="AG14" s="501"/>
      <c r="AH14" s="499">
        <v>12.4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24664</v>
      </c>
      <c r="S15" s="497"/>
      <c r="T15" s="497"/>
      <c r="U15" s="497"/>
      <c r="V15" s="498"/>
      <c r="W15" s="431" t="s">
        <v>127</v>
      </c>
      <c r="X15" s="432"/>
      <c r="Y15" s="432"/>
      <c r="Z15" s="432"/>
      <c r="AA15" s="432"/>
      <c r="AB15" s="422"/>
      <c r="AC15" s="466">
        <v>2773</v>
      </c>
      <c r="AD15" s="467"/>
      <c r="AE15" s="467"/>
      <c r="AF15" s="467"/>
      <c r="AG15" s="506"/>
      <c r="AH15" s="466">
        <v>3345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2726523</v>
      </c>
      <c r="BO15" s="379"/>
      <c r="BP15" s="379"/>
      <c r="BQ15" s="379"/>
      <c r="BR15" s="379"/>
      <c r="BS15" s="379"/>
      <c r="BT15" s="379"/>
      <c r="BU15" s="380"/>
      <c r="BV15" s="378">
        <v>2637919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23.9</v>
      </c>
      <c r="AD16" s="500"/>
      <c r="AE16" s="500"/>
      <c r="AF16" s="500"/>
      <c r="AG16" s="501"/>
      <c r="AH16" s="499">
        <v>26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5087344</v>
      </c>
      <c r="BO16" s="416"/>
      <c r="BP16" s="416"/>
      <c r="BQ16" s="416"/>
      <c r="BR16" s="416"/>
      <c r="BS16" s="416"/>
      <c r="BT16" s="416"/>
      <c r="BU16" s="417"/>
      <c r="BV16" s="415">
        <v>4778560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7615</v>
      </c>
      <c r="AD17" s="467"/>
      <c r="AE17" s="467"/>
      <c r="AF17" s="467"/>
      <c r="AG17" s="506"/>
      <c r="AH17" s="466">
        <v>7903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3436674</v>
      </c>
      <c r="BO17" s="416"/>
      <c r="BP17" s="416"/>
      <c r="BQ17" s="416"/>
      <c r="BR17" s="416"/>
      <c r="BS17" s="416"/>
      <c r="BT17" s="416"/>
      <c r="BU17" s="417"/>
      <c r="BV17" s="415">
        <v>3364990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109.75</v>
      </c>
      <c r="M18" s="528"/>
      <c r="N18" s="528"/>
      <c r="O18" s="528"/>
      <c r="P18" s="528"/>
      <c r="Q18" s="528"/>
      <c r="R18" s="529"/>
      <c r="S18" s="529"/>
      <c r="T18" s="529"/>
      <c r="U18" s="529"/>
      <c r="V18" s="530"/>
      <c r="W18" s="433"/>
      <c r="X18" s="434"/>
      <c r="Y18" s="434"/>
      <c r="Z18" s="434"/>
      <c r="AA18" s="434"/>
      <c r="AB18" s="425"/>
      <c r="AC18" s="531">
        <v>65.599999999999994</v>
      </c>
      <c r="AD18" s="532"/>
      <c r="AE18" s="532"/>
      <c r="AF18" s="532"/>
      <c r="AG18" s="533"/>
      <c r="AH18" s="531">
        <v>61.3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5195109</v>
      </c>
      <c r="BO18" s="416"/>
      <c r="BP18" s="416"/>
      <c r="BQ18" s="416"/>
      <c r="BR18" s="416"/>
      <c r="BS18" s="416"/>
      <c r="BT18" s="416"/>
      <c r="BU18" s="417"/>
      <c r="BV18" s="415">
        <v>5111897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215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7787011</v>
      </c>
      <c r="BO19" s="416"/>
      <c r="BP19" s="416"/>
      <c r="BQ19" s="416"/>
      <c r="BR19" s="416"/>
      <c r="BS19" s="416"/>
      <c r="BT19" s="416"/>
      <c r="BU19" s="417"/>
      <c r="BV19" s="415">
        <v>7194021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8548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4138013</v>
      </c>
      <c r="BO23" s="416"/>
      <c r="BP23" s="416"/>
      <c r="BQ23" s="416"/>
      <c r="BR23" s="416"/>
      <c r="BS23" s="416"/>
      <c r="BT23" s="416"/>
      <c r="BU23" s="417"/>
      <c r="BV23" s="415">
        <v>3944869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8090</v>
      </c>
      <c r="R24" s="467"/>
      <c r="S24" s="467"/>
      <c r="T24" s="467"/>
      <c r="U24" s="467"/>
      <c r="V24" s="506"/>
      <c r="W24" s="561"/>
      <c r="X24" s="549"/>
      <c r="Y24" s="550"/>
      <c r="Z24" s="465" t="s">
        <v>151</v>
      </c>
      <c r="AA24" s="445"/>
      <c r="AB24" s="445"/>
      <c r="AC24" s="445"/>
      <c r="AD24" s="445"/>
      <c r="AE24" s="445"/>
      <c r="AF24" s="445"/>
      <c r="AG24" s="446"/>
      <c r="AH24" s="466">
        <v>142</v>
      </c>
      <c r="AI24" s="467"/>
      <c r="AJ24" s="467"/>
      <c r="AK24" s="467"/>
      <c r="AL24" s="506"/>
      <c r="AM24" s="466">
        <v>440484</v>
      </c>
      <c r="AN24" s="467"/>
      <c r="AO24" s="467"/>
      <c r="AP24" s="467"/>
      <c r="AQ24" s="467"/>
      <c r="AR24" s="506"/>
      <c r="AS24" s="466">
        <v>3102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2326333</v>
      </c>
      <c r="BO24" s="416"/>
      <c r="BP24" s="416"/>
      <c r="BQ24" s="416"/>
      <c r="BR24" s="416"/>
      <c r="BS24" s="416"/>
      <c r="BT24" s="416"/>
      <c r="BU24" s="417"/>
      <c r="BV24" s="415">
        <v>1983242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5900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25407</v>
      </c>
      <c r="BO25" s="379"/>
      <c r="BP25" s="379"/>
      <c r="BQ25" s="379"/>
      <c r="BR25" s="379"/>
      <c r="BS25" s="379"/>
      <c r="BT25" s="379"/>
      <c r="BU25" s="380"/>
      <c r="BV25" s="378">
        <v>25469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5360</v>
      </c>
      <c r="R26" s="467"/>
      <c r="S26" s="467"/>
      <c r="T26" s="467"/>
      <c r="U26" s="467"/>
      <c r="V26" s="506"/>
      <c r="W26" s="561"/>
      <c r="X26" s="549"/>
      <c r="Y26" s="550"/>
      <c r="Z26" s="465" t="s">
        <v>157</v>
      </c>
      <c r="AA26" s="571"/>
      <c r="AB26" s="571"/>
      <c r="AC26" s="571"/>
      <c r="AD26" s="571"/>
      <c r="AE26" s="571"/>
      <c r="AF26" s="571"/>
      <c r="AG26" s="572"/>
      <c r="AH26" s="466">
        <v>5</v>
      </c>
      <c r="AI26" s="467"/>
      <c r="AJ26" s="467"/>
      <c r="AK26" s="467"/>
      <c r="AL26" s="506"/>
      <c r="AM26" s="466">
        <v>15980</v>
      </c>
      <c r="AN26" s="467"/>
      <c r="AO26" s="467"/>
      <c r="AP26" s="467"/>
      <c r="AQ26" s="467"/>
      <c r="AR26" s="506"/>
      <c r="AS26" s="466">
        <v>3196</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3710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3220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4623472</v>
      </c>
      <c r="BO28" s="379"/>
      <c r="BP28" s="379"/>
      <c r="BQ28" s="379"/>
      <c r="BR28" s="379"/>
      <c r="BS28" s="379"/>
      <c r="BT28" s="379"/>
      <c r="BU28" s="380"/>
      <c r="BV28" s="378">
        <v>4556544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14</v>
      </c>
      <c r="M29" s="467"/>
      <c r="N29" s="467"/>
      <c r="O29" s="467"/>
      <c r="P29" s="506"/>
      <c r="Q29" s="466">
        <v>3020</v>
      </c>
      <c r="R29" s="467"/>
      <c r="S29" s="467"/>
      <c r="T29" s="467"/>
      <c r="U29" s="467"/>
      <c r="V29" s="506"/>
      <c r="W29" s="562"/>
      <c r="X29" s="563"/>
      <c r="Y29" s="564"/>
      <c r="Z29" s="465" t="s">
        <v>168</v>
      </c>
      <c r="AA29" s="445"/>
      <c r="AB29" s="445"/>
      <c r="AC29" s="445"/>
      <c r="AD29" s="445"/>
      <c r="AE29" s="445"/>
      <c r="AF29" s="445"/>
      <c r="AG29" s="446"/>
      <c r="AH29" s="466">
        <v>144</v>
      </c>
      <c r="AI29" s="467"/>
      <c r="AJ29" s="467"/>
      <c r="AK29" s="467"/>
      <c r="AL29" s="506"/>
      <c r="AM29" s="466">
        <v>447990</v>
      </c>
      <c r="AN29" s="467"/>
      <c r="AO29" s="467"/>
      <c r="AP29" s="467"/>
      <c r="AQ29" s="467"/>
      <c r="AR29" s="506"/>
      <c r="AS29" s="466">
        <v>3111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739260</v>
      </c>
      <c r="BO29" s="416"/>
      <c r="BP29" s="416"/>
      <c r="BQ29" s="416"/>
      <c r="BR29" s="416"/>
      <c r="BS29" s="416"/>
      <c r="BT29" s="416"/>
      <c r="BU29" s="417"/>
      <c r="BV29" s="415">
        <v>734860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1359484</v>
      </c>
      <c r="BO30" s="585"/>
      <c r="BP30" s="585"/>
      <c r="BQ30" s="585"/>
      <c r="BR30" s="585"/>
      <c r="BS30" s="585"/>
      <c r="BT30" s="585"/>
      <c r="BU30" s="586"/>
      <c r="BV30" s="584">
        <v>1299011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IF('各会計、関係団体の財政状況及び健全化判断比率'!B32="","",'各会計、関係団体の財政状況及び健全化判断比率'!B32)</f>
        <v>国民健康保険陶病院事業会計</v>
      </c>
      <c r="AP34" s="597"/>
      <c r="AQ34" s="597"/>
      <c r="AR34" s="597"/>
      <c r="AS34" s="597"/>
      <c r="AT34" s="597"/>
      <c r="AU34" s="597"/>
      <c r="AV34" s="597"/>
      <c r="AW34" s="597"/>
      <c r="AX34" s="597"/>
      <c r="AY34" s="597"/>
      <c r="AZ34" s="597"/>
      <c r="BA34" s="597"/>
      <c r="BB34" s="597"/>
      <c r="BC34" s="597"/>
      <c r="BD34" s="165"/>
      <c r="BE34" s="596">
        <f>IF(BG34="","",MAX(C34:D43,U34:V43,AM34:AN43)+1)</f>
        <v>13</v>
      </c>
      <c r="BF34" s="596"/>
      <c r="BG34" s="597" t="str">
        <f>IF('各会計、関係団体の財政状況及び健全化判断比率'!B35="","",'各会計、関係団体の財政状況及び健全化判断比率'!B35)</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香川県市町総合事務組合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綾川町土地開発公社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町営バス運送事業特別会計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IF('各会計、関係団体の財政状況及び健全化判断比率'!B33="","",'各会計、関係団体の財政状況及び健全化判断比率'!B33)</f>
        <v>介護老人保健施設事業会計</v>
      </c>
      <c r="AP35" s="597"/>
      <c r="AQ35" s="597"/>
      <c r="AR35" s="597"/>
      <c r="AS35" s="597"/>
      <c r="AT35" s="597"/>
      <c r="AU35" s="597"/>
      <c r="AV35" s="597"/>
      <c r="AW35" s="597"/>
      <c r="AX35" s="597"/>
      <c r="AY35" s="597"/>
      <c r="AZ35" s="597"/>
      <c r="BA35" s="597"/>
      <c r="BB35" s="597"/>
      <c r="BC35" s="597"/>
      <c r="BD35" s="165"/>
      <c r="BE35" s="596">
        <f t="shared" ref="BE35:BE43" si="1">IF(BG35="","",BE34+1)</f>
        <v>14</v>
      </c>
      <c r="BF35" s="596"/>
      <c r="BG35" s="597" t="str">
        <f>IF('各会計、関係団体の財政状況及び健全化判断比率'!B36="","",'各会計、関係団体の財政状況及び健全化判断比率'!B36)</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香川県後期高齢者医療広域連合(一般会計)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株式会社綾南プラザ</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火葬事業特別会計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12</v>
      </c>
      <c r="AN36" s="596"/>
      <c r="AO36" s="597" t="str">
        <f>IF('各会計、関係団体の財政状況及び健全化判断比率'!B34="","",'各会計、関係団体の財政状況及び健全化判断比率'!B34)</f>
        <v>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香川県後期高齢者医療広域連合(後期高齢者医療事業）</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有限会社綾歌南部農業振興公社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墓園事業特別会計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育英事業特別会計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538</v>
      </c>
      <c r="D34" s="1181"/>
      <c r="E34" s="1182"/>
      <c r="F34" s="32">
        <v>26.94</v>
      </c>
      <c r="G34" s="33">
        <v>29.78</v>
      </c>
      <c r="H34" s="33">
        <v>30.95</v>
      </c>
      <c r="I34" s="33">
        <v>32.47</v>
      </c>
      <c r="J34" s="34">
        <v>31.51</v>
      </c>
      <c r="K34" s="22"/>
      <c r="L34" s="22"/>
      <c r="M34" s="22"/>
      <c r="N34" s="22"/>
      <c r="O34" s="22"/>
      <c r="P34" s="22"/>
    </row>
    <row r="35" spans="1:16" ht="39" customHeight="1" x14ac:dyDescent="0.15">
      <c r="A35" s="22"/>
      <c r="B35" s="35"/>
      <c r="C35" s="1175" t="s">
        <v>539</v>
      </c>
      <c r="D35" s="1176"/>
      <c r="E35" s="1177"/>
      <c r="F35" s="36">
        <v>8.84</v>
      </c>
      <c r="G35" s="37">
        <v>11.88</v>
      </c>
      <c r="H35" s="37">
        <v>9.1999999999999993</v>
      </c>
      <c r="I35" s="37">
        <v>11.72</v>
      </c>
      <c r="J35" s="38">
        <v>12.25</v>
      </c>
      <c r="K35" s="22"/>
      <c r="L35" s="22"/>
      <c r="M35" s="22"/>
      <c r="N35" s="22"/>
      <c r="O35" s="22"/>
      <c r="P35" s="22"/>
    </row>
    <row r="36" spans="1:16" ht="39" customHeight="1" x14ac:dyDescent="0.15">
      <c r="A36" s="22"/>
      <c r="B36" s="35"/>
      <c r="C36" s="1175" t="s">
        <v>540</v>
      </c>
      <c r="D36" s="1176"/>
      <c r="E36" s="1177"/>
      <c r="F36" s="36">
        <v>7.15</v>
      </c>
      <c r="G36" s="37">
        <v>8.49</v>
      </c>
      <c r="H36" s="37">
        <v>9.65</v>
      </c>
      <c r="I36" s="37">
        <v>10.58</v>
      </c>
      <c r="J36" s="38">
        <v>9.39</v>
      </c>
      <c r="K36" s="22"/>
      <c r="L36" s="22"/>
      <c r="M36" s="22"/>
      <c r="N36" s="22"/>
      <c r="O36" s="22"/>
      <c r="P36" s="22"/>
    </row>
    <row r="37" spans="1:16" ht="39" customHeight="1" x14ac:dyDescent="0.15">
      <c r="A37" s="22"/>
      <c r="B37" s="35"/>
      <c r="C37" s="1175" t="s">
        <v>541</v>
      </c>
      <c r="D37" s="1176"/>
      <c r="E37" s="1177"/>
      <c r="F37" s="36">
        <v>2.64</v>
      </c>
      <c r="G37" s="37">
        <v>3.29</v>
      </c>
      <c r="H37" s="37">
        <v>3.84</v>
      </c>
      <c r="I37" s="37">
        <v>3.93</v>
      </c>
      <c r="J37" s="38">
        <v>3.04</v>
      </c>
      <c r="K37" s="22"/>
      <c r="L37" s="22"/>
      <c r="M37" s="22"/>
      <c r="N37" s="22"/>
      <c r="O37" s="22"/>
      <c r="P37" s="22"/>
    </row>
    <row r="38" spans="1:16" ht="39" customHeight="1" x14ac:dyDescent="0.15">
      <c r="A38" s="22"/>
      <c r="B38" s="35"/>
      <c r="C38" s="1175" t="s">
        <v>542</v>
      </c>
      <c r="D38" s="1176"/>
      <c r="E38" s="1177"/>
      <c r="F38" s="36">
        <v>0.09</v>
      </c>
      <c r="G38" s="37">
        <v>0.6</v>
      </c>
      <c r="H38" s="37">
        <v>0.33</v>
      </c>
      <c r="I38" s="37">
        <v>0.43</v>
      </c>
      <c r="J38" s="38">
        <v>0.4</v>
      </c>
      <c r="K38" s="22"/>
      <c r="L38" s="22"/>
      <c r="M38" s="22"/>
      <c r="N38" s="22"/>
      <c r="O38" s="22"/>
      <c r="P38" s="22"/>
    </row>
    <row r="39" spans="1:16" ht="39" customHeight="1" x14ac:dyDescent="0.15">
      <c r="A39" s="22"/>
      <c r="B39" s="35"/>
      <c r="C39" s="1175" t="s">
        <v>543</v>
      </c>
      <c r="D39" s="1176"/>
      <c r="E39" s="1177"/>
      <c r="F39" s="36">
        <v>0.76</v>
      </c>
      <c r="G39" s="37">
        <v>0.75</v>
      </c>
      <c r="H39" s="37">
        <v>0.61</v>
      </c>
      <c r="I39" s="37">
        <v>0.44</v>
      </c>
      <c r="J39" s="38">
        <v>0.33</v>
      </c>
      <c r="K39" s="22"/>
      <c r="L39" s="22"/>
      <c r="M39" s="22"/>
      <c r="N39" s="22"/>
      <c r="O39" s="22"/>
      <c r="P39" s="22"/>
    </row>
    <row r="40" spans="1:16" ht="39" customHeight="1" x14ac:dyDescent="0.15">
      <c r="A40" s="22"/>
      <c r="B40" s="35"/>
      <c r="C40" s="1175" t="s">
        <v>544</v>
      </c>
      <c r="D40" s="1176"/>
      <c r="E40" s="1177"/>
      <c r="F40" s="36">
        <v>0.28999999999999998</v>
      </c>
      <c r="G40" s="37">
        <v>0.22</v>
      </c>
      <c r="H40" s="37">
        <v>0.28000000000000003</v>
      </c>
      <c r="I40" s="37">
        <v>0.17</v>
      </c>
      <c r="J40" s="38">
        <v>0.27</v>
      </c>
      <c r="K40" s="22"/>
      <c r="L40" s="22"/>
      <c r="M40" s="22"/>
      <c r="N40" s="22"/>
      <c r="O40" s="22"/>
      <c r="P40" s="22"/>
    </row>
    <row r="41" spans="1:16" ht="39" customHeight="1" x14ac:dyDescent="0.15">
      <c r="A41" s="22"/>
      <c r="B41" s="35"/>
      <c r="C41" s="1175" t="s">
        <v>545</v>
      </c>
      <c r="D41" s="1176"/>
      <c r="E41" s="1177"/>
      <c r="F41" s="36">
        <v>1.48</v>
      </c>
      <c r="G41" s="37">
        <v>0.33</v>
      </c>
      <c r="H41" s="37">
        <v>1</v>
      </c>
      <c r="I41" s="37">
        <v>0.04</v>
      </c>
      <c r="J41" s="38">
        <v>0.11</v>
      </c>
      <c r="K41" s="22"/>
      <c r="L41" s="22"/>
      <c r="M41" s="22"/>
      <c r="N41" s="22"/>
      <c r="O41" s="22"/>
      <c r="P41" s="22"/>
    </row>
    <row r="42" spans="1:16" ht="39" customHeight="1" x14ac:dyDescent="0.15">
      <c r="A42" s="22"/>
      <c r="B42" s="39"/>
      <c r="C42" s="1175" t="s">
        <v>546</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547</v>
      </c>
      <c r="D43" s="1179"/>
      <c r="E43" s="1180"/>
      <c r="F43" s="41">
        <v>0.16</v>
      </c>
      <c r="G43" s="42">
        <v>0.16</v>
      </c>
      <c r="H43" s="42">
        <v>0.22</v>
      </c>
      <c r="I43" s="42">
        <v>0.14000000000000001</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492</v>
      </c>
      <c r="L45" s="60">
        <v>457</v>
      </c>
      <c r="M45" s="60">
        <v>453</v>
      </c>
      <c r="N45" s="60">
        <v>457</v>
      </c>
      <c r="O45" s="61">
        <v>460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14</v>
      </c>
      <c r="F48" s="1185"/>
      <c r="G48" s="1185"/>
      <c r="H48" s="1185"/>
      <c r="I48" s="1185"/>
      <c r="J48" s="1186"/>
      <c r="K48" s="63">
        <v>258</v>
      </c>
      <c r="L48" s="64">
        <v>260</v>
      </c>
      <c r="M48" s="64">
        <v>258</v>
      </c>
      <c r="N48" s="64">
        <v>265</v>
      </c>
      <c r="O48" s="65">
        <v>276</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490</v>
      </c>
      <c r="L49" s="64" t="s">
        <v>490</v>
      </c>
      <c r="M49" s="64" t="s">
        <v>490</v>
      </c>
      <c r="N49" s="64" t="s">
        <v>490</v>
      </c>
      <c r="O49" s="65" t="s">
        <v>490</v>
      </c>
      <c r="P49" s="48"/>
      <c r="Q49" s="48"/>
      <c r="R49" s="48"/>
      <c r="S49" s="48"/>
      <c r="T49" s="48"/>
      <c r="U49" s="48"/>
    </row>
    <row r="50" spans="1:21" ht="30.75" customHeight="1" x14ac:dyDescent="0.15">
      <c r="A50" s="48"/>
      <c r="B50" s="1193"/>
      <c r="C50" s="1194"/>
      <c r="D50" s="62"/>
      <c r="E50" s="1185" t="s">
        <v>16</v>
      </c>
      <c r="F50" s="1185"/>
      <c r="G50" s="1185"/>
      <c r="H50" s="1185"/>
      <c r="I50" s="1185"/>
      <c r="J50" s="1186"/>
      <c r="K50" s="63">
        <v>3</v>
      </c>
      <c r="L50" s="64">
        <v>3</v>
      </c>
      <c r="M50" s="64">
        <v>3</v>
      </c>
      <c r="N50" s="64">
        <v>2</v>
      </c>
      <c r="O50" s="65">
        <v>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686</v>
      </c>
      <c r="L52" s="64">
        <v>691</v>
      </c>
      <c r="M52" s="64">
        <v>733</v>
      </c>
      <c r="N52" s="64">
        <v>769</v>
      </c>
      <c r="O52" s="65">
        <v>781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67</v>
      </c>
      <c r="L53" s="69">
        <v>29</v>
      </c>
      <c r="M53" s="69">
        <v>-19</v>
      </c>
      <c r="N53" s="69">
        <v>-45</v>
      </c>
      <c r="O53" s="70">
        <v>-41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199" t="s">
        <v>23</v>
      </c>
      <c r="C41" s="1200"/>
      <c r="D41" s="81"/>
      <c r="E41" s="1205" t="s">
        <v>24</v>
      </c>
      <c r="F41" s="1205"/>
      <c r="G41" s="1205"/>
      <c r="H41" s="1206"/>
      <c r="I41" s="82">
        <v>4146</v>
      </c>
      <c r="J41" s="83">
        <v>4189</v>
      </c>
      <c r="K41" s="83">
        <v>3996</v>
      </c>
      <c r="L41" s="83">
        <v>3945</v>
      </c>
      <c r="M41" s="84">
        <v>4138</v>
      </c>
    </row>
    <row r="42" spans="2:13" ht="27.75" customHeight="1" x14ac:dyDescent="0.15">
      <c r="B42" s="1201"/>
      <c r="C42" s="1202"/>
      <c r="D42" s="85"/>
      <c r="E42" s="1207" t="s">
        <v>25</v>
      </c>
      <c r="F42" s="1207"/>
      <c r="G42" s="1207"/>
      <c r="H42" s="1208"/>
      <c r="I42" s="86" t="s">
        <v>490</v>
      </c>
      <c r="J42" s="87" t="s">
        <v>490</v>
      </c>
      <c r="K42" s="87" t="s">
        <v>490</v>
      </c>
      <c r="L42" s="87" t="s">
        <v>490</v>
      </c>
      <c r="M42" s="88" t="s">
        <v>490</v>
      </c>
    </row>
    <row r="43" spans="2:13" ht="27.75" customHeight="1" x14ac:dyDescent="0.15">
      <c r="B43" s="1201"/>
      <c r="C43" s="1202"/>
      <c r="D43" s="85"/>
      <c r="E43" s="1207" t="s">
        <v>26</v>
      </c>
      <c r="F43" s="1207"/>
      <c r="G43" s="1207"/>
      <c r="H43" s="1208"/>
      <c r="I43" s="86">
        <v>4313</v>
      </c>
      <c r="J43" s="87">
        <v>4248</v>
      </c>
      <c r="K43" s="87">
        <v>4124</v>
      </c>
      <c r="L43" s="87">
        <v>3922</v>
      </c>
      <c r="M43" s="88">
        <v>3634</v>
      </c>
    </row>
    <row r="44" spans="2:13" ht="27.75" customHeight="1" x14ac:dyDescent="0.15">
      <c r="B44" s="1201"/>
      <c r="C44" s="1202"/>
      <c r="D44" s="85"/>
      <c r="E44" s="1207" t="s">
        <v>27</v>
      </c>
      <c r="F44" s="1207"/>
      <c r="G44" s="1207"/>
      <c r="H44" s="1208"/>
      <c r="I44" s="86" t="s">
        <v>490</v>
      </c>
      <c r="J44" s="87" t="s">
        <v>490</v>
      </c>
      <c r="K44" s="87" t="s">
        <v>490</v>
      </c>
      <c r="L44" s="87" t="s">
        <v>490</v>
      </c>
      <c r="M44" s="88" t="s">
        <v>490</v>
      </c>
    </row>
    <row r="45" spans="2:13" ht="27.75" customHeight="1" x14ac:dyDescent="0.15">
      <c r="B45" s="1201"/>
      <c r="C45" s="1202"/>
      <c r="D45" s="85"/>
      <c r="E45" s="1207" t="s">
        <v>28</v>
      </c>
      <c r="F45" s="1207"/>
      <c r="G45" s="1207"/>
      <c r="H45" s="1208"/>
      <c r="I45" s="86">
        <v>1896</v>
      </c>
      <c r="J45" s="87">
        <v>1783</v>
      </c>
      <c r="K45" s="87">
        <v>2053</v>
      </c>
      <c r="L45" s="87">
        <v>2120</v>
      </c>
      <c r="M45" s="88">
        <v>2023</v>
      </c>
    </row>
    <row r="46" spans="2:13" ht="27.75" customHeight="1" x14ac:dyDescent="0.15">
      <c r="B46" s="1201"/>
      <c r="C46" s="1202"/>
      <c r="D46" s="85"/>
      <c r="E46" s="1207" t="s">
        <v>29</v>
      </c>
      <c r="F46" s="1207"/>
      <c r="G46" s="1207"/>
      <c r="H46" s="1208"/>
      <c r="I46" s="86" t="s">
        <v>490</v>
      </c>
      <c r="J46" s="87" t="s">
        <v>490</v>
      </c>
      <c r="K46" s="87" t="s">
        <v>490</v>
      </c>
      <c r="L46" s="87" t="s">
        <v>490</v>
      </c>
      <c r="M46" s="88" t="s">
        <v>490</v>
      </c>
    </row>
    <row r="47" spans="2:13" ht="27.75" customHeight="1" x14ac:dyDescent="0.15">
      <c r="B47" s="1201"/>
      <c r="C47" s="1202"/>
      <c r="D47" s="85"/>
      <c r="E47" s="1207" t="s">
        <v>30</v>
      </c>
      <c r="F47" s="1207"/>
      <c r="G47" s="1207"/>
      <c r="H47" s="1208"/>
      <c r="I47" s="86" t="s">
        <v>490</v>
      </c>
      <c r="J47" s="87" t="s">
        <v>490</v>
      </c>
      <c r="K47" s="87" t="s">
        <v>490</v>
      </c>
      <c r="L47" s="87" t="s">
        <v>490</v>
      </c>
      <c r="M47" s="88" t="s">
        <v>490</v>
      </c>
    </row>
    <row r="48" spans="2:13" ht="27.75" customHeight="1" x14ac:dyDescent="0.15">
      <c r="B48" s="1203"/>
      <c r="C48" s="1204"/>
      <c r="D48" s="85"/>
      <c r="E48" s="1207" t="s">
        <v>31</v>
      </c>
      <c r="F48" s="1207"/>
      <c r="G48" s="1207"/>
      <c r="H48" s="1208"/>
      <c r="I48" s="86" t="s">
        <v>490</v>
      </c>
      <c r="J48" s="87" t="s">
        <v>490</v>
      </c>
      <c r="K48" s="87" t="s">
        <v>490</v>
      </c>
      <c r="L48" s="87" t="s">
        <v>490</v>
      </c>
      <c r="M48" s="88" t="s">
        <v>490</v>
      </c>
    </row>
    <row r="49" spans="2:13" ht="27.75" customHeight="1" x14ac:dyDescent="0.15">
      <c r="B49" s="1209" t="s">
        <v>32</v>
      </c>
      <c r="C49" s="1210"/>
      <c r="D49" s="89"/>
      <c r="E49" s="1207" t="s">
        <v>33</v>
      </c>
      <c r="F49" s="1207"/>
      <c r="G49" s="1207"/>
      <c r="H49" s="1208"/>
      <c r="I49" s="86">
        <v>6198</v>
      </c>
      <c r="J49" s="87">
        <v>6372</v>
      </c>
      <c r="K49" s="87">
        <v>7213</v>
      </c>
      <c r="L49" s="87">
        <v>7003</v>
      </c>
      <c r="M49" s="88">
        <v>7144</v>
      </c>
    </row>
    <row r="50" spans="2:13" ht="27.75" customHeight="1" x14ac:dyDescent="0.15">
      <c r="B50" s="1201"/>
      <c r="C50" s="1202"/>
      <c r="D50" s="85"/>
      <c r="E50" s="1207" t="s">
        <v>34</v>
      </c>
      <c r="F50" s="1207"/>
      <c r="G50" s="1207"/>
      <c r="H50" s="1208"/>
      <c r="I50" s="86">
        <v>248</v>
      </c>
      <c r="J50" s="87">
        <v>206</v>
      </c>
      <c r="K50" s="87">
        <v>174</v>
      </c>
      <c r="L50" s="87">
        <v>139</v>
      </c>
      <c r="M50" s="88">
        <v>127</v>
      </c>
    </row>
    <row r="51" spans="2:13" ht="27.75" customHeight="1" x14ac:dyDescent="0.15">
      <c r="B51" s="1203"/>
      <c r="C51" s="1204"/>
      <c r="D51" s="85"/>
      <c r="E51" s="1207" t="s">
        <v>35</v>
      </c>
      <c r="F51" s="1207"/>
      <c r="G51" s="1207"/>
      <c r="H51" s="1208"/>
      <c r="I51" s="86">
        <v>8537</v>
      </c>
      <c r="J51" s="87">
        <v>9024</v>
      </c>
      <c r="K51" s="87">
        <v>8926</v>
      </c>
      <c r="L51" s="87">
        <v>8826</v>
      </c>
      <c r="M51" s="88">
        <v>8681</v>
      </c>
    </row>
    <row r="52" spans="2:13" ht="27.75" customHeight="1" thickBot="1" x14ac:dyDescent="0.2">
      <c r="B52" s="1211" t="s">
        <v>36</v>
      </c>
      <c r="C52" s="1212"/>
      <c r="D52" s="90"/>
      <c r="E52" s="1213" t="s">
        <v>37</v>
      </c>
      <c r="F52" s="1213"/>
      <c r="G52" s="1213"/>
      <c r="H52" s="1214"/>
      <c r="I52" s="91">
        <v>-4629</v>
      </c>
      <c r="J52" s="92">
        <v>-5384</v>
      </c>
      <c r="K52" s="92">
        <v>-6141</v>
      </c>
      <c r="L52" s="92">
        <v>-5981</v>
      </c>
      <c r="M52" s="93">
        <v>-6158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1"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38"/>
      <c r="H50" s="1239"/>
      <c r="I50" s="1239"/>
      <c r="J50" s="1240"/>
      <c r="K50" s="354" t="s">
        <v>529</v>
      </c>
      <c r="L50" s="354" t="s">
        <v>530</v>
      </c>
      <c r="M50" s="354" t="s">
        <v>531</v>
      </c>
      <c r="N50" s="354" t="s">
        <v>532</v>
      </c>
      <c r="O50" s="354" t="s">
        <v>533</v>
      </c>
    </row>
    <row r="51" spans="1:17" x14ac:dyDescent="0.15">
      <c r="B51" s="248"/>
      <c r="C51" s="244"/>
      <c r="D51" s="244"/>
      <c r="E51" s="244"/>
      <c r="F51" s="244"/>
      <c r="G51" s="1241" t="s">
        <v>564</v>
      </c>
      <c r="H51" s="1242"/>
      <c r="I51" s="1247" t="s">
        <v>565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567</v>
      </c>
      <c r="H55" s="1222"/>
      <c r="I55" s="1227" t="s">
        <v>565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29" t="s">
        <v>569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38"/>
      <c r="H72" s="1239"/>
      <c r="I72" s="1239"/>
      <c r="J72" s="1240"/>
      <c r="K72" s="354" t="s">
        <v>529</v>
      </c>
      <c r="L72" s="354" t="s">
        <v>530</v>
      </c>
      <c r="M72" s="354" t="s">
        <v>531</v>
      </c>
      <c r="N72" s="354" t="s">
        <v>532</v>
      </c>
      <c r="O72" s="354" t="s">
        <v>533</v>
      </c>
    </row>
    <row r="73" spans="2:30" x14ac:dyDescent="0.15">
      <c r="B73" s="248"/>
      <c r="C73" s="244"/>
      <c r="D73" s="244"/>
      <c r="E73" s="244"/>
      <c r="F73" s="244"/>
      <c r="G73" s="1241" t="s">
        <v>564</v>
      </c>
      <c r="H73" s="1242"/>
      <c r="I73" s="1247" t="s">
        <v>565</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571</v>
      </c>
      <c r="J75" s="1227"/>
      <c r="K75" s="1219">
        <v>1.3</v>
      </c>
      <c r="L75" s="1219">
        <v>0.9</v>
      </c>
      <c r="M75" s="1219">
        <v>0.4</v>
      </c>
      <c r="N75" s="1219">
        <v>-0.2</v>
      </c>
      <c r="O75" s="1219">
        <v>-0.6</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567</v>
      </c>
      <c r="H77" s="1222"/>
      <c r="I77" s="1227" t="s">
        <v>565</v>
      </c>
      <c r="J77" s="1227"/>
      <c r="K77" s="1228">
        <v>40.200000000000003</v>
      </c>
      <c r="L77" s="1228">
        <v>30.7</v>
      </c>
      <c r="M77" s="1215">
        <v>22.3</v>
      </c>
      <c r="N77" s="1215">
        <v>20.3</v>
      </c>
      <c r="O77" s="1215">
        <v>13</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571</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9"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528</v>
      </c>
      <c r="G2" s="111"/>
      <c r="H2" s="112"/>
    </row>
    <row r="3" spans="1:8" x14ac:dyDescent="0.15">
      <c r="A3" s="108" t="s">
        <v>521</v>
      </c>
      <c r="B3" s="113"/>
      <c r="C3" s="114"/>
      <c r="D3" s="115">
        <v>82481</v>
      </c>
      <c r="E3" s="116"/>
      <c r="F3" s="117">
        <v>42839</v>
      </c>
      <c r="G3" s="118"/>
      <c r="H3" s="119"/>
    </row>
    <row r="4" spans="1:8" x14ac:dyDescent="0.15">
      <c r="A4" s="120"/>
      <c r="B4" s="121"/>
      <c r="C4" s="122"/>
      <c r="D4" s="123">
        <v>64509</v>
      </c>
      <c r="E4" s="124"/>
      <c r="F4" s="125">
        <v>22027</v>
      </c>
      <c r="G4" s="126"/>
      <c r="H4" s="127"/>
    </row>
    <row r="5" spans="1:8" x14ac:dyDescent="0.15">
      <c r="A5" s="108" t="s">
        <v>523</v>
      </c>
      <c r="B5" s="113"/>
      <c r="C5" s="114"/>
      <c r="D5" s="115">
        <v>61388</v>
      </c>
      <c r="E5" s="116"/>
      <c r="F5" s="117">
        <v>46819</v>
      </c>
      <c r="G5" s="118"/>
      <c r="H5" s="119"/>
    </row>
    <row r="6" spans="1:8" x14ac:dyDescent="0.15">
      <c r="A6" s="120"/>
      <c r="B6" s="121"/>
      <c r="C6" s="122"/>
      <c r="D6" s="123">
        <v>48705</v>
      </c>
      <c r="E6" s="124"/>
      <c r="F6" s="125">
        <v>24121</v>
      </c>
      <c r="G6" s="126"/>
      <c r="H6" s="127"/>
    </row>
    <row r="7" spans="1:8" x14ac:dyDescent="0.15">
      <c r="A7" s="108" t="s">
        <v>524</v>
      </c>
      <c r="B7" s="113"/>
      <c r="C7" s="114"/>
      <c r="D7" s="115">
        <v>54924</v>
      </c>
      <c r="E7" s="116"/>
      <c r="F7" s="117">
        <v>53270</v>
      </c>
      <c r="G7" s="118"/>
      <c r="H7" s="119"/>
    </row>
    <row r="8" spans="1:8" x14ac:dyDescent="0.15">
      <c r="A8" s="120"/>
      <c r="B8" s="121"/>
      <c r="C8" s="122"/>
      <c r="D8" s="123">
        <v>32363</v>
      </c>
      <c r="E8" s="124"/>
      <c r="F8" s="125">
        <v>24316</v>
      </c>
      <c r="G8" s="126"/>
      <c r="H8" s="127"/>
    </row>
    <row r="9" spans="1:8" x14ac:dyDescent="0.15">
      <c r="A9" s="108" t="s">
        <v>525</v>
      </c>
      <c r="B9" s="113"/>
      <c r="C9" s="114"/>
      <c r="D9" s="115">
        <v>75884</v>
      </c>
      <c r="E9" s="116"/>
      <c r="F9" s="117">
        <v>53292</v>
      </c>
      <c r="G9" s="118"/>
      <c r="H9" s="119"/>
    </row>
    <row r="10" spans="1:8" x14ac:dyDescent="0.15">
      <c r="A10" s="120"/>
      <c r="B10" s="121"/>
      <c r="C10" s="122"/>
      <c r="D10" s="123">
        <v>43828</v>
      </c>
      <c r="E10" s="124"/>
      <c r="F10" s="125">
        <v>28900</v>
      </c>
      <c r="G10" s="126"/>
      <c r="H10" s="127"/>
    </row>
    <row r="11" spans="1:8" x14ac:dyDescent="0.15">
      <c r="A11" s="108" t="s">
        <v>526</v>
      </c>
      <c r="B11" s="113"/>
      <c r="C11" s="114"/>
      <c r="D11" s="115">
        <v>102672</v>
      </c>
      <c r="E11" s="116"/>
      <c r="F11" s="117">
        <v>49919</v>
      </c>
      <c r="G11" s="118"/>
      <c r="H11" s="119"/>
    </row>
    <row r="12" spans="1:8" x14ac:dyDescent="0.15">
      <c r="A12" s="120"/>
      <c r="B12" s="121"/>
      <c r="C12" s="128"/>
      <c r="D12" s="123">
        <v>69741</v>
      </c>
      <c r="E12" s="124"/>
      <c r="F12" s="125">
        <v>26398</v>
      </c>
      <c r="G12" s="126"/>
      <c r="H12" s="127"/>
    </row>
    <row r="13" spans="1:8" x14ac:dyDescent="0.15">
      <c r="A13" s="108"/>
      <c r="B13" s="113"/>
      <c r="C13" s="129"/>
      <c r="D13" s="130">
        <v>75470</v>
      </c>
      <c r="E13" s="131"/>
      <c r="F13" s="132">
        <v>49228</v>
      </c>
      <c r="G13" s="133"/>
      <c r="H13" s="119"/>
    </row>
    <row r="14" spans="1:8" x14ac:dyDescent="0.15">
      <c r="A14" s="120"/>
      <c r="B14" s="121"/>
      <c r="C14" s="122"/>
      <c r="D14" s="123">
        <v>51829</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8.93</v>
      </c>
      <c r="C19" s="134">
        <f>ROUND(VALUE(SUBSTITUTE(実質収支比率等に係る経年分析!G$48,"▲","-")),2)</f>
        <v>11.97</v>
      </c>
      <c r="D19" s="134">
        <f>ROUND(VALUE(SUBSTITUTE(実質収支比率等に係る経年分析!H$48,"▲","-")),2)</f>
        <v>9.36</v>
      </c>
      <c r="E19" s="134">
        <f>ROUND(VALUE(SUBSTITUTE(実質収支比率等に係る経年分析!I$48,"▲","-")),2)</f>
        <v>11.83</v>
      </c>
      <c r="F19" s="134">
        <f>ROUND(VALUE(SUBSTITUTE(実質収支比率等に係る経年分析!J$48,"▲","-")),2)</f>
        <v>12.34</v>
      </c>
    </row>
    <row r="20" spans="1:11" x14ac:dyDescent="0.15">
      <c r="A20" s="134" t="s">
        <v>42</v>
      </c>
      <c r="B20" s="134">
        <f>ROUND(VALUE(SUBSTITUTE(実質収支比率等に係る経年分析!F$47,"▲","-")),2)</f>
        <v>50.47</v>
      </c>
      <c r="C20" s="134">
        <f>ROUND(VALUE(SUBSTITUTE(実質収支比率等に係る経年分析!G$47,"▲","-")),2)</f>
        <v>57.21</v>
      </c>
      <c r="D20" s="134">
        <f>ROUND(VALUE(SUBSTITUTE(実質収支比率等に係る経年分析!H$47,"▲","-")),2)</f>
        <v>66.239999999999995</v>
      </c>
      <c r="E20" s="134">
        <f>ROUND(VALUE(SUBSTITUTE(実質収支比率等に係る経年分析!I$47,"▲","-")),2)</f>
        <v>69.73</v>
      </c>
      <c r="F20" s="134">
        <f>ROUND(VALUE(SUBSTITUTE(実質収支比率等に係る経年分析!J$47,"▲","-")),2)</f>
        <v>69.08</v>
      </c>
    </row>
    <row r="21" spans="1:11" x14ac:dyDescent="0.15">
      <c r="A21" s="134" t="s">
        <v>43</v>
      </c>
      <c r="B21" s="134">
        <f>IF(ISNUMBER(VALUE(SUBSTITUTE(実質収支比率等に係る経年分析!F$49,"▲","-"))),ROUND(VALUE(SUBSTITUTE(実質収支比率等に係る経年分析!F$49,"▲","-")),2),NA())</f>
        <v>-6.76</v>
      </c>
      <c r="C21" s="134">
        <f>IF(ISNUMBER(VALUE(SUBSTITUTE(実質収支比率等に係る経年分析!G$49,"▲","-"))),ROUND(VALUE(SUBSTITUTE(実質収支比率等に係る経年分析!G$49,"▲","-")),2),NA())</f>
        <v>1.38</v>
      </c>
      <c r="D21" s="134">
        <f>IF(ISNUMBER(VALUE(SUBSTITUTE(実質収支比率等に係る経年分析!H$49,"▲","-"))),ROUND(VALUE(SUBSTITUTE(実質収支比率等に係る経年分析!H$49,"▲","-")),2),NA())</f>
        <v>-3.7</v>
      </c>
      <c r="E21" s="134">
        <f>IF(ISNUMBER(VALUE(SUBSTITUTE(実質収支比率等に係る経年分析!I$49,"▲","-"))),ROUND(VALUE(SUBSTITUTE(実質収支比率等に係る経年分析!I$49,"▲","-")),2),NA())</f>
        <v>-2.2200000000000002</v>
      </c>
      <c r="F21" s="134">
        <f>IF(ISNUMBER(VALUE(SUBSTITUTE(実質収支比率等に係る経年分析!J$49,"▲","-"))),ROUND(VALUE(SUBSTITUTE(実質収支比率等に係る経年分析!J$49,"▲","-")),2),NA())</f>
        <v>-8.67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1.48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0.28999999999999998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0.28000000000000003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x14ac:dyDescent="0.15">
      <c r="A31" s="135" t="str">
        <f>IF(連結実質赤字比率に係る赤字・黒字の構成分析!C$39="",NA(),連結実質赤字比率に係る赤字・黒字の構成分析!C$39)</f>
        <v>国民健康保険診療所特別会計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x14ac:dyDescent="0.15">
      <c r="A33" s="135" t="str">
        <f>IF(連結実質赤字比率に係る赤字・黒字の構成分析!C$37="",NA(),連結実質赤字比率に係る赤字・黒字の構成分析!C$37)</f>
        <v>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3.04</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9.39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9.1999999999999993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12.25</v>
      </c>
    </row>
    <row r="36" spans="1:16" x14ac:dyDescent="0.15">
      <c r="A36" s="135" t="str">
        <f>IF(連結実質赤字比率に係る赤字・黒字の構成分析!C$34="",NA(),連結実質赤字比率に係る赤字・黒字の構成分析!C$34)</f>
        <v>国民健康保険陶病院事業会計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31.51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686</v>
      </c>
      <c r="E42" s="136"/>
      <c r="F42" s="136"/>
      <c r="G42" s="136">
        <f>'実質公債費比率（分子）の構造'!L$52</f>
        <v>691</v>
      </c>
      <c r="H42" s="136"/>
      <c r="I42" s="136"/>
      <c r="J42" s="136">
        <f>'実質公債費比率（分子）の構造'!M$52</f>
        <v>733</v>
      </c>
      <c r="K42" s="136"/>
      <c r="L42" s="136"/>
      <c r="M42" s="136">
        <f>'実質公債費比率（分子）の構造'!N$52</f>
        <v>769</v>
      </c>
      <c r="N42" s="136"/>
      <c r="O42" s="136"/>
      <c r="P42" s="136">
        <f>'実質公債費比率（分子）の構造'!O$52</f>
        <v>781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2</v>
      </c>
      <c r="L44" s="136"/>
      <c r="M44" s="136"/>
      <c r="N44" s="136">
        <f>'実質公債費比率（分子）の構造'!O$50</f>
        <v>4</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258</v>
      </c>
      <c r="C46" s="136"/>
      <c r="D46" s="136"/>
      <c r="E46" s="136">
        <f>'実質公債費比率（分子）の構造'!L$48</f>
        <v>260</v>
      </c>
      <c r="F46" s="136"/>
      <c r="G46" s="136"/>
      <c r="H46" s="136">
        <f>'実質公債費比率（分子）の構造'!M$48</f>
        <v>258</v>
      </c>
      <c r="I46" s="136"/>
      <c r="J46" s="136"/>
      <c r="K46" s="136">
        <f>'実質公債費比率（分子）の構造'!N$48</f>
        <v>265</v>
      </c>
      <c r="L46" s="136"/>
      <c r="M46" s="136"/>
      <c r="N46" s="136">
        <f>'実質公債費比率（分子）の構造'!O$48</f>
        <v>276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492</v>
      </c>
      <c r="C49" s="136"/>
      <c r="D49" s="136"/>
      <c r="E49" s="136">
        <f>'実質公債費比率（分子）の構造'!L$45</f>
        <v>457</v>
      </c>
      <c r="F49" s="136"/>
      <c r="G49" s="136"/>
      <c r="H49" s="136">
        <f>'実質公債費比率（分子）の構造'!M$45</f>
        <v>453</v>
      </c>
      <c r="I49" s="136"/>
      <c r="J49" s="136"/>
      <c r="K49" s="136">
        <f>'実質公債費比率（分子）の構造'!N$45</f>
        <v>457</v>
      </c>
      <c r="L49" s="136"/>
      <c r="M49" s="136"/>
      <c r="N49" s="136">
        <f>'実質公債費比率（分子）の構造'!O$45</f>
        <v>460</v>
      </c>
      <c r="O49" s="136"/>
      <c r="P49" s="136"/>
    </row>
    <row r="50" spans="1:16" x14ac:dyDescent="0.15">
      <c r="A50" s="136" t="s">
        <v>58</v>
      </c>
      <c r="B50" s="136" t="e">
        <f>NA()</f>
        <v>#N/A</v>
      </c>
      <c r="C50" s="136">
        <f>IF(ISNUMBER('実質公債費比率（分子）の構造'!K$53),'実質公債費比率（分子）の構造'!K$53,NA())</f>
        <v>67</v>
      </c>
      <c r="D50" s="136" t="e">
        <f>NA()</f>
        <v>#N/A</v>
      </c>
      <c r="E50" s="136" t="e">
        <f>NA()</f>
        <v>#N/A</v>
      </c>
      <c r="F50" s="136">
        <f>IF(ISNUMBER('実質公債費比率（分子）の構造'!L$53),'実質公債費比率（分子）の構造'!L$53,NA())</f>
        <v>29</v>
      </c>
      <c r="G50" s="136" t="e">
        <f>NA()</f>
        <v>#N/A</v>
      </c>
      <c r="H50" s="136" t="e">
        <f>NA()</f>
        <v>#N/A</v>
      </c>
      <c r="I50" s="136">
        <f>IF(ISNUMBER('実質公債費比率（分子）の構造'!M$53),'実質公債費比率（分子）の構造'!M$53,NA())</f>
        <v>-19</v>
      </c>
      <c r="J50" s="136" t="e">
        <f>NA()</f>
        <v>#N/A</v>
      </c>
      <c r="K50" s="136" t="e">
        <f>NA()</f>
        <v>#N/A</v>
      </c>
      <c r="L50" s="136">
        <f>IF(ISNUMBER('実質公債費比率（分子）の構造'!N$53),'実質公債費比率（分子）の構造'!N$53,NA())</f>
        <v>-45</v>
      </c>
      <c r="M50" s="136" t="e">
        <f>NA()</f>
        <v>#N/A</v>
      </c>
      <c r="N50" s="136" t="e">
        <f>NA()</f>
        <v>#N/A</v>
      </c>
      <c r="O50" s="136">
        <f>IF(ISNUMBER('実質公債費比率（分子）の構造'!O$53),'実質公債費比率（分子）の構造'!O$53,NA())</f>
        <v>-41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8537</v>
      </c>
      <c r="E56" s="135"/>
      <c r="F56" s="135"/>
      <c r="G56" s="135">
        <f>'将来負担比率（分子）の構造'!J$51</f>
        <v>9024</v>
      </c>
      <c r="H56" s="135"/>
      <c r="I56" s="135"/>
      <c r="J56" s="135">
        <f>'将来負担比率（分子）の構造'!K$51</f>
        <v>8926</v>
      </c>
      <c r="K56" s="135"/>
      <c r="L56" s="135"/>
      <c r="M56" s="135">
        <f>'将来負担比率（分子）の構造'!L$51</f>
        <v>8826</v>
      </c>
      <c r="N56" s="135"/>
      <c r="O56" s="135"/>
      <c r="P56" s="135">
        <f>'将来負担比率（分子）の構造'!M$51</f>
        <v>8681</v>
      </c>
    </row>
    <row r="57" spans="1:16" x14ac:dyDescent="0.15">
      <c r="A57" s="135" t="s">
        <v>34</v>
      </c>
      <c r="B57" s="135"/>
      <c r="C57" s="135"/>
      <c r="D57" s="135">
        <f>'将来負担比率（分子）の構造'!I$50</f>
        <v>248</v>
      </c>
      <c r="E57" s="135"/>
      <c r="F57" s="135"/>
      <c r="G57" s="135">
        <f>'将来負担比率（分子）の構造'!J$50</f>
        <v>206</v>
      </c>
      <c r="H57" s="135"/>
      <c r="I57" s="135"/>
      <c r="J57" s="135">
        <f>'将来負担比率（分子）の構造'!K$50</f>
        <v>174</v>
      </c>
      <c r="K57" s="135"/>
      <c r="L57" s="135"/>
      <c r="M57" s="135">
        <f>'将来負担比率（分子）の構造'!L$50</f>
        <v>139</v>
      </c>
      <c r="N57" s="135"/>
      <c r="O57" s="135"/>
      <c r="P57" s="135">
        <f>'将来負担比率（分子）の構造'!M$50</f>
        <v>127</v>
      </c>
    </row>
    <row r="58" spans="1:16" x14ac:dyDescent="0.15">
      <c r="A58" s="135" t="s">
        <v>33</v>
      </c>
      <c r="B58" s="135"/>
      <c r="C58" s="135"/>
      <c r="D58" s="135">
        <f>'将来負担比率（分子）の構造'!I$49</f>
        <v>6198</v>
      </c>
      <c r="E58" s="135"/>
      <c r="F58" s="135"/>
      <c r="G58" s="135">
        <f>'将来負担比率（分子）の構造'!J$49</f>
        <v>6372</v>
      </c>
      <c r="H58" s="135"/>
      <c r="I58" s="135"/>
      <c r="J58" s="135">
        <f>'将来負担比率（分子）の構造'!K$49</f>
        <v>7213</v>
      </c>
      <c r="K58" s="135"/>
      <c r="L58" s="135"/>
      <c r="M58" s="135">
        <f>'将来負担比率（分子）の構造'!L$49</f>
        <v>7003</v>
      </c>
      <c r="N58" s="135"/>
      <c r="O58" s="135"/>
      <c r="P58" s="135">
        <f>'将来負担比率（分子）の構造'!M$49</f>
        <v>7144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1896</v>
      </c>
      <c r="C62" s="135"/>
      <c r="D62" s="135"/>
      <c r="E62" s="135">
        <f>'将来負担比率（分子）の構造'!J$45</f>
        <v>1783</v>
      </c>
      <c r="F62" s="135"/>
      <c r="G62" s="135"/>
      <c r="H62" s="135">
        <f>'将来負担比率（分子）の構造'!K$45</f>
        <v>2053</v>
      </c>
      <c r="I62" s="135"/>
      <c r="J62" s="135"/>
      <c r="K62" s="135">
        <f>'将来負担比率（分子）の構造'!L$45</f>
        <v>2120</v>
      </c>
      <c r="L62" s="135"/>
      <c r="M62" s="135"/>
      <c r="N62" s="135">
        <f>'将来負担比率（分子）の構造'!M$45</f>
        <v>2023</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4313</v>
      </c>
      <c r="C64" s="135"/>
      <c r="D64" s="135"/>
      <c r="E64" s="135">
        <f>'将来負担比率（分子）の構造'!J$43</f>
        <v>4248</v>
      </c>
      <c r="F64" s="135"/>
      <c r="G64" s="135"/>
      <c r="H64" s="135">
        <f>'将来負担比率（分子）の構造'!K$43</f>
        <v>4124</v>
      </c>
      <c r="I64" s="135"/>
      <c r="J64" s="135"/>
      <c r="K64" s="135">
        <f>'将来負担比率（分子）の構造'!L$43</f>
        <v>3922</v>
      </c>
      <c r="L64" s="135"/>
      <c r="M64" s="135"/>
      <c r="N64" s="135">
        <f>'将来負担比率（分子）の構造'!M$43</f>
        <v>3634</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4146</v>
      </c>
      <c r="C66" s="135"/>
      <c r="D66" s="135"/>
      <c r="E66" s="135">
        <f>'将来負担比率（分子）の構造'!J$41</f>
        <v>4189</v>
      </c>
      <c r="F66" s="135"/>
      <c r="G66" s="135"/>
      <c r="H66" s="135">
        <f>'将来負担比率（分子）の構造'!K$41</f>
        <v>3996</v>
      </c>
      <c r="I66" s="135"/>
      <c r="J66" s="135"/>
      <c r="K66" s="135">
        <f>'将来負担比率（分子）の構造'!L$41</f>
        <v>3945</v>
      </c>
      <c r="L66" s="135"/>
      <c r="M66" s="135"/>
      <c r="N66" s="135">
        <f>'将来負担比率（分子）の構造'!M$41</f>
        <v>4138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2919399</v>
      </c>
      <c r="S5" s="613"/>
      <c r="T5" s="613"/>
      <c r="U5" s="613"/>
      <c r="V5" s="613"/>
      <c r="W5" s="613"/>
      <c r="X5" s="613"/>
      <c r="Y5" s="614"/>
      <c r="Z5" s="615">
        <v>26</v>
      </c>
      <c r="AA5" s="615"/>
      <c r="AB5" s="615"/>
      <c r="AC5" s="615"/>
      <c r="AD5" s="616">
        <v>2919399</v>
      </c>
      <c r="AE5" s="616"/>
      <c r="AF5" s="616"/>
      <c r="AG5" s="616"/>
      <c r="AH5" s="616"/>
      <c r="AI5" s="616"/>
      <c r="AJ5" s="616"/>
      <c r="AK5" s="616"/>
      <c r="AL5" s="617">
        <v>45.4</v>
      </c>
      <c r="AM5" s="618"/>
      <c r="AN5" s="618"/>
      <c r="AO5" s="619"/>
      <c r="AP5" s="609" t="s">
        <v>207</v>
      </c>
      <c r="AQ5" s="610"/>
      <c r="AR5" s="610"/>
      <c r="AS5" s="610"/>
      <c r="AT5" s="610"/>
      <c r="AU5" s="610"/>
      <c r="AV5" s="610"/>
      <c r="AW5" s="610"/>
      <c r="AX5" s="610"/>
      <c r="AY5" s="610"/>
      <c r="AZ5" s="610"/>
      <c r="BA5" s="610"/>
      <c r="BB5" s="610"/>
      <c r="BC5" s="610"/>
      <c r="BD5" s="610"/>
      <c r="BE5" s="610"/>
      <c r="BF5" s="611"/>
      <c r="BG5" s="623">
        <v>2919142</v>
      </c>
      <c r="BH5" s="624"/>
      <c r="BI5" s="624"/>
      <c r="BJ5" s="624"/>
      <c r="BK5" s="624"/>
      <c r="BL5" s="624"/>
      <c r="BM5" s="624"/>
      <c r="BN5" s="625"/>
      <c r="BO5" s="626">
        <v>100</v>
      </c>
      <c r="BP5" s="626"/>
      <c r="BQ5" s="626"/>
      <c r="BR5" s="626"/>
      <c r="BS5" s="627">
        <v>39283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129330</v>
      </c>
      <c r="S6" s="624"/>
      <c r="T6" s="624"/>
      <c r="U6" s="624"/>
      <c r="V6" s="624"/>
      <c r="W6" s="624"/>
      <c r="X6" s="624"/>
      <c r="Y6" s="625"/>
      <c r="Z6" s="626">
        <v>1.2</v>
      </c>
      <c r="AA6" s="626"/>
      <c r="AB6" s="626"/>
      <c r="AC6" s="626"/>
      <c r="AD6" s="627">
        <v>129330</v>
      </c>
      <c r="AE6" s="627"/>
      <c r="AF6" s="627"/>
      <c r="AG6" s="627"/>
      <c r="AH6" s="627"/>
      <c r="AI6" s="627"/>
      <c r="AJ6" s="627"/>
      <c r="AK6" s="627"/>
      <c r="AL6" s="628">
        <v>2</v>
      </c>
      <c r="AM6" s="629"/>
      <c r="AN6" s="629"/>
      <c r="AO6" s="630"/>
      <c r="AP6" s="620" t="s">
        <v>212</v>
      </c>
      <c r="AQ6" s="621"/>
      <c r="AR6" s="621"/>
      <c r="AS6" s="621"/>
      <c r="AT6" s="621"/>
      <c r="AU6" s="621"/>
      <c r="AV6" s="621"/>
      <c r="AW6" s="621"/>
      <c r="AX6" s="621"/>
      <c r="AY6" s="621"/>
      <c r="AZ6" s="621"/>
      <c r="BA6" s="621"/>
      <c r="BB6" s="621"/>
      <c r="BC6" s="621"/>
      <c r="BD6" s="621"/>
      <c r="BE6" s="621"/>
      <c r="BF6" s="622"/>
      <c r="BG6" s="623">
        <v>2919142</v>
      </c>
      <c r="BH6" s="624"/>
      <c r="BI6" s="624"/>
      <c r="BJ6" s="624"/>
      <c r="BK6" s="624"/>
      <c r="BL6" s="624"/>
      <c r="BM6" s="624"/>
      <c r="BN6" s="625"/>
      <c r="BO6" s="626">
        <v>100</v>
      </c>
      <c r="BP6" s="626"/>
      <c r="BQ6" s="626"/>
      <c r="BR6" s="626"/>
      <c r="BS6" s="627">
        <v>39283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140990</v>
      </c>
      <c r="CS6" s="624"/>
      <c r="CT6" s="624"/>
      <c r="CU6" s="624"/>
      <c r="CV6" s="624"/>
      <c r="CW6" s="624"/>
      <c r="CX6" s="624"/>
      <c r="CY6" s="625"/>
      <c r="CZ6" s="626">
        <v>1.4</v>
      </c>
      <c r="DA6" s="626"/>
      <c r="DB6" s="626"/>
      <c r="DC6" s="626"/>
      <c r="DD6" s="632" t="s">
        <v>214</v>
      </c>
      <c r="DE6" s="624"/>
      <c r="DF6" s="624"/>
      <c r="DG6" s="624"/>
      <c r="DH6" s="624"/>
      <c r="DI6" s="624"/>
      <c r="DJ6" s="624"/>
      <c r="DK6" s="624"/>
      <c r="DL6" s="624"/>
      <c r="DM6" s="624"/>
      <c r="DN6" s="624"/>
      <c r="DO6" s="624"/>
      <c r="DP6" s="625"/>
      <c r="DQ6" s="632">
        <v>140990</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7780</v>
      </c>
      <c r="S7" s="624"/>
      <c r="T7" s="624"/>
      <c r="U7" s="624"/>
      <c r="V7" s="624"/>
      <c r="W7" s="624"/>
      <c r="X7" s="624"/>
      <c r="Y7" s="625"/>
      <c r="Z7" s="626">
        <v>0.1</v>
      </c>
      <c r="AA7" s="626"/>
      <c r="AB7" s="626"/>
      <c r="AC7" s="626"/>
      <c r="AD7" s="627">
        <v>7780</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1271624</v>
      </c>
      <c r="BH7" s="624"/>
      <c r="BI7" s="624"/>
      <c r="BJ7" s="624"/>
      <c r="BK7" s="624"/>
      <c r="BL7" s="624"/>
      <c r="BM7" s="624"/>
      <c r="BN7" s="625"/>
      <c r="BO7" s="626">
        <v>43.6</v>
      </c>
      <c r="BP7" s="626"/>
      <c r="BQ7" s="626"/>
      <c r="BR7" s="626"/>
      <c r="BS7" s="627">
        <v>39283</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1085774</v>
      </c>
      <c r="CS7" s="624"/>
      <c r="CT7" s="624"/>
      <c r="CU7" s="624"/>
      <c r="CV7" s="624"/>
      <c r="CW7" s="624"/>
      <c r="CX7" s="624"/>
      <c r="CY7" s="625"/>
      <c r="CZ7" s="626">
        <v>10.7</v>
      </c>
      <c r="DA7" s="626"/>
      <c r="DB7" s="626"/>
      <c r="DC7" s="626"/>
      <c r="DD7" s="632">
        <v>73098</v>
      </c>
      <c r="DE7" s="624"/>
      <c r="DF7" s="624"/>
      <c r="DG7" s="624"/>
      <c r="DH7" s="624"/>
      <c r="DI7" s="624"/>
      <c r="DJ7" s="624"/>
      <c r="DK7" s="624"/>
      <c r="DL7" s="624"/>
      <c r="DM7" s="624"/>
      <c r="DN7" s="624"/>
      <c r="DO7" s="624"/>
      <c r="DP7" s="625"/>
      <c r="DQ7" s="632">
        <v>921041</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20657</v>
      </c>
      <c r="S8" s="624"/>
      <c r="T8" s="624"/>
      <c r="U8" s="624"/>
      <c r="V8" s="624"/>
      <c r="W8" s="624"/>
      <c r="X8" s="624"/>
      <c r="Y8" s="625"/>
      <c r="Z8" s="626">
        <v>0.2</v>
      </c>
      <c r="AA8" s="626"/>
      <c r="AB8" s="626"/>
      <c r="AC8" s="626"/>
      <c r="AD8" s="627">
        <v>20657</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42158</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3237204</v>
      </c>
      <c r="CS8" s="624"/>
      <c r="CT8" s="624"/>
      <c r="CU8" s="624"/>
      <c r="CV8" s="624"/>
      <c r="CW8" s="624"/>
      <c r="CX8" s="624"/>
      <c r="CY8" s="625"/>
      <c r="CZ8" s="626">
        <v>31.8</v>
      </c>
      <c r="DA8" s="626"/>
      <c r="DB8" s="626"/>
      <c r="DC8" s="626"/>
      <c r="DD8" s="632">
        <v>10099</v>
      </c>
      <c r="DE8" s="624"/>
      <c r="DF8" s="624"/>
      <c r="DG8" s="624"/>
      <c r="DH8" s="624"/>
      <c r="DI8" s="624"/>
      <c r="DJ8" s="624"/>
      <c r="DK8" s="624"/>
      <c r="DL8" s="624"/>
      <c r="DM8" s="624"/>
      <c r="DN8" s="624"/>
      <c r="DO8" s="624"/>
      <c r="DP8" s="625"/>
      <c r="DQ8" s="632">
        <v>2174189</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17571</v>
      </c>
      <c r="S9" s="624"/>
      <c r="T9" s="624"/>
      <c r="U9" s="624"/>
      <c r="V9" s="624"/>
      <c r="W9" s="624"/>
      <c r="X9" s="624"/>
      <c r="Y9" s="625"/>
      <c r="Z9" s="626">
        <v>0.2</v>
      </c>
      <c r="AA9" s="626"/>
      <c r="AB9" s="626"/>
      <c r="AC9" s="626"/>
      <c r="AD9" s="627">
        <v>17571</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966370</v>
      </c>
      <c r="BH9" s="624"/>
      <c r="BI9" s="624"/>
      <c r="BJ9" s="624"/>
      <c r="BK9" s="624"/>
      <c r="BL9" s="624"/>
      <c r="BM9" s="624"/>
      <c r="BN9" s="625"/>
      <c r="BO9" s="626">
        <v>33.1</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670048</v>
      </c>
      <c r="CS9" s="624"/>
      <c r="CT9" s="624"/>
      <c r="CU9" s="624"/>
      <c r="CV9" s="624"/>
      <c r="CW9" s="624"/>
      <c r="CX9" s="624"/>
      <c r="CY9" s="625"/>
      <c r="CZ9" s="626">
        <v>6.6</v>
      </c>
      <c r="DA9" s="626"/>
      <c r="DB9" s="626"/>
      <c r="DC9" s="626"/>
      <c r="DD9" s="632">
        <v>100953</v>
      </c>
      <c r="DE9" s="624"/>
      <c r="DF9" s="624"/>
      <c r="DG9" s="624"/>
      <c r="DH9" s="624"/>
      <c r="DI9" s="624"/>
      <c r="DJ9" s="624"/>
      <c r="DK9" s="624"/>
      <c r="DL9" s="624"/>
      <c r="DM9" s="624"/>
      <c r="DN9" s="624"/>
      <c r="DO9" s="624"/>
      <c r="DP9" s="625"/>
      <c r="DQ9" s="632">
        <v>563640</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488841</v>
      </c>
      <c r="S10" s="624"/>
      <c r="T10" s="624"/>
      <c r="U10" s="624"/>
      <c r="V10" s="624"/>
      <c r="W10" s="624"/>
      <c r="X10" s="624"/>
      <c r="Y10" s="625"/>
      <c r="Z10" s="626">
        <v>4.4000000000000004</v>
      </c>
      <c r="AA10" s="626"/>
      <c r="AB10" s="626"/>
      <c r="AC10" s="626"/>
      <c r="AD10" s="627">
        <v>488841</v>
      </c>
      <c r="AE10" s="627"/>
      <c r="AF10" s="627"/>
      <c r="AG10" s="627"/>
      <c r="AH10" s="627"/>
      <c r="AI10" s="627"/>
      <c r="AJ10" s="627"/>
      <c r="AK10" s="627"/>
      <c r="AL10" s="628">
        <v>7.6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102531</v>
      </c>
      <c r="BH10" s="624"/>
      <c r="BI10" s="624"/>
      <c r="BJ10" s="624"/>
      <c r="BK10" s="624"/>
      <c r="BL10" s="624"/>
      <c r="BM10" s="624"/>
      <c r="BN10" s="625"/>
      <c r="BO10" s="626">
        <v>3.5</v>
      </c>
      <c r="BP10" s="626"/>
      <c r="BQ10" s="626"/>
      <c r="BR10" s="626"/>
      <c r="BS10" s="632">
        <v>17707</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38750</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6750</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31230</v>
      </c>
      <c r="S11" s="624"/>
      <c r="T11" s="624"/>
      <c r="U11" s="624"/>
      <c r="V11" s="624"/>
      <c r="W11" s="624"/>
      <c r="X11" s="624"/>
      <c r="Y11" s="625"/>
      <c r="Z11" s="626">
        <v>0.3</v>
      </c>
      <c r="AA11" s="626"/>
      <c r="AB11" s="626"/>
      <c r="AC11" s="626"/>
      <c r="AD11" s="627">
        <v>31230</v>
      </c>
      <c r="AE11" s="627"/>
      <c r="AF11" s="627"/>
      <c r="AG11" s="627"/>
      <c r="AH11" s="627"/>
      <c r="AI11" s="627"/>
      <c r="AJ11" s="627"/>
      <c r="AK11" s="627"/>
      <c r="AL11" s="628">
        <v>0.5</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160565</v>
      </c>
      <c r="BH11" s="624"/>
      <c r="BI11" s="624"/>
      <c r="BJ11" s="624"/>
      <c r="BK11" s="624"/>
      <c r="BL11" s="624"/>
      <c r="BM11" s="624"/>
      <c r="BN11" s="625"/>
      <c r="BO11" s="626">
        <v>5.5</v>
      </c>
      <c r="BP11" s="626"/>
      <c r="BQ11" s="626"/>
      <c r="BR11" s="626"/>
      <c r="BS11" s="632">
        <v>21576</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553294</v>
      </c>
      <c r="CS11" s="624"/>
      <c r="CT11" s="624"/>
      <c r="CU11" s="624"/>
      <c r="CV11" s="624"/>
      <c r="CW11" s="624"/>
      <c r="CX11" s="624"/>
      <c r="CY11" s="625"/>
      <c r="CZ11" s="626">
        <v>5.4</v>
      </c>
      <c r="DA11" s="626"/>
      <c r="DB11" s="626"/>
      <c r="DC11" s="626"/>
      <c r="DD11" s="632">
        <v>184402</v>
      </c>
      <c r="DE11" s="624"/>
      <c r="DF11" s="624"/>
      <c r="DG11" s="624"/>
      <c r="DH11" s="624"/>
      <c r="DI11" s="624"/>
      <c r="DJ11" s="624"/>
      <c r="DK11" s="624"/>
      <c r="DL11" s="624"/>
      <c r="DM11" s="624"/>
      <c r="DN11" s="624"/>
      <c r="DO11" s="624"/>
      <c r="DP11" s="625"/>
      <c r="DQ11" s="632">
        <v>334971</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1450094</v>
      </c>
      <c r="BH12" s="624"/>
      <c r="BI12" s="624"/>
      <c r="BJ12" s="624"/>
      <c r="BK12" s="624"/>
      <c r="BL12" s="624"/>
      <c r="BM12" s="624"/>
      <c r="BN12" s="625"/>
      <c r="BO12" s="626">
        <v>49.7</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184163</v>
      </c>
      <c r="CS12" s="624"/>
      <c r="CT12" s="624"/>
      <c r="CU12" s="624"/>
      <c r="CV12" s="624"/>
      <c r="CW12" s="624"/>
      <c r="CX12" s="624"/>
      <c r="CY12" s="625"/>
      <c r="CZ12" s="626">
        <v>1.8</v>
      </c>
      <c r="DA12" s="626"/>
      <c r="DB12" s="626"/>
      <c r="DC12" s="626"/>
      <c r="DD12" s="632">
        <v>46051</v>
      </c>
      <c r="DE12" s="624"/>
      <c r="DF12" s="624"/>
      <c r="DG12" s="624"/>
      <c r="DH12" s="624"/>
      <c r="DI12" s="624"/>
      <c r="DJ12" s="624"/>
      <c r="DK12" s="624"/>
      <c r="DL12" s="624"/>
      <c r="DM12" s="624"/>
      <c r="DN12" s="624"/>
      <c r="DO12" s="624"/>
      <c r="DP12" s="625"/>
      <c r="DQ12" s="632">
        <v>136740</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23610</v>
      </c>
      <c r="S13" s="624"/>
      <c r="T13" s="624"/>
      <c r="U13" s="624"/>
      <c r="V13" s="624"/>
      <c r="W13" s="624"/>
      <c r="X13" s="624"/>
      <c r="Y13" s="625"/>
      <c r="Z13" s="626">
        <v>0.2</v>
      </c>
      <c r="AA13" s="626"/>
      <c r="AB13" s="626"/>
      <c r="AC13" s="626"/>
      <c r="AD13" s="627">
        <v>23610</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1436949</v>
      </c>
      <c r="BH13" s="624"/>
      <c r="BI13" s="624"/>
      <c r="BJ13" s="624"/>
      <c r="BK13" s="624"/>
      <c r="BL13" s="624"/>
      <c r="BM13" s="624"/>
      <c r="BN13" s="625"/>
      <c r="BO13" s="626">
        <v>49.2</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942447</v>
      </c>
      <c r="CS13" s="624"/>
      <c r="CT13" s="624"/>
      <c r="CU13" s="624"/>
      <c r="CV13" s="624"/>
      <c r="CW13" s="624"/>
      <c r="CX13" s="624"/>
      <c r="CY13" s="625"/>
      <c r="CZ13" s="626">
        <v>9.3000000000000007</v>
      </c>
      <c r="DA13" s="626"/>
      <c r="DB13" s="626"/>
      <c r="DC13" s="626"/>
      <c r="DD13" s="632">
        <v>440925</v>
      </c>
      <c r="DE13" s="624"/>
      <c r="DF13" s="624"/>
      <c r="DG13" s="624"/>
      <c r="DH13" s="624"/>
      <c r="DI13" s="624"/>
      <c r="DJ13" s="624"/>
      <c r="DK13" s="624"/>
      <c r="DL13" s="624"/>
      <c r="DM13" s="624"/>
      <c r="DN13" s="624"/>
      <c r="DO13" s="624"/>
      <c r="DP13" s="625"/>
      <c r="DQ13" s="632">
        <v>674920</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76017</v>
      </c>
      <c r="BH14" s="624"/>
      <c r="BI14" s="624"/>
      <c r="BJ14" s="624"/>
      <c r="BK14" s="624"/>
      <c r="BL14" s="624"/>
      <c r="BM14" s="624"/>
      <c r="BN14" s="625"/>
      <c r="BO14" s="626">
        <v>2.6</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377818</v>
      </c>
      <c r="CS14" s="624"/>
      <c r="CT14" s="624"/>
      <c r="CU14" s="624"/>
      <c r="CV14" s="624"/>
      <c r="CW14" s="624"/>
      <c r="CX14" s="624"/>
      <c r="CY14" s="625"/>
      <c r="CZ14" s="626">
        <v>3.7</v>
      </c>
      <c r="DA14" s="626"/>
      <c r="DB14" s="626"/>
      <c r="DC14" s="626"/>
      <c r="DD14" s="632">
        <v>115891</v>
      </c>
      <c r="DE14" s="624"/>
      <c r="DF14" s="624"/>
      <c r="DG14" s="624"/>
      <c r="DH14" s="624"/>
      <c r="DI14" s="624"/>
      <c r="DJ14" s="624"/>
      <c r="DK14" s="624"/>
      <c r="DL14" s="624"/>
      <c r="DM14" s="624"/>
      <c r="DN14" s="624"/>
      <c r="DO14" s="624"/>
      <c r="DP14" s="625"/>
      <c r="DQ14" s="632">
        <v>298585</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10991</v>
      </c>
      <c r="S15" s="624"/>
      <c r="T15" s="624"/>
      <c r="U15" s="624"/>
      <c r="V15" s="624"/>
      <c r="W15" s="624"/>
      <c r="X15" s="624"/>
      <c r="Y15" s="625"/>
      <c r="Z15" s="626">
        <v>0.1</v>
      </c>
      <c r="AA15" s="626"/>
      <c r="AB15" s="626"/>
      <c r="AC15" s="626"/>
      <c r="AD15" s="627">
        <v>10991</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121407</v>
      </c>
      <c r="BH15" s="624"/>
      <c r="BI15" s="624"/>
      <c r="BJ15" s="624"/>
      <c r="BK15" s="624"/>
      <c r="BL15" s="624"/>
      <c r="BM15" s="624"/>
      <c r="BN15" s="625"/>
      <c r="BO15" s="626">
        <v>4.2</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2456128</v>
      </c>
      <c r="CS15" s="624"/>
      <c r="CT15" s="624"/>
      <c r="CU15" s="624"/>
      <c r="CV15" s="624"/>
      <c r="CW15" s="624"/>
      <c r="CX15" s="624"/>
      <c r="CY15" s="625"/>
      <c r="CZ15" s="626">
        <v>24.2</v>
      </c>
      <c r="DA15" s="626"/>
      <c r="DB15" s="626"/>
      <c r="DC15" s="626"/>
      <c r="DD15" s="632">
        <v>1568899</v>
      </c>
      <c r="DE15" s="624"/>
      <c r="DF15" s="624"/>
      <c r="DG15" s="624"/>
      <c r="DH15" s="624"/>
      <c r="DI15" s="624"/>
      <c r="DJ15" s="624"/>
      <c r="DK15" s="624"/>
      <c r="DL15" s="624"/>
      <c r="DM15" s="624"/>
      <c r="DN15" s="624"/>
      <c r="DO15" s="624"/>
      <c r="DP15" s="625"/>
      <c r="DQ15" s="632">
        <v>1050907</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3198444</v>
      </c>
      <c r="S16" s="624"/>
      <c r="T16" s="624"/>
      <c r="U16" s="624"/>
      <c r="V16" s="624"/>
      <c r="W16" s="624"/>
      <c r="X16" s="624"/>
      <c r="Y16" s="625"/>
      <c r="Z16" s="626">
        <v>28.5</v>
      </c>
      <c r="AA16" s="626"/>
      <c r="AB16" s="626"/>
      <c r="AC16" s="626"/>
      <c r="AD16" s="627">
        <v>2772733</v>
      </c>
      <c r="AE16" s="627"/>
      <c r="AF16" s="627"/>
      <c r="AG16" s="627"/>
      <c r="AH16" s="627"/>
      <c r="AI16" s="627"/>
      <c r="AJ16" s="627"/>
      <c r="AK16" s="627"/>
      <c r="AL16" s="628">
        <v>43.1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17529</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3712</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2772733</v>
      </c>
      <c r="S17" s="624"/>
      <c r="T17" s="624"/>
      <c r="U17" s="624"/>
      <c r="V17" s="624"/>
      <c r="W17" s="624"/>
      <c r="X17" s="624"/>
      <c r="Y17" s="625"/>
      <c r="Z17" s="626">
        <v>24.7</v>
      </c>
      <c r="AA17" s="626"/>
      <c r="AB17" s="626"/>
      <c r="AC17" s="626"/>
      <c r="AD17" s="627">
        <v>2772733</v>
      </c>
      <c r="AE17" s="627"/>
      <c r="AF17" s="627"/>
      <c r="AG17" s="627"/>
      <c r="AH17" s="627"/>
      <c r="AI17" s="627"/>
      <c r="AJ17" s="627"/>
      <c r="AK17" s="627"/>
      <c r="AL17" s="628">
        <v>43.1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460478</v>
      </c>
      <c r="CS17" s="624"/>
      <c r="CT17" s="624"/>
      <c r="CU17" s="624"/>
      <c r="CV17" s="624"/>
      <c r="CW17" s="624"/>
      <c r="CX17" s="624"/>
      <c r="CY17" s="625"/>
      <c r="CZ17" s="626">
        <v>4.5</v>
      </c>
      <c r="DA17" s="626"/>
      <c r="DB17" s="626"/>
      <c r="DC17" s="626"/>
      <c r="DD17" s="632" t="s">
        <v>108</v>
      </c>
      <c r="DE17" s="624"/>
      <c r="DF17" s="624"/>
      <c r="DG17" s="624"/>
      <c r="DH17" s="624"/>
      <c r="DI17" s="624"/>
      <c r="DJ17" s="624"/>
      <c r="DK17" s="624"/>
      <c r="DL17" s="624"/>
      <c r="DM17" s="624"/>
      <c r="DN17" s="624"/>
      <c r="DO17" s="624"/>
      <c r="DP17" s="625"/>
      <c r="DQ17" s="632">
        <v>431516</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425711</v>
      </c>
      <c r="S18" s="624"/>
      <c r="T18" s="624"/>
      <c r="U18" s="624"/>
      <c r="V18" s="624"/>
      <c r="W18" s="624"/>
      <c r="X18" s="624"/>
      <c r="Y18" s="625"/>
      <c r="Z18" s="626">
        <v>3.8</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257</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6847853</v>
      </c>
      <c r="S20" s="624"/>
      <c r="T20" s="624"/>
      <c r="U20" s="624"/>
      <c r="V20" s="624"/>
      <c r="W20" s="624"/>
      <c r="X20" s="624"/>
      <c r="Y20" s="625"/>
      <c r="Z20" s="626">
        <v>61.1</v>
      </c>
      <c r="AA20" s="626"/>
      <c r="AB20" s="626"/>
      <c r="AC20" s="626"/>
      <c r="AD20" s="627">
        <v>6422142</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257</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10164623</v>
      </c>
      <c r="CS20" s="624"/>
      <c r="CT20" s="624"/>
      <c r="CU20" s="624"/>
      <c r="CV20" s="624"/>
      <c r="CW20" s="624"/>
      <c r="CX20" s="624"/>
      <c r="CY20" s="625"/>
      <c r="CZ20" s="626">
        <v>100</v>
      </c>
      <c r="DA20" s="626"/>
      <c r="DB20" s="626"/>
      <c r="DC20" s="626"/>
      <c r="DD20" s="632">
        <v>2540318</v>
      </c>
      <c r="DE20" s="624"/>
      <c r="DF20" s="624"/>
      <c r="DG20" s="624"/>
      <c r="DH20" s="624"/>
      <c r="DI20" s="624"/>
      <c r="DJ20" s="624"/>
      <c r="DK20" s="624"/>
      <c r="DL20" s="624"/>
      <c r="DM20" s="624"/>
      <c r="DN20" s="624"/>
      <c r="DO20" s="624"/>
      <c r="DP20" s="625"/>
      <c r="DQ20" s="632">
        <v>6737961</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4673</v>
      </c>
      <c r="S21" s="624"/>
      <c r="T21" s="624"/>
      <c r="U21" s="624"/>
      <c r="V21" s="624"/>
      <c r="W21" s="624"/>
      <c r="X21" s="624"/>
      <c r="Y21" s="625"/>
      <c r="Z21" s="626">
        <v>0</v>
      </c>
      <c r="AA21" s="626"/>
      <c r="AB21" s="626"/>
      <c r="AC21" s="626"/>
      <c r="AD21" s="627">
        <v>4673</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257</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83410</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279861</v>
      </c>
      <c r="S23" s="624"/>
      <c r="T23" s="624"/>
      <c r="U23" s="624"/>
      <c r="V23" s="624"/>
      <c r="W23" s="624"/>
      <c r="X23" s="624"/>
      <c r="Y23" s="625"/>
      <c r="Z23" s="626">
        <v>2.5</v>
      </c>
      <c r="AA23" s="626"/>
      <c r="AB23" s="626"/>
      <c r="AC23" s="626"/>
      <c r="AD23" s="627">
        <v>5205</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38431</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2792280</v>
      </c>
      <c r="CS24" s="613"/>
      <c r="CT24" s="613"/>
      <c r="CU24" s="613"/>
      <c r="CV24" s="613"/>
      <c r="CW24" s="613"/>
      <c r="CX24" s="613"/>
      <c r="CY24" s="614"/>
      <c r="CZ24" s="650">
        <v>27.5</v>
      </c>
      <c r="DA24" s="651"/>
      <c r="DB24" s="651"/>
      <c r="DC24" s="652"/>
      <c r="DD24" s="649">
        <v>2048108</v>
      </c>
      <c r="DE24" s="613"/>
      <c r="DF24" s="613"/>
      <c r="DG24" s="613"/>
      <c r="DH24" s="613"/>
      <c r="DI24" s="613"/>
      <c r="DJ24" s="613"/>
      <c r="DK24" s="614"/>
      <c r="DL24" s="649">
        <v>2047620</v>
      </c>
      <c r="DM24" s="613"/>
      <c r="DN24" s="613"/>
      <c r="DO24" s="613"/>
      <c r="DP24" s="613"/>
      <c r="DQ24" s="613"/>
      <c r="DR24" s="613"/>
      <c r="DS24" s="613"/>
      <c r="DT24" s="613"/>
      <c r="DU24" s="613"/>
      <c r="DV24" s="614"/>
      <c r="DW24" s="617">
        <v>31.8</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902253</v>
      </c>
      <c r="S25" s="624"/>
      <c r="T25" s="624"/>
      <c r="U25" s="624"/>
      <c r="V25" s="624"/>
      <c r="W25" s="624"/>
      <c r="X25" s="624"/>
      <c r="Y25" s="625"/>
      <c r="Z25" s="626">
        <v>8</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1312127</v>
      </c>
      <c r="CS25" s="655"/>
      <c r="CT25" s="655"/>
      <c r="CU25" s="655"/>
      <c r="CV25" s="655"/>
      <c r="CW25" s="655"/>
      <c r="CX25" s="655"/>
      <c r="CY25" s="656"/>
      <c r="CZ25" s="657">
        <v>12.9</v>
      </c>
      <c r="DA25" s="658"/>
      <c r="DB25" s="658"/>
      <c r="DC25" s="659"/>
      <c r="DD25" s="632">
        <v>1262090</v>
      </c>
      <c r="DE25" s="655"/>
      <c r="DF25" s="655"/>
      <c r="DG25" s="655"/>
      <c r="DH25" s="655"/>
      <c r="DI25" s="655"/>
      <c r="DJ25" s="655"/>
      <c r="DK25" s="656"/>
      <c r="DL25" s="632">
        <v>1261624</v>
      </c>
      <c r="DM25" s="655"/>
      <c r="DN25" s="655"/>
      <c r="DO25" s="655"/>
      <c r="DP25" s="655"/>
      <c r="DQ25" s="655"/>
      <c r="DR25" s="655"/>
      <c r="DS25" s="655"/>
      <c r="DT25" s="655"/>
      <c r="DU25" s="655"/>
      <c r="DV25" s="656"/>
      <c r="DW25" s="628">
        <v>19.600000000000001</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790071</v>
      </c>
      <c r="CS26" s="624"/>
      <c r="CT26" s="624"/>
      <c r="CU26" s="624"/>
      <c r="CV26" s="624"/>
      <c r="CW26" s="624"/>
      <c r="CX26" s="624"/>
      <c r="CY26" s="625"/>
      <c r="CZ26" s="657">
        <v>7.8</v>
      </c>
      <c r="DA26" s="658"/>
      <c r="DB26" s="658"/>
      <c r="DC26" s="659"/>
      <c r="DD26" s="632">
        <v>750095</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740154</v>
      </c>
      <c r="S27" s="624"/>
      <c r="T27" s="624"/>
      <c r="U27" s="624"/>
      <c r="V27" s="624"/>
      <c r="W27" s="624"/>
      <c r="X27" s="624"/>
      <c r="Y27" s="625"/>
      <c r="Z27" s="626">
        <v>6.6</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2919399</v>
      </c>
      <c r="BH27" s="624"/>
      <c r="BI27" s="624"/>
      <c r="BJ27" s="624"/>
      <c r="BK27" s="624"/>
      <c r="BL27" s="624"/>
      <c r="BM27" s="624"/>
      <c r="BN27" s="625"/>
      <c r="BO27" s="626">
        <v>100</v>
      </c>
      <c r="BP27" s="626"/>
      <c r="BQ27" s="626"/>
      <c r="BR27" s="626"/>
      <c r="BS27" s="632">
        <v>39283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1019675</v>
      </c>
      <c r="CS27" s="655"/>
      <c r="CT27" s="655"/>
      <c r="CU27" s="655"/>
      <c r="CV27" s="655"/>
      <c r="CW27" s="655"/>
      <c r="CX27" s="655"/>
      <c r="CY27" s="656"/>
      <c r="CZ27" s="657">
        <v>10</v>
      </c>
      <c r="DA27" s="658"/>
      <c r="DB27" s="658"/>
      <c r="DC27" s="659"/>
      <c r="DD27" s="632">
        <v>354502</v>
      </c>
      <c r="DE27" s="655"/>
      <c r="DF27" s="655"/>
      <c r="DG27" s="655"/>
      <c r="DH27" s="655"/>
      <c r="DI27" s="655"/>
      <c r="DJ27" s="655"/>
      <c r="DK27" s="656"/>
      <c r="DL27" s="632">
        <v>354480</v>
      </c>
      <c r="DM27" s="655"/>
      <c r="DN27" s="655"/>
      <c r="DO27" s="655"/>
      <c r="DP27" s="655"/>
      <c r="DQ27" s="655"/>
      <c r="DR27" s="655"/>
      <c r="DS27" s="655"/>
      <c r="DT27" s="655"/>
      <c r="DU27" s="655"/>
      <c r="DV27" s="656"/>
      <c r="DW27" s="628">
        <v>5.5</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55299</v>
      </c>
      <c r="S28" s="624"/>
      <c r="T28" s="624"/>
      <c r="U28" s="624"/>
      <c r="V28" s="624"/>
      <c r="W28" s="624"/>
      <c r="X28" s="624"/>
      <c r="Y28" s="625"/>
      <c r="Z28" s="626">
        <v>0.5</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460478</v>
      </c>
      <c r="CS28" s="624"/>
      <c r="CT28" s="624"/>
      <c r="CU28" s="624"/>
      <c r="CV28" s="624"/>
      <c r="CW28" s="624"/>
      <c r="CX28" s="624"/>
      <c r="CY28" s="625"/>
      <c r="CZ28" s="657">
        <v>4.5</v>
      </c>
      <c r="DA28" s="658"/>
      <c r="DB28" s="658"/>
      <c r="DC28" s="659"/>
      <c r="DD28" s="632">
        <v>431516</v>
      </c>
      <c r="DE28" s="624"/>
      <c r="DF28" s="624"/>
      <c r="DG28" s="624"/>
      <c r="DH28" s="624"/>
      <c r="DI28" s="624"/>
      <c r="DJ28" s="624"/>
      <c r="DK28" s="625"/>
      <c r="DL28" s="632">
        <v>431516</v>
      </c>
      <c r="DM28" s="624"/>
      <c r="DN28" s="624"/>
      <c r="DO28" s="624"/>
      <c r="DP28" s="624"/>
      <c r="DQ28" s="624"/>
      <c r="DR28" s="624"/>
      <c r="DS28" s="624"/>
      <c r="DT28" s="624"/>
      <c r="DU28" s="624"/>
      <c r="DV28" s="625"/>
      <c r="DW28" s="628">
        <v>6.7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5384</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460478</v>
      </c>
      <c r="CS29" s="655"/>
      <c r="CT29" s="655"/>
      <c r="CU29" s="655"/>
      <c r="CV29" s="655"/>
      <c r="CW29" s="655"/>
      <c r="CX29" s="655"/>
      <c r="CY29" s="656"/>
      <c r="CZ29" s="657">
        <v>4.5</v>
      </c>
      <c r="DA29" s="658"/>
      <c r="DB29" s="658"/>
      <c r="DC29" s="659"/>
      <c r="DD29" s="632">
        <v>431516</v>
      </c>
      <c r="DE29" s="655"/>
      <c r="DF29" s="655"/>
      <c r="DG29" s="655"/>
      <c r="DH29" s="655"/>
      <c r="DI29" s="655"/>
      <c r="DJ29" s="655"/>
      <c r="DK29" s="656"/>
      <c r="DL29" s="632">
        <v>431516</v>
      </c>
      <c r="DM29" s="655"/>
      <c r="DN29" s="655"/>
      <c r="DO29" s="655"/>
      <c r="DP29" s="655"/>
      <c r="DQ29" s="655"/>
      <c r="DR29" s="655"/>
      <c r="DS29" s="655"/>
      <c r="DT29" s="655"/>
      <c r="DU29" s="655"/>
      <c r="DV29" s="656"/>
      <c r="DW29" s="628">
        <v>6.7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924621</v>
      </c>
      <c r="S30" s="624"/>
      <c r="T30" s="624"/>
      <c r="U30" s="624"/>
      <c r="V30" s="624"/>
      <c r="W30" s="624"/>
      <c r="X30" s="624"/>
      <c r="Y30" s="625"/>
      <c r="Z30" s="626">
        <v>8.1999999999999993</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95.5</v>
      </c>
      <c r="BN30" s="682"/>
      <c r="BO30" s="682"/>
      <c r="BP30" s="682"/>
      <c r="BQ30" s="683"/>
      <c r="BR30" s="681">
        <v>98.7</v>
      </c>
      <c r="BS30" s="682"/>
      <c r="BT30" s="682"/>
      <c r="BU30" s="682"/>
      <c r="BV30" s="682"/>
      <c r="BW30" s="682"/>
      <c r="BX30" s="618">
        <v>95.3</v>
      </c>
      <c r="BY30" s="682"/>
      <c r="BZ30" s="682"/>
      <c r="CA30" s="682"/>
      <c r="CB30" s="683"/>
      <c r="CD30" s="686"/>
      <c r="CE30" s="687"/>
      <c r="CF30" s="637" t="s">
        <v>291</v>
      </c>
      <c r="CG30" s="638"/>
      <c r="CH30" s="638"/>
      <c r="CI30" s="638"/>
      <c r="CJ30" s="638"/>
      <c r="CK30" s="638"/>
      <c r="CL30" s="638"/>
      <c r="CM30" s="638"/>
      <c r="CN30" s="638"/>
      <c r="CO30" s="638"/>
      <c r="CP30" s="638"/>
      <c r="CQ30" s="639"/>
      <c r="CR30" s="623">
        <v>406856</v>
      </c>
      <c r="CS30" s="624"/>
      <c r="CT30" s="624"/>
      <c r="CU30" s="624"/>
      <c r="CV30" s="624"/>
      <c r="CW30" s="624"/>
      <c r="CX30" s="624"/>
      <c r="CY30" s="625"/>
      <c r="CZ30" s="657">
        <v>4</v>
      </c>
      <c r="DA30" s="658"/>
      <c r="DB30" s="658"/>
      <c r="DC30" s="659"/>
      <c r="DD30" s="632">
        <v>378194</v>
      </c>
      <c r="DE30" s="624"/>
      <c r="DF30" s="624"/>
      <c r="DG30" s="624"/>
      <c r="DH30" s="624"/>
      <c r="DI30" s="624"/>
      <c r="DJ30" s="624"/>
      <c r="DK30" s="625"/>
      <c r="DL30" s="632">
        <v>378194</v>
      </c>
      <c r="DM30" s="624"/>
      <c r="DN30" s="624"/>
      <c r="DO30" s="624"/>
      <c r="DP30" s="624"/>
      <c r="DQ30" s="624"/>
      <c r="DR30" s="624"/>
      <c r="DS30" s="624"/>
      <c r="DT30" s="624"/>
      <c r="DU30" s="624"/>
      <c r="DV30" s="625"/>
      <c r="DW30" s="628">
        <v>5.9</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613629</v>
      </c>
      <c r="S31" s="624"/>
      <c r="T31" s="624"/>
      <c r="U31" s="624"/>
      <c r="V31" s="624"/>
      <c r="W31" s="624"/>
      <c r="X31" s="624"/>
      <c r="Y31" s="625"/>
      <c r="Z31" s="626">
        <v>5.5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98.7</v>
      </c>
      <c r="BH31" s="655"/>
      <c r="BI31" s="655"/>
      <c r="BJ31" s="655"/>
      <c r="BK31" s="655"/>
      <c r="BL31" s="655"/>
      <c r="BM31" s="629">
        <v>95.6</v>
      </c>
      <c r="BN31" s="679"/>
      <c r="BO31" s="679"/>
      <c r="BP31" s="679"/>
      <c r="BQ31" s="680"/>
      <c r="BR31" s="678">
        <v>98.4</v>
      </c>
      <c r="BS31" s="655"/>
      <c r="BT31" s="655"/>
      <c r="BU31" s="655"/>
      <c r="BV31" s="655"/>
      <c r="BW31" s="655"/>
      <c r="BX31" s="629">
        <v>94.8</v>
      </c>
      <c r="BY31" s="679"/>
      <c r="BZ31" s="679"/>
      <c r="CA31" s="679"/>
      <c r="CB31" s="680"/>
      <c r="CD31" s="686"/>
      <c r="CE31" s="687"/>
      <c r="CF31" s="637" t="s">
        <v>295</v>
      </c>
      <c r="CG31" s="638"/>
      <c r="CH31" s="638"/>
      <c r="CI31" s="638"/>
      <c r="CJ31" s="638"/>
      <c r="CK31" s="638"/>
      <c r="CL31" s="638"/>
      <c r="CM31" s="638"/>
      <c r="CN31" s="638"/>
      <c r="CO31" s="638"/>
      <c r="CP31" s="638"/>
      <c r="CQ31" s="639"/>
      <c r="CR31" s="623">
        <v>53622</v>
      </c>
      <c r="CS31" s="655"/>
      <c r="CT31" s="655"/>
      <c r="CU31" s="655"/>
      <c r="CV31" s="655"/>
      <c r="CW31" s="655"/>
      <c r="CX31" s="655"/>
      <c r="CY31" s="656"/>
      <c r="CZ31" s="657">
        <v>0.5</v>
      </c>
      <c r="DA31" s="658"/>
      <c r="DB31" s="658"/>
      <c r="DC31" s="659"/>
      <c r="DD31" s="632">
        <v>53322</v>
      </c>
      <c r="DE31" s="655"/>
      <c r="DF31" s="655"/>
      <c r="DG31" s="655"/>
      <c r="DH31" s="655"/>
      <c r="DI31" s="655"/>
      <c r="DJ31" s="655"/>
      <c r="DK31" s="656"/>
      <c r="DL31" s="632">
        <v>53322</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118105</v>
      </c>
      <c r="S32" s="624"/>
      <c r="T32" s="624"/>
      <c r="U32" s="624"/>
      <c r="V32" s="624"/>
      <c r="W32" s="624"/>
      <c r="X32" s="624"/>
      <c r="Y32" s="625"/>
      <c r="Z32" s="626">
        <v>1.1000000000000001</v>
      </c>
      <c r="AA32" s="626"/>
      <c r="AB32" s="626"/>
      <c r="AC32" s="626"/>
      <c r="AD32" s="627">
        <v>280</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98.8</v>
      </c>
      <c r="BH32" s="691"/>
      <c r="BI32" s="691"/>
      <c r="BJ32" s="691"/>
      <c r="BK32" s="691"/>
      <c r="BL32" s="691"/>
      <c r="BM32" s="692">
        <v>95.2</v>
      </c>
      <c r="BN32" s="691"/>
      <c r="BO32" s="691"/>
      <c r="BP32" s="691"/>
      <c r="BQ32" s="693"/>
      <c r="BR32" s="690">
        <v>98.9</v>
      </c>
      <c r="BS32" s="691"/>
      <c r="BT32" s="691"/>
      <c r="BU32" s="691"/>
      <c r="BV32" s="691"/>
      <c r="BW32" s="691"/>
      <c r="BX32" s="692">
        <v>95.3</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600000</v>
      </c>
      <c r="S33" s="624"/>
      <c r="T33" s="624"/>
      <c r="U33" s="624"/>
      <c r="V33" s="624"/>
      <c r="W33" s="624"/>
      <c r="X33" s="624"/>
      <c r="Y33" s="625"/>
      <c r="Z33" s="626">
        <v>5.4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4814496</v>
      </c>
      <c r="CS33" s="655"/>
      <c r="CT33" s="655"/>
      <c r="CU33" s="655"/>
      <c r="CV33" s="655"/>
      <c r="CW33" s="655"/>
      <c r="CX33" s="655"/>
      <c r="CY33" s="656"/>
      <c r="CZ33" s="657">
        <v>47.4</v>
      </c>
      <c r="DA33" s="658"/>
      <c r="DB33" s="658"/>
      <c r="DC33" s="659"/>
      <c r="DD33" s="632">
        <v>3908407</v>
      </c>
      <c r="DE33" s="655"/>
      <c r="DF33" s="655"/>
      <c r="DG33" s="655"/>
      <c r="DH33" s="655"/>
      <c r="DI33" s="655"/>
      <c r="DJ33" s="655"/>
      <c r="DK33" s="656"/>
      <c r="DL33" s="632">
        <v>3147489</v>
      </c>
      <c r="DM33" s="655"/>
      <c r="DN33" s="655"/>
      <c r="DO33" s="655"/>
      <c r="DP33" s="655"/>
      <c r="DQ33" s="655"/>
      <c r="DR33" s="655"/>
      <c r="DS33" s="655"/>
      <c r="DT33" s="655"/>
      <c r="DU33" s="655"/>
      <c r="DV33" s="656"/>
      <c r="DW33" s="628">
        <v>48.9</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1809345</v>
      </c>
      <c r="CS34" s="624"/>
      <c r="CT34" s="624"/>
      <c r="CU34" s="624"/>
      <c r="CV34" s="624"/>
      <c r="CW34" s="624"/>
      <c r="CX34" s="624"/>
      <c r="CY34" s="625"/>
      <c r="CZ34" s="657">
        <v>17.8</v>
      </c>
      <c r="DA34" s="658"/>
      <c r="DB34" s="658"/>
      <c r="DC34" s="659"/>
      <c r="DD34" s="632">
        <v>1376022</v>
      </c>
      <c r="DE34" s="624"/>
      <c r="DF34" s="624"/>
      <c r="DG34" s="624"/>
      <c r="DH34" s="624"/>
      <c r="DI34" s="624"/>
      <c r="DJ34" s="624"/>
      <c r="DK34" s="625"/>
      <c r="DL34" s="632">
        <v>1194628</v>
      </c>
      <c r="DM34" s="624"/>
      <c r="DN34" s="624"/>
      <c r="DO34" s="624"/>
      <c r="DP34" s="624"/>
      <c r="DQ34" s="624"/>
      <c r="DR34" s="624"/>
      <c r="DS34" s="624"/>
      <c r="DT34" s="624"/>
      <c r="DU34" s="624"/>
      <c r="DV34" s="625"/>
      <c r="DW34" s="628">
        <v>18.600000000000001</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1478571</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7804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228247</v>
      </c>
      <c r="CS35" s="655"/>
      <c r="CT35" s="655"/>
      <c r="CU35" s="655"/>
      <c r="CV35" s="655"/>
      <c r="CW35" s="655"/>
      <c r="CX35" s="655"/>
      <c r="CY35" s="656"/>
      <c r="CZ35" s="657">
        <v>2.2000000000000002</v>
      </c>
      <c r="DA35" s="658"/>
      <c r="DB35" s="658"/>
      <c r="DC35" s="659"/>
      <c r="DD35" s="632">
        <v>179918</v>
      </c>
      <c r="DE35" s="655"/>
      <c r="DF35" s="655"/>
      <c r="DG35" s="655"/>
      <c r="DH35" s="655"/>
      <c r="DI35" s="655"/>
      <c r="DJ35" s="655"/>
      <c r="DK35" s="656"/>
      <c r="DL35" s="632">
        <v>179898</v>
      </c>
      <c r="DM35" s="655"/>
      <c r="DN35" s="655"/>
      <c r="DO35" s="655"/>
      <c r="DP35" s="655"/>
      <c r="DQ35" s="655"/>
      <c r="DR35" s="655"/>
      <c r="DS35" s="655"/>
      <c r="DT35" s="655"/>
      <c r="DU35" s="655"/>
      <c r="DV35" s="656"/>
      <c r="DW35" s="628">
        <v>2.8</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11213673</v>
      </c>
      <c r="S36" s="696"/>
      <c r="T36" s="696"/>
      <c r="U36" s="696"/>
      <c r="V36" s="696"/>
      <c r="W36" s="696"/>
      <c r="X36" s="696"/>
      <c r="Y36" s="697"/>
      <c r="Z36" s="698">
        <v>100</v>
      </c>
      <c r="AA36" s="698"/>
      <c r="AB36" s="698"/>
      <c r="AC36" s="698"/>
      <c r="AD36" s="699">
        <v>6432300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246047</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-47884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971193</v>
      </c>
      <c r="CS36" s="624"/>
      <c r="CT36" s="624"/>
      <c r="CU36" s="624"/>
      <c r="CV36" s="624"/>
      <c r="CW36" s="624"/>
      <c r="CX36" s="624"/>
      <c r="CY36" s="625"/>
      <c r="CZ36" s="657">
        <v>9.6</v>
      </c>
      <c r="DA36" s="658"/>
      <c r="DB36" s="658"/>
      <c r="DC36" s="659"/>
      <c r="DD36" s="632">
        <v>811825</v>
      </c>
      <c r="DE36" s="624"/>
      <c r="DF36" s="624"/>
      <c r="DG36" s="624"/>
      <c r="DH36" s="624"/>
      <c r="DI36" s="624"/>
      <c r="DJ36" s="624"/>
      <c r="DK36" s="625"/>
      <c r="DL36" s="632">
        <v>665187</v>
      </c>
      <c r="DM36" s="624"/>
      <c r="DN36" s="624"/>
      <c r="DO36" s="624"/>
      <c r="DP36" s="624"/>
      <c r="DQ36" s="624"/>
      <c r="DR36" s="624"/>
      <c r="DS36" s="624"/>
      <c r="DT36" s="624"/>
      <c r="DU36" s="624"/>
      <c r="DV36" s="625"/>
      <c r="DW36" s="628">
        <v>10.3</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70000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3503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6889</v>
      </c>
      <c r="CS37" s="655"/>
      <c r="CT37" s="655"/>
      <c r="CU37" s="655"/>
      <c r="CV37" s="655"/>
      <c r="CW37" s="655"/>
      <c r="CX37" s="655"/>
      <c r="CY37" s="656"/>
      <c r="CZ37" s="657">
        <v>0.1</v>
      </c>
      <c r="DA37" s="658"/>
      <c r="DB37" s="658"/>
      <c r="DC37" s="659"/>
      <c r="DD37" s="632">
        <v>6879</v>
      </c>
      <c r="DE37" s="655"/>
      <c r="DF37" s="655"/>
      <c r="DG37" s="655"/>
      <c r="DH37" s="655"/>
      <c r="DI37" s="655"/>
      <c r="DJ37" s="655"/>
      <c r="DK37" s="656"/>
      <c r="DL37" s="632">
        <v>6879</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16162</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5770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1389409</v>
      </c>
      <c r="CS38" s="624"/>
      <c r="CT38" s="624"/>
      <c r="CU38" s="624"/>
      <c r="CV38" s="624"/>
      <c r="CW38" s="624"/>
      <c r="CX38" s="624"/>
      <c r="CY38" s="625"/>
      <c r="CZ38" s="657">
        <v>13.7</v>
      </c>
      <c r="DA38" s="658"/>
      <c r="DB38" s="658"/>
      <c r="DC38" s="659"/>
      <c r="DD38" s="632">
        <v>1226104</v>
      </c>
      <c r="DE38" s="624"/>
      <c r="DF38" s="624"/>
      <c r="DG38" s="624"/>
      <c r="DH38" s="624"/>
      <c r="DI38" s="624"/>
      <c r="DJ38" s="624"/>
      <c r="DK38" s="625"/>
      <c r="DL38" s="632">
        <v>1107776</v>
      </c>
      <c r="DM38" s="624"/>
      <c r="DN38" s="624"/>
      <c r="DO38" s="624"/>
      <c r="DP38" s="624"/>
      <c r="DQ38" s="624"/>
      <c r="DR38" s="624"/>
      <c r="DS38" s="624"/>
      <c r="DT38" s="624"/>
      <c r="DU38" s="624"/>
      <c r="DV38" s="625"/>
      <c r="DW38" s="628">
        <v>17.2</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3000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89</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356422</v>
      </c>
      <c r="CS39" s="655"/>
      <c r="CT39" s="655"/>
      <c r="CU39" s="655"/>
      <c r="CV39" s="655"/>
      <c r="CW39" s="655"/>
      <c r="CX39" s="655"/>
      <c r="CY39" s="656"/>
      <c r="CZ39" s="657">
        <v>3.5</v>
      </c>
      <c r="DA39" s="658"/>
      <c r="DB39" s="658"/>
      <c r="DC39" s="659"/>
      <c r="DD39" s="632">
        <v>304832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307561</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120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59880</v>
      </c>
      <c r="CS40" s="624"/>
      <c r="CT40" s="624"/>
      <c r="CU40" s="624"/>
      <c r="CV40" s="624"/>
      <c r="CW40" s="624"/>
      <c r="CX40" s="624"/>
      <c r="CY40" s="625"/>
      <c r="CZ40" s="657">
        <v>0.6</v>
      </c>
      <c r="DA40" s="658"/>
      <c r="DB40" s="658"/>
      <c r="DC40" s="659"/>
      <c r="DD40" s="632">
        <v>9706</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835801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388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2557847</v>
      </c>
      <c r="CS42" s="624"/>
      <c r="CT42" s="624"/>
      <c r="CU42" s="624"/>
      <c r="CV42" s="624"/>
      <c r="CW42" s="624"/>
      <c r="CX42" s="624"/>
      <c r="CY42" s="625"/>
      <c r="CZ42" s="657">
        <v>25.2</v>
      </c>
      <c r="DA42" s="706"/>
      <c r="DB42" s="706"/>
      <c r="DC42" s="707"/>
      <c r="DD42" s="632">
        <v>781446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2540318</v>
      </c>
      <c r="CS44" s="624"/>
      <c r="CT44" s="624"/>
      <c r="CU44" s="624"/>
      <c r="CV44" s="624"/>
      <c r="CW44" s="624"/>
      <c r="CX44" s="624"/>
      <c r="CY44" s="625"/>
      <c r="CZ44" s="657">
        <v>25</v>
      </c>
      <c r="DA44" s="706"/>
      <c r="DB44" s="706"/>
      <c r="DC44" s="707"/>
      <c r="DD44" s="632">
        <v>777734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777394</v>
      </c>
      <c r="CS45" s="655"/>
      <c r="CT45" s="655"/>
      <c r="CU45" s="655"/>
      <c r="CV45" s="655"/>
      <c r="CW45" s="655"/>
      <c r="CX45" s="655"/>
      <c r="CY45" s="656"/>
      <c r="CZ45" s="657">
        <v>7.6</v>
      </c>
      <c r="DA45" s="658"/>
      <c r="DB45" s="658"/>
      <c r="DC45" s="659"/>
      <c r="DD45" s="632">
        <v>48734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1725534</v>
      </c>
      <c r="CS46" s="624"/>
      <c r="CT46" s="624"/>
      <c r="CU46" s="624"/>
      <c r="CV46" s="624"/>
      <c r="CW46" s="624"/>
      <c r="CX46" s="624"/>
      <c r="CY46" s="625"/>
      <c r="CZ46" s="657">
        <v>17</v>
      </c>
      <c r="DA46" s="706"/>
      <c r="DB46" s="706"/>
      <c r="DC46" s="707"/>
      <c r="DD46" s="632">
        <v>699770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17529</v>
      </c>
      <c r="CS47" s="655"/>
      <c r="CT47" s="655"/>
      <c r="CU47" s="655"/>
      <c r="CV47" s="655"/>
      <c r="CW47" s="655"/>
      <c r="CX47" s="655"/>
      <c r="CY47" s="656"/>
      <c r="CZ47" s="657">
        <v>0.2</v>
      </c>
      <c r="DA47" s="658"/>
      <c r="DB47" s="658"/>
      <c r="DC47" s="659"/>
      <c r="DD47" s="632">
        <v>3712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10164623</v>
      </c>
      <c r="CS49" s="691"/>
      <c r="CT49" s="691"/>
      <c r="CU49" s="691"/>
      <c r="CV49" s="691"/>
      <c r="CW49" s="691"/>
      <c r="CX49" s="691"/>
      <c r="CY49" s="718"/>
      <c r="CZ49" s="719">
        <v>100</v>
      </c>
      <c r="DA49" s="720"/>
      <c r="DB49" s="720"/>
      <c r="DC49" s="721"/>
      <c r="DD49" s="722">
        <v>6737961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11213</v>
      </c>
      <c r="R7" s="753"/>
      <c r="S7" s="753"/>
      <c r="T7" s="753"/>
      <c r="U7" s="753"/>
      <c r="V7" s="753">
        <v>10170</v>
      </c>
      <c r="W7" s="753"/>
      <c r="X7" s="753"/>
      <c r="Y7" s="753"/>
      <c r="Z7" s="753"/>
      <c r="AA7" s="753">
        <v>1043</v>
      </c>
      <c r="AB7" s="753"/>
      <c r="AC7" s="753"/>
      <c r="AD7" s="753"/>
      <c r="AE7" s="754"/>
      <c r="AF7" s="755">
        <v>820</v>
      </c>
      <c r="AG7" s="756"/>
      <c r="AH7" s="756"/>
      <c r="AI7" s="756"/>
      <c r="AJ7" s="757"/>
      <c r="AK7" s="792">
        <v>921</v>
      </c>
      <c r="AL7" s="793"/>
      <c r="AM7" s="793"/>
      <c r="AN7" s="793"/>
      <c r="AO7" s="793"/>
      <c r="AP7" s="793">
        <v>3967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551</v>
      </c>
      <c r="BS7" s="796" t="s">
        <v>552</v>
      </c>
      <c r="BT7" s="797"/>
      <c r="BU7" s="797"/>
      <c r="BV7" s="797"/>
      <c r="BW7" s="797"/>
      <c r="BX7" s="797"/>
      <c r="BY7" s="797"/>
      <c r="BZ7" s="797"/>
      <c r="CA7" s="797"/>
      <c r="CB7" s="797"/>
      <c r="CC7" s="797"/>
      <c r="CD7" s="797"/>
      <c r="CE7" s="797"/>
      <c r="CF7" s="797"/>
      <c r="CG7" s="798"/>
      <c r="CH7" s="789">
        <v>-1</v>
      </c>
      <c r="CI7" s="790"/>
      <c r="CJ7" s="790"/>
      <c r="CK7" s="790"/>
      <c r="CL7" s="791"/>
      <c r="CM7" s="789">
        <v>38</v>
      </c>
      <c r="CN7" s="790"/>
      <c r="CO7" s="790"/>
      <c r="CP7" s="790"/>
      <c r="CQ7" s="791"/>
      <c r="CR7" s="789">
        <v>5</v>
      </c>
      <c r="CS7" s="790"/>
      <c r="CT7" s="790"/>
      <c r="CU7" s="790"/>
      <c r="CV7" s="791"/>
      <c r="CW7" s="789" t="s">
        <v>555</v>
      </c>
      <c r="CX7" s="790"/>
      <c r="CY7" s="790"/>
      <c r="CZ7" s="790"/>
      <c r="DA7" s="791"/>
      <c r="DB7" s="789" t="s">
        <v>555</v>
      </c>
      <c r="DC7" s="790"/>
      <c r="DD7" s="790"/>
      <c r="DE7" s="790"/>
      <c r="DF7" s="791"/>
      <c r="DG7" s="789" t="s">
        <v>555</v>
      </c>
      <c r="DH7" s="790"/>
      <c r="DI7" s="790"/>
      <c r="DJ7" s="790"/>
      <c r="DK7" s="791"/>
      <c r="DL7" s="789" t="s">
        <v>555</v>
      </c>
      <c r="DM7" s="790"/>
      <c r="DN7" s="790"/>
      <c r="DO7" s="790"/>
      <c r="DP7" s="791"/>
      <c r="DQ7" s="789" t="s">
        <v>555</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51</v>
      </c>
      <c r="R8" s="777"/>
      <c r="S8" s="777"/>
      <c r="T8" s="777"/>
      <c r="U8" s="777"/>
      <c r="V8" s="777">
        <v>51</v>
      </c>
      <c r="W8" s="777"/>
      <c r="X8" s="777"/>
      <c r="Y8" s="777"/>
      <c r="Z8" s="777"/>
      <c r="AA8" s="777">
        <v>0</v>
      </c>
      <c r="AB8" s="777"/>
      <c r="AC8" s="777"/>
      <c r="AD8" s="777"/>
      <c r="AE8" s="778"/>
      <c r="AF8" s="779">
        <v>0</v>
      </c>
      <c r="AG8" s="780"/>
      <c r="AH8" s="780"/>
      <c r="AI8" s="780"/>
      <c r="AJ8" s="781"/>
      <c r="AK8" s="782">
        <v>49</v>
      </c>
      <c r="AL8" s="783"/>
      <c r="AM8" s="783"/>
      <c r="AN8" s="783"/>
      <c r="AO8" s="783"/>
      <c r="AP8" s="783" t="s">
        <v>557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553</v>
      </c>
      <c r="BT8" s="787"/>
      <c r="BU8" s="787"/>
      <c r="BV8" s="787"/>
      <c r="BW8" s="787"/>
      <c r="BX8" s="787"/>
      <c r="BY8" s="787"/>
      <c r="BZ8" s="787"/>
      <c r="CA8" s="787"/>
      <c r="CB8" s="787"/>
      <c r="CC8" s="787"/>
      <c r="CD8" s="787"/>
      <c r="CE8" s="787"/>
      <c r="CF8" s="787"/>
      <c r="CG8" s="788"/>
      <c r="CH8" s="799">
        <v>0</v>
      </c>
      <c r="CI8" s="800"/>
      <c r="CJ8" s="800"/>
      <c r="CK8" s="800"/>
      <c r="CL8" s="801"/>
      <c r="CM8" s="799">
        <v>53</v>
      </c>
      <c r="CN8" s="800"/>
      <c r="CO8" s="800"/>
      <c r="CP8" s="800"/>
      <c r="CQ8" s="801"/>
      <c r="CR8" s="799">
        <v>11</v>
      </c>
      <c r="CS8" s="800"/>
      <c r="CT8" s="800"/>
      <c r="CU8" s="800"/>
      <c r="CV8" s="801"/>
      <c r="CW8" s="799" t="s">
        <v>555</v>
      </c>
      <c r="CX8" s="800"/>
      <c r="CY8" s="800"/>
      <c r="CZ8" s="800"/>
      <c r="DA8" s="801"/>
      <c r="DB8" s="799" t="s">
        <v>555</v>
      </c>
      <c r="DC8" s="800"/>
      <c r="DD8" s="800"/>
      <c r="DE8" s="800"/>
      <c r="DF8" s="801"/>
      <c r="DG8" s="799" t="s">
        <v>555</v>
      </c>
      <c r="DH8" s="800"/>
      <c r="DI8" s="800"/>
      <c r="DJ8" s="800"/>
      <c r="DK8" s="801"/>
      <c r="DL8" s="799" t="s">
        <v>555</v>
      </c>
      <c r="DM8" s="800"/>
      <c r="DN8" s="800"/>
      <c r="DO8" s="800"/>
      <c r="DP8" s="801"/>
      <c r="DQ8" s="799" t="s">
        <v>555</v>
      </c>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47</v>
      </c>
      <c r="R9" s="777"/>
      <c r="S9" s="777"/>
      <c r="T9" s="777"/>
      <c r="U9" s="777"/>
      <c r="V9" s="777">
        <v>45</v>
      </c>
      <c r="W9" s="777"/>
      <c r="X9" s="777"/>
      <c r="Y9" s="777"/>
      <c r="Z9" s="777"/>
      <c r="AA9" s="777">
        <v>2</v>
      </c>
      <c r="AB9" s="777"/>
      <c r="AC9" s="777"/>
      <c r="AD9" s="777"/>
      <c r="AE9" s="778"/>
      <c r="AF9" s="779">
        <v>2</v>
      </c>
      <c r="AG9" s="780"/>
      <c r="AH9" s="780"/>
      <c r="AI9" s="780"/>
      <c r="AJ9" s="781"/>
      <c r="AK9" s="782">
        <v>26</v>
      </c>
      <c r="AL9" s="783"/>
      <c r="AM9" s="783"/>
      <c r="AN9" s="783"/>
      <c r="AO9" s="783"/>
      <c r="AP9" s="783">
        <v>171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554</v>
      </c>
      <c r="BT9" s="787"/>
      <c r="BU9" s="787"/>
      <c r="BV9" s="787"/>
      <c r="BW9" s="787"/>
      <c r="BX9" s="787"/>
      <c r="BY9" s="787"/>
      <c r="BZ9" s="787"/>
      <c r="CA9" s="787"/>
      <c r="CB9" s="787"/>
      <c r="CC9" s="787"/>
      <c r="CD9" s="787"/>
      <c r="CE9" s="787"/>
      <c r="CF9" s="787"/>
      <c r="CG9" s="788"/>
      <c r="CH9" s="799">
        <v>1</v>
      </c>
      <c r="CI9" s="800"/>
      <c r="CJ9" s="800"/>
      <c r="CK9" s="800"/>
      <c r="CL9" s="801"/>
      <c r="CM9" s="799">
        <v>26</v>
      </c>
      <c r="CN9" s="800"/>
      <c r="CO9" s="800"/>
      <c r="CP9" s="800"/>
      <c r="CQ9" s="801"/>
      <c r="CR9" s="799">
        <v>10</v>
      </c>
      <c r="CS9" s="800"/>
      <c r="CT9" s="800"/>
      <c r="CU9" s="800"/>
      <c r="CV9" s="801"/>
      <c r="CW9" s="799">
        <v>8</v>
      </c>
      <c r="CX9" s="800"/>
      <c r="CY9" s="800"/>
      <c r="CZ9" s="800"/>
      <c r="DA9" s="801"/>
      <c r="DB9" s="799" t="s">
        <v>555</v>
      </c>
      <c r="DC9" s="800"/>
      <c r="DD9" s="800"/>
      <c r="DE9" s="800"/>
      <c r="DF9" s="801"/>
      <c r="DG9" s="799" t="s">
        <v>555</v>
      </c>
      <c r="DH9" s="800"/>
      <c r="DI9" s="800"/>
      <c r="DJ9" s="800"/>
      <c r="DK9" s="801"/>
      <c r="DL9" s="799" t="s">
        <v>555</v>
      </c>
      <c r="DM9" s="800"/>
      <c r="DN9" s="800"/>
      <c r="DO9" s="800"/>
      <c r="DP9" s="801"/>
      <c r="DQ9" s="799" t="s">
        <v>555</v>
      </c>
      <c r="DR9" s="800"/>
      <c r="DS9" s="800"/>
      <c r="DT9" s="800"/>
      <c r="DU9" s="801"/>
      <c r="DV9" s="802"/>
      <c r="DW9" s="803"/>
      <c r="DX9" s="803"/>
      <c r="DY9" s="803"/>
      <c r="DZ9" s="804"/>
      <c r="EA9" s="205"/>
    </row>
    <row r="10" spans="1:131" s="206" customFormat="1" ht="26.25" customHeight="1" x14ac:dyDescent="0.15">
      <c r="A10" s="212">
        <v>4</v>
      </c>
      <c r="B10" s="773" t="s">
        <v>365</v>
      </c>
      <c r="C10" s="774"/>
      <c r="D10" s="774"/>
      <c r="E10" s="774"/>
      <c r="F10" s="774"/>
      <c r="G10" s="774"/>
      <c r="H10" s="774"/>
      <c r="I10" s="774"/>
      <c r="J10" s="774"/>
      <c r="K10" s="774"/>
      <c r="L10" s="774"/>
      <c r="M10" s="774"/>
      <c r="N10" s="774"/>
      <c r="O10" s="774"/>
      <c r="P10" s="775"/>
      <c r="Q10" s="776">
        <v>9</v>
      </c>
      <c r="R10" s="777"/>
      <c r="S10" s="777"/>
      <c r="T10" s="777"/>
      <c r="U10" s="777"/>
      <c r="V10" s="777">
        <v>6</v>
      </c>
      <c r="W10" s="777"/>
      <c r="X10" s="777"/>
      <c r="Y10" s="777"/>
      <c r="Z10" s="777"/>
      <c r="AA10" s="777">
        <v>3</v>
      </c>
      <c r="AB10" s="777"/>
      <c r="AC10" s="777"/>
      <c r="AD10" s="777"/>
      <c r="AE10" s="778"/>
      <c r="AF10" s="779">
        <v>3</v>
      </c>
      <c r="AG10" s="780"/>
      <c r="AH10" s="780"/>
      <c r="AI10" s="780"/>
      <c r="AJ10" s="781"/>
      <c r="AK10" s="782">
        <v>0</v>
      </c>
      <c r="AL10" s="783"/>
      <c r="AM10" s="783"/>
      <c r="AN10" s="783"/>
      <c r="AO10" s="783"/>
      <c r="AP10" s="783" t="s">
        <v>557</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t="s">
        <v>366</v>
      </c>
      <c r="C11" s="774"/>
      <c r="D11" s="774"/>
      <c r="E11" s="774"/>
      <c r="F11" s="774"/>
      <c r="G11" s="774"/>
      <c r="H11" s="774"/>
      <c r="I11" s="774"/>
      <c r="J11" s="774"/>
      <c r="K11" s="774"/>
      <c r="L11" s="774"/>
      <c r="M11" s="774"/>
      <c r="N11" s="774"/>
      <c r="O11" s="774"/>
      <c r="P11" s="775"/>
      <c r="Q11" s="776">
        <v>10</v>
      </c>
      <c r="R11" s="777"/>
      <c r="S11" s="777"/>
      <c r="T11" s="777"/>
      <c r="U11" s="777"/>
      <c r="V11" s="777">
        <v>10</v>
      </c>
      <c r="W11" s="777"/>
      <c r="X11" s="777"/>
      <c r="Y11" s="777"/>
      <c r="Z11" s="777"/>
      <c r="AA11" s="777">
        <v>0</v>
      </c>
      <c r="AB11" s="777"/>
      <c r="AC11" s="777"/>
      <c r="AD11" s="777"/>
      <c r="AE11" s="778"/>
      <c r="AF11" s="779">
        <v>0</v>
      </c>
      <c r="AG11" s="780"/>
      <c r="AH11" s="780"/>
      <c r="AI11" s="780"/>
      <c r="AJ11" s="781"/>
      <c r="AK11" s="782">
        <v>0</v>
      </c>
      <c r="AL11" s="783"/>
      <c r="AM11" s="783"/>
      <c r="AN11" s="783"/>
      <c r="AO11" s="783"/>
      <c r="AP11" s="783" t="s">
        <v>557</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11214</v>
      </c>
      <c r="R23" s="812"/>
      <c r="S23" s="812"/>
      <c r="T23" s="812"/>
      <c r="U23" s="812"/>
      <c r="V23" s="812">
        <v>10165</v>
      </c>
      <c r="W23" s="812"/>
      <c r="X23" s="812"/>
      <c r="Y23" s="812"/>
      <c r="Z23" s="812"/>
      <c r="AA23" s="812">
        <v>1049</v>
      </c>
      <c r="AB23" s="812"/>
      <c r="AC23" s="812"/>
      <c r="AD23" s="812"/>
      <c r="AE23" s="813"/>
      <c r="AF23" s="814">
        <v>826</v>
      </c>
      <c r="AG23" s="812"/>
      <c r="AH23" s="812"/>
      <c r="AI23" s="812"/>
      <c r="AJ23" s="815"/>
      <c r="AK23" s="816"/>
      <c r="AL23" s="817"/>
      <c r="AM23" s="817"/>
      <c r="AN23" s="817"/>
      <c r="AO23" s="817"/>
      <c r="AP23" s="812">
        <v>4138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3489</v>
      </c>
      <c r="R28" s="841"/>
      <c r="S28" s="841"/>
      <c r="T28" s="841"/>
      <c r="U28" s="841"/>
      <c r="V28" s="841">
        <v>3481</v>
      </c>
      <c r="W28" s="841"/>
      <c r="X28" s="841"/>
      <c r="Y28" s="841"/>
      <c r="Z28" s="841"/>
      <c r="AA28" s="841">
        <v>8</v>
      </c>
      <c r="AB28" s="841"/>
      <c r="AC28" s="841"/>
      <c r="AD28" s="841"/>
      <c r="AE28" s="842"/>
      <c r="AF28" s="843">
        <v>8</v>
      </c>
      <c r="AG28" s="841"/>
      <c r="AH28" s="841"/>
      <c r="AI28" s="841"/>
      <c r="AJ28" s="844"/>
      <c r="AK28" s="845">
        <v>308</v>
      </c>
      <c r="AL28" s="836"/>
      <c r="AM28" s="836"/>
      <c r="AN28" s="836"/>
      <c r="AO28" s="836"/>
      <c r="AP28" s="836" t="s">
        <v>490</v>
      </c>
      <c r="AQ28" s="836"/>
      <c r="AR28" s="836"/>
      <c r="AS28" s="836"/>
      <c r="AT28" s="836"/>
      <c r="AU28" s="836" t="s">
        <v>490</v>
      </c>
      <c r="AV28" s="836"/>
      <c r="AW28" s="836"/>
      <c r="AX28" s="836"/>
      <c r="AY28" s="836"/>
      <c r="AZ28" s="837" t="s">
        <v>490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212</v>
      </c>
      <c r="R29" s="777"/>
      <c r="S29" s="777"/>
      <c r="T29" s="777"/>
      <c r="U29" s="777"/>
      <c r="V29" s="777">
        <v>190</v>
      </c>
      <c r="W29" s="777"/>
      <c r="X29" s="777"/>
      <c r="Y29" s="777"/>
      <c r="Z29" s="777"/>
      <c r="AA29" s="777">
        <v>22</v>
      </c>
      <c r="AB29" s="777"/>
      <c r="AC29" s="777"/>
      <c r="AD29" s="777"/>
      <c r="AE29" s="778"/>
      <c r="AF29" s="779">
        <v>22</v>
      </c>
      <c r="AG29" s="780"/>
      <c r="AH29" s="780"/>
      <c r="AI29" s="780"/>
      <c r="AJ29" s="781"/>
      <c r="AK29" s="848" t="s">
        <v>490</v>
      </c>
      <c r="AL29" s="849"/>
      <c r="AM29" s="849"/>
      <c r="AN29" s="849"/>
      <c r="AO29" s="849"/>
      <c r="AP29" s="849" t="s">
        <v>490</v>
      </c>
      <c r="AQ29" s="849"/>
      <c r="AR29" s="849"/>
      <c r="AS29" s="849"/>
      <c r="AT29" s="849"/>
      <c r="AU29" s="849" t="s">
        <v>490</v>
      </c>
      <c r="AV29" s="849"/>
      <c r="AW29" s="849"/>
      <c r="AX29" s="849"/>
      <c r="AY29" s="849"/>
      <c r="AZ29" s="850" t="s">
        <v>490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316</v>
      </c>
      <c r="R30" s="777"/>
      <c r="S30" s="777"/>
      <c r="T30" s="777"/>
      <c r="U30" s="777"/>
      <c r="V30" s="777">
        <v>316</v>
      </c>
      <c r="W30" s="777"/>
      <c r="X30" s="777"/>
      <c r="Y30" s="777"/>
      <c r="Z30" s="777"/>
      <c r="AA30" s="777">
        <v>0</v>
      </c>
      <c r="AB30" s="777"/>
      <c r="AC30" s="777"/>
      <c r="AD30" s="777"/>
      <c r="AE30" s="778"/>
      <c r="AF30" s="779">
        <v>0</v>
      </c>
      <c r="AG30" s="780"/>
      <c r="AH30" s="780"/>
      <c r="AI30" s="780"/>
      <c r="AJ30" s="781"/>
      <c r="AK30" s="848">
        <v>94</v>
      </c>
      <c r="AL30" s="849"/>
      <c r="AM30" s="849"/>
      <c r="AN30" s="849"/>
      <c r="AO30" s="849"/>
      <c r="AP30" s="849" t="s">
        <v>490</v>
      </c>
      <c r="AQ30" s="849"/>
      <c r="AR30" s="849"/>
      <c r="AS30" s="849"/>
      <c r="AT30" s="849"/>
      <c r="AU30" s="849" t="s">
        <v>490</v>
      </c>
      <c r="AV30" s="849"/>
      <c r="AW30" s="849"/>
      <c r="AX30" s="849"/>
      <c r="AY30" s="849"/>
      <c r="AZ30" s="850" t="s">
        <v>490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2942</v>
      </c>
      <c r="R31" s="777"/>
      <c r="S31" s="777"/>
      <c r="T31" s="777"/>
      <c r="U31" s="777"/>
      <c r="V31" s="777">
        <v>2915</v>
      </c>
      <c r="W31" s="777"/>
      <c r="X31" s="777"/>
      <c r="Y31" s="777"/>
      <c r="Z31" s="777"/>
      <c r="AA31" s="777">
        <v>27</v>
      </c>
      <c r="AB31" s="777"/>
      <c r="AC31" s="777"/>
      <c r="AD31" s="777"/>
      <c r="AE31" s="778"/>
      <c r="AF31" s="779">
        <v>27</v>
      </c>
      <c r="AG31" s="780"/>
      <c r="AH31" s="780"/>
      <c r="AI31" s="780"/>
      <c r="AJ31" s="781"/>
      <c r="AK31" s="848">
        <v>413</v>
      </c>
      <c r="AL31" s="849"/>
      <c r="AM31" s="849"/>
      <c r="AN31" s="849"/>
      <c r="AO31" s="849"/>
      <c r="AP31" s="849">
        <v>47</v>
      </c>
      <c r="AQ31" s="849"/>
      <c r="AR31" s="849"/>
      <c r="AS31" s="849"/>
      <c r="AT31" s="849"/>
      <c r="AU31" s="849" t="s">
        <v>490</v>
      </c>
      <c r="AV31" s="849"/>
      <c r="AW31" s="849"/>
      <c r="AX31" s="849"/>
      <c r="AY31" s="849"/>
      <c r="AZ31" s="850" t="s">
        <v>490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1339</v>
      </c>
      <c r="R32" s="777"/>
      <c r="S32" s="777"/>
      <c r="T32" s="777"/>
      <c r="U32" s="777"/>
      <c r="V32" s="777">
        <v>1323</v>
      </c>
      <c r="W32" s="777"/>
      <c r="X32" s="777"/>
      <c r="Y32" s="777"/>
      <c r="Z32" s="777"/>
      <c r="AA32" s="777">
        <v>16</v>
      </c>
      <c r="AB32" s="777"/>
      <c r="AC32" s="777"/>
      <c r="AD32" s="777"/>
      <c r="AE32" s="778"/>
      <c r="AF32" s="779">
        <v>2109</v>
      </c>
      <c r="AG32" s="780"/>
      <c r="AH32" s="780"/>
      <c r="AI32" s="780"/>
      <c r="AJ32" s="781"/>
      <c r="AK32" s="848">
        <v>70</v>
      </c>
      <c r="AL32" s="849"/>
      <c r="AM32" s="849"/>
      <c r="AN32" s="849"/>
      <c r="AO32" s="849"/>
      <c r="AP32" s="849">
        <v>1127</v>
      </c>
      <c r="AQ32" s="849"/>
      <c r="AR32" s="849"/>
      <c r="AS32" s="849"/>
      <c r="AT32" s="849"/>
      <c r="AU32" s="849">
        <v>757</v>
      </c>
      <c r="AV32" s="849"/>
      <c r="AW32" s="849"/>
      <c r="AX32" s="849"/>
      <c r="AY32" s="849"/>
      <c r="AZ32" s="850" t="s">
        <v>490</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267</v>
      </c>
      <c r="R33" s="777"/>
      <c r="S33" s="777"/>
      <c r="T33" s="777"/>
      <c r="U33" s="777"/>
      <c r="V33" s="777">
        <v>343</v>
      </c>
      <c r="W33" s="777"/>
      <c r="X33" s="777"/>
      <c r="Y33" s="777"/>
      <c r="Z33" s="777"/>
      <c r="AA33" s="777">
        <v>-76</v>
      </c>
      <c r="AB33" s="777"/>
      <c r="AC33" s="777"/>
      <c r="AD33" s="777"/>
      <c r="AE33" s="778"/>
      <c r="AF33" s="779">
        <v>204</v>
      </c>
      <c r="AG33" s="780"/>
      <c r="AH33" s="780"/>
      <c r="AI33" s="780"/>
      <c r="AJ33" s="781"/>
      <c r="AK33" s="848">
        <v>16</v>
      </c>
      <c r="AL33" s="849"/>
      <c r="AM33" s="849"/>
      <c r="AN33" s="849"/>
      <c r="AO33" s="849"/>
      <c r="AP33" s="849">
        <v>279</v>
      </c>
      <c r="AQ33" s="849"/>
      <c r="AR33" s="849"/>
      <c r="AS33" s="849"/>
      <c r="AT33" s="849"/>
      <c r="AU33" s="849">
        <v>185</v>
      </c>
      <c r="AV33" s="849"/>
      <c r="AW33" s="849"/>
      <c r="AX33" s="849"/>
      <c r="AY33" s="849"/>
      <c r="AZ33" s="850" t="s">
        <v>490</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387</v>
      </c>
      <c r="C34" s="774"/>
      <c r="D34" s="774"/>
      <c r="E34" s="774"/>
      <c r="F34" s="774"/>
      <c r="G34" s="774"/>
      <c r="H34" s="774"/>
      <c r="I34" s="774"/>
      <c r="J34" s="774"/>
      <c r="K34" s="774"/>
      <c r="L34" s="774"/>
      <c r="M34" s="774"/>
      <c r="N34" s="774"/>
      <c r="O34" s="774"/>
      <c r="P34" s="775"/>
      <c r="Q34" s="776">
        <v>607</v>
      </c>
      <c r="R34" s="777"/>
      <c r="S34" s="777"/>
      <c r="T34" s="777"/>
      <c r="U34" s="777"/>
      <c r="V34" s="777">
        <v>517</v>
      </c>
      <c r="W34" s="777"/>
      <c r="X34" s="777"/>
      <c r="Y34" s="777"/>
      <c r="Z34" s="777"/>
      <c r="AA34" s="777">
        <v>90</v>
      </c>
      <c r="AB34" s="777"/>
      <c r="AC34" s="777"/>
      <c r="AD34" s="777"/>
      <c r="AE34" s="778"/>
      <c r="AF34" s="779">
        <v>628</v>
      </c>
      <c r="AG34" s="780"/>
      <c r="AH34" s="780"/>
      <c r="AI34" s="780"/>
      <c r="AJ34" s="781"/>
      <c r="AK34" s="848">
        <v>3</v>
      </c>
      <c r="AL34" s="849"/>
      <c r="AM34" s="849"/>
      <c r="AN34" s="849"/>
      <c r="AO34" s="849"/>
      <c r="AP34" s="849">
        <v>1567</v>
      </c>
      <c r="AQ34" s="849"/>
      <c r="AR34" s="849"/>
      <c r="AS34" s="849"/>
      <c r="AT34" s="849"/>
      <c r="AU34" s="849">
        <v>6</v>
      </c>
      <c r="AV34" s="849"/>
      <c r="AW34" s="849"/>
      <c r="AX34" s="849"/>
      <c r="AY34" s="849"/>
      <c r="AZ34" s="850" t="s">
        <v>490</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388</v>
      </c>
      <c r="C35" s="774"/>
      <c r="D35" s="774"/>
      <c r="E35" s="774"/>
      <c r="F35" s="774"/>
      <c r="G35" s="774"/>
      <c r="H35" s="774"/>
      <c r="I35" s="774"/>
      <c r="J35" s="774"/>
      <c r="K35" s="774"/>
      <c r="L35" s="774"/>
      <c r="M35" s="774"/>
      <c r="N35" s="774"/>
      <c r="O35" s="774"/>
      <c r="P35" s="775"/>
      <c r="Q35" s="776">
        <v>11</v>
      </c>
      <c r="R35" s="777"/>
      <c r="S35" s="777"/>
      <c r="T35" s="777"/>
      <c r="U35" s="777"/>
      <c r="V35" s="777">
        <v>11</v>
      </c>
      <c r="W35" s="777"/>
      <c r="X35" s="777"/>
      <c r="Y35" s="777"/>
      <c r="Z35" s="777"/>
      <c r="AA35" s="777">
        <v>0</v>
      </c>
      <c r="AB35" s="777"/>
      <c r="AC35" s="777"/>
      <c r="AD35" s="777"/>
      <c r="AE35" s="778"/>
      <c r="AF35" s="779">
        <v>0</v>
      </c>
      <c r="AG35" s="780"/>
      <c r="AH35" s="780"/>
      <c r="AI35" s="780"/>
      <c r="AJ35" s="781"/>
      <c r="AK35" s="848">
        <v>7</v>
      </c>
      <c r="AL35" s="849"/>
      <c r="AM35" s="849"/>
      <c r="AN35" s="849"/>
      <c r="AO35" s="849"/>
      <c r="AP35" s="849">
        <v>62</v>
      </c>
      <c r="AQ35" s="849"/>
      <c r="AR35" s="849"/>
      <c r="AS35" s="849"/>
      <c r="AT35" s="849"/>
      <c r="AU35" s="849">
        <v>62</v>
      </c>
      <c r="AV35" s="849"/>
      <c r="AW35" s="849"/>
      <c r="AX35" s="849"/>
      <c r="AY35" s="849"/>
      <c r="AZ35" s="850" t="s">
        <v>490</v>
      </c>
      <c r="BA35" s="850"/>
      <c r="BB35" s="850"/>
      <c r="BC35" s="850"/>
      <c r="BD35" s="850"/>
      <c r="BE35" s="846" t="s">
        <v>389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390</v>
      </c>
      <c r="C36" s="774"/>
      <c r="D36" s="774"/>
      <c r="E36" s="774"/>
      <c r="F36" s="774"/>
      <c r="G36" s="774"/>
      <c r="H36" s="774"/>
      <c r="I36" s="774"/>
      <c r="J36" s="774"/>
      <c r="K36" s="774"/>
      <c r="L36" s="774"/>
      <c r="M36" s="774"/>
      <c r="N36" s="774"/>
      <c r="O36" s="774"/>
      <c r="P36" s="775"/>
      <c r="Q36" s="776">
        <v>477</v>
      </c>
      <c r="R36" s="777"/>
      <c r="S36" s="777"/>
      <c r="T36" s="777"/>
      <c r="U36" s="777"/>
      <c r="V36" s="777">
        <v>458</v>
      </c>
      <c r="W36" s="777"/>
      <c r="X36" s="777"/>
      <c r="Y36" s="777"/>
      <c r="Z36" s="777"/>
      <c r="AA36" s="777">
        <v>18</v>
      </c>
      <c r="AB36" s="777"/>
      <c r="AC36" s="777"/>
      <c r="AD36" s="777"/>
      <c r="AE36" s="778"/>
      <c r="AF36" s="779">
        <v>18</v>
      </c>
      <c r="AG36" s="780"/>
      <c r="AH36" s="780"/>
      <c r="AI36" s="780"/>
      <c r="AJ36" s="781"/>
      <c r="AK36" s="848">
        <v>239</v>
      </c>
      <c r="AL36" s="849"/>
      <c r="AM36" s="849"/>
      <c r="AN36" s="849"/>
      <c r="AO36" s="849"/>
      <c r="AP36" s="849">
        <v>2948</v>
      </c>
      <c r="AQ36" s="849"/>
      <c r="AR36" s="849"/>
      <c r="AS36" s="849"/>
      <c r="AT36" s="849"/>
      <c r="AU36" s="849">
        <v>2624</v>
      </c>
      <c r="AV36" s="849"/>
      <c r="AW36" s="849"/>
      <c r="AX36" s="849"/>
      <c r="AY36" s="849"/>
      <c r="AZ36" s="850" t="s">
        <v>490</v>
      </c>
      <c r="BA36" s="850"/>
      <c r="BB36" s="850"/>
      <c r="BC36" s="850"/>
      <c r="BD36" s="850"/>
      <c r="BE36" s="846" t="s">
        <v>389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3017</v>
      </c>
      <c r="AG63" s="860"/>
      <c r="AH63" s="860"/>
      <c r="AI63" s="860"/>
      <c r="AJ63" s="861"/>
      <c r="AK63" s="862"/>
      <c r="AL63" s="857"/>
      <c r="AM63" s="857"/>
      <c r="AN63" s="857"/>
      <c r="AO63" s="857"/>
      <c r="AP63" s="860">
        <v>6029</v>
      </c>
      <c r="AQ63" s="860"/>
      <c r="AR63" s="860"/>
      <c r="AS63" s="860"/>
      <c r="AT63" s="860"/>
      <c r="AU63" s="860">
        <v>3634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394</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395</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548</v>
      </c>
      <c r="C68" s="888"/>
      <c r="D68" s="888"/>
      <c r="E68" s="888"/>
      <c r="F68" s="888"/>
      <c r="G68" s="888"/>
      <c r="H68" s="888"/>
      <c r="I68" s="888"/>
      <c r="J68" s="888"/>
      <c r="K68" s="888"/>
      <c r="L68" s="888"/>
      <c r="M68" s="888"/>
      <c r="N68" s="888"/>
      <c r="O68" s="888"/>
      <c r="P68" s="889"/>
      <c r="Q68" s="890">
        <v>5237</v>
      </c>
      <c r="R68" s="884"/>
      <c r="S68" s="884"/>
      <c r="T68" s="884"/>
      <c r="U68" s="884"/>
      <c r="V68" s="884">
        <v>4334</v>
      </c>
      <c r="W68" s="884"/>
      <c r="X68" s="884"/>
      <c r="Y68" s="884"/>
      <c r="Z68" s="884"/>
      <c r="AA68" s="884">
        <v>903</v>
      </c>
      <c r="AB68" s="884"/>
      <c r="AC68" s="884"/>
      <c r="AD68" s="884"/>
      <c r="AE68" s="884"/>
      <c r="AF68" s="884">
        <v>903</v>
      </c>
      <c r="AG68" s="884"/>
      <c r="AH68" s="884"/>
      <c r="AI68" s="884"/>
      <c r="AJ68" s="884"/>
      <c r="AK68" s="884" t="s">
        <v>558</v>
      </c>
      <c r="AL68" s="884"/>
      <c r="AM68" s="884"/>
      <c r="AN68" s="884"/>
      <c r="AO68" s="884"/>
      <c r="AP68" s="884" t="s">
        <v>556</v>
      </c>
      <c r="AQ68" s="884"/>
      <c r="AR68" s="884"/>
      <c r="AS68" s="884"/>
      <c r="AT68" s="884"/>
      <c r="AU68" s="884" t="s">
        <v>556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549</v>
      </c>
      <c r="C69" s="892"/>
      <c r="D69" s="892"/>
      <c r="E69" s="892"/>
      <c r="F69" s="892"/>
      <c r="G69" s="892"/>
      <c r="H69" s="892"/>
      <c r="I69" s="892"/>
      <c r="J69" s="892"/>
      <c r="K69" s="892"/>
      <c r="L69" s="892"/>
      <c r="M69" s="892"/>
      <c r="N69" s="892"/>
      <c r="O69" s="892"/>
      <c r="P69" s="893"/>
      <c r="Q69" s="894">
        <v>513</v>
      </c>
      <c r="R69" s="849"/>
      <c r="S69" s="849"/>
      <c r="T69" s="849"/>
      <c r="U69" s="849"/>
      <c r="V69" s="849">
        <v>492</v>
      </c>
      <c r="W69" s="849"/>
      <c r="X69" s="849"/>
      <c r="Y69" s="849"/>
      <c r="Z69" s="849"/>
      <c r="AA69" s="849">
        <v>21</v>
      </c>
      <c r="AB69" s="849"/>
      <c r="AC69" s="849"/>
      <c r="AD69" s="849"/>
      <c r="AE69" s="849"/>
      <c r="AF69" s="849">
        <v>21</v>
      </c>
      <c r="AG69" s="849"/>
      <c r="AH69" s="849"/>
      <c r="AI69" s="849"/>
      <c r="AJ69" s="849"/>
      <c r="AK69" s="849">
        <v>38</v>
      </c>
      <c r="AL69" s="849"/>
      <c r="AM69" s="849"/>
      <c r="AN69" s="849"/>
      <c r="AO69" s="849"/>
      <c r="AP69" s="849" t="s">
        <v>556</v>
      </c>
      <c r="AQ69" s="849"/>
      <c r="AR69" s="849"/>
      <c r="AS69" s="849"/>
      <c r="AT69" s="849"/>
      <c r="AU69" s="849" t="s">
        <v>556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550</v>
      </c>
      <c r="C70" s="892"/>
      <c r="D70" s="892"/>
      <c r="E70" s="892"/>
      <c r="F70" s="892"/>
      <c r="G70" s="892"/>
      <c r="H70" s="892"/>
      <c r="I70" s="892"/>
      <c r="J70" s="892"/>
      <c r="K70" s="892"/>
      <c r="L70" s="892"/>
      <c r="M70" s="892"/>
      <c r="N70" s="892"/>
      <c r="O70" s="892"/>
      <c r="P70" s="893"/>
      <c r="Q70" s="894">
        <v>137940</v>
      </c>
      <c r="R70" s="849"/>
      <c r="S70" s="849"/>
      <c r="T70" s="849"/>
      <c r="U70" s="849"/>
      <c r="V70" s="849">
        <v>134304</v>
      </c>
      <c r="W70" s="849"/>
      <c r="X70" s="849"/>
      <c r="Y70" s="849"/>
      <c r="Z70" s="849"/>
      <c r="AA70" s="849">
        <v>3636</v>
      </c>
      <c r="AB70" s="849"/>
      <c r="AC70" s="849"/>
      <c r="AD70" s="849"/>
      <c r="AE70" s="849"/>
      <c r="AF70" s="849">
        <v>3636</v>
      </c>
      <c r="AG70" s="849"/>
      <c r="AH70" s="849"/>
      <c r="AI70" s="849"/>
      <c r="AJ70" s="849"/>
      <c r="AK70" s="849">
        <v>1742</v>
      </c>
      <c r="AL70" s="849"/>
      <c r="AM70" s="849"/>
      <c r="AN70" s="849"/>
      <c r="AO70" s="849"/>
      <c r="AP70" s="849" t="s">
        <v>556</v>
      </c>
      <c r="AQ70" s="849"/>
      <c r="AR70" s="849"/>
      <c r="AS70" s="849"/>
      <c r="AT70" s="849"/>
      <c r="AU70" s="849" t="s">
        <v>556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4560</v>
      </c>
      <c r="AG88" s="860"/>
      <c r="AH88" s="860"/>
      <c r="AI88" s="860"/>
      <c r="AJ88" s="860"/>
      <c r="AK88" s="857"/>
      <c r="AL88" s="857"/>
      <c r="AM88" s="857"/>
      <c r="AN88" s="857"/>
      <c r="AO88" s="857"/>
      <c r="AP88" s="860" t="s">
        <v>559</v>
      </c>
      <c r="AQ88" s="860"/>
      <c r="AR88" s="860"/>
      <c r="AS88" s="860"/>
      <c r="AT88" s="860"/>
      <c r="AU88" s="860" t="s">
        <v>558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26</v>
      </c>
      <c r="CS102" s="868"/>
      <c r="CT102" s="868"/>
      <c r="CU102" s="868"/>
      <c r="CV102" s="911"/>
      <c r="CW102" s="910">
        <v>8</v>
      </c>
      <c r="CX102" s="868"/>
      <c r="CY102" s="868"/>
      <c r="CZ102" s="868"/>
      <c r="DA102" s="911"/>
      <c r="DB102" s="910" t="s">
        <v>490</v>
      </c>
      <c r="DC102" s="868"/>
      <c r="DD102" s="868"/>
      <c r="DE102" s="868"/>
      <c r="DF102" s="911"/>
      <c r="DG102" s="910" t="s">
        <v>490</v>
      </c>
      <c r="DH102" s="868"/>
      <c r="DI102" s="868"/>
      <c r="DJ102" s="868"/>
      <c r="DK102" s="911"/>
      <c r="DL102" s="910" t="s">
        <v>490</v>
      </c>
      <c r="DM102" s="868"/>
      <c r="DN102" s="868"/>
      <c r="DO102" s="868"/>
      <c r="DP102" s="911"/>
      <c r="DQ102" s="910" t="s">
        <v>490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285</v>
      </c>
      <c r="AG109" s="913"/>
      <c r="AH109" s="913"/>
      <c r="AI109" s="913"/>
      <c r="AJ109" s="914"/>
      <c r="AK109" s="912" t="s">
        <v>284</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285</v>
      </c>
      <c r="BW109" s="913"/>
      <c r="BX109" s="913"/>
      <c r="BY109" s="913"/>
      <c r="BZ109" s="914"/>
      <c r="CA109" s="912" t="s">
        <v>284</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285</v>
      </c>
      <c r="DM109" s="913"/>
      <c r="DN109" s="913"/>
      <c r="DO109" s="913"/>
      <c r="DP109" s="914"/>
      <c r="DQ109" s="912" t="s">
        <v>284</v>
      </c>
      <c r="DR109" s="913"/>
      <c r="DS109" s="913"/>
      <c r="DT109" s="913"/>
      <c r="DU109" s="914"/>
      <c r="DV109" s="912" t="s">
        <v>406</v>
      </c>
      <c r="DW109" s="913"/>
      <c r="DX109" s="913"/>
      <c r="DY109" s="913"/>
      <c r="DZ109" s="915"/>
    </row>
    <row r="110" spans="1:131" s="197" customFormat="1" ht="26.25" customHeight="1" x14ac:dyDescent="0.15">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453084</v>
      </c>
      <c r="AB110" s="920"/>
      <c r="AC110" s="920"/>
      <c r="AD110" s="920"/>
      <c r="AE110" s="921"/>
      <c r="AF110" s="922">
        <v>457451</v>
      </c>
      <c r="AG110" s="920"/>
      <c r="AH110" s="920"/>
      <c r="AI110" s="920"/>
      <c r="AJ110" s="921"/>
      <c r="AK110" s="922">
        <v>460478</v>
      </c>
      <c r="AL110" s="920"/>
      <c r="AM110" s="920"/>
      <c r="AN110" s="920"/>
      <c r="AO110" s="921"/>
      <c r="AP110" s="923">
        <v>7.8</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3995616</v>
      </c>
      <c r="BR110" s="957"/>
      <c r="BS110" s="957"/>
      <c r="BT110" s="957"/>
      <c r="BU110" s="957"/>
      <c r="BV110" s="957">
        <v>3944869</v>
      </c>
      <c r="BW110" s="957"/>
      <c r="BX110" s="957"/>
      <c r="BY110" s="957"/>
      <c r="BZ110" s="957"/>
      <c r="CA110" s="957">
        <v>4138013</v>
      </c>
      <c r="CB110" s="957"/>
      <c r="CC110" s="957"/>
      <c r="CD110" s="957"/>
      <c r="CE110" s="957"/>
      <c r="CF110" s="971">
        <v>69.7</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414</v>
      </c>
      <c r="AB111" s="964"/>
      <c r="AC111" s="964"/>
      <c r="AD111" s="964"/>
      <c r="AE111" s="965"/>
      <c r="AF111" s="966" t="s">
        <v>414</v>
      </c>
      <c r="AG111" s="964"/>
      <c r="AH111" s="964"/>
      <c r="AI111" s="964"/>
      <c r="AJ111" s="965"/>
      <c r="AK111" s="966" t="s">
        <v>414</v>
      </c>
      <c r="AL111" s="964"/>
      <c r="AM111" s="964"/>
      <c r="AN111" s="964"/>
      <c r="AO111" s="965"/>
      <c r="AP111" s="967" t="s">
        <v>414</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412</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4123869</v>
      </c>
      <c r="BR112" s="950"/>
      <c r="BS112" s="950"/>
      <c r="BT112" s="950"/>
      <c r="BU112" s="950"/>
      <c r="BV112" s="950">
        <v>3922107</v>
      </c>
      <c r="BW112" s="950"/>
      <c r="BX112" s="950"/>
      <c r="BY112" s="950"/>
      <c r="BZ112" s="950"/>
      <c r="CA112" s="950">
        <v>3633769</v>
      </c>
      <c r="CB112" s="950"/>
      <c r="CC112" s="950"/>
      <c r="CD112" s="950"/>
      <c r="CE112" s="950"/>
      <c r="CF112" s="944">
        <v>61.2</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258289</v>
      </c>
      <c r="AB113" s="964"/>
      <c r="AC113" s="964"/>
      <c r="AD113" s="964"/>
      <c r="AE113" s="965"/>
      <c r="AF113" s="966">
        <v>264566</v>
      </c>
      <c r="AG113" s="964"/>
      <c r="AH113" s="964"/>
      <c r="AI113" s="964"/>
      <c r="AJ113" s="965"/>
      <c r="AK113" s="966">
        <v>275814</v>
      </c>
      <c r="AL113" s="964"/>
      <c r="AM113" s="964"/>
      <c r="AN113" s="964"/>
      <c r="AO113" s="965"/>
      <c r="AP113" s="967">
        <v>4.5999999999999996</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2052899</v>
      </c>
      <c r="BR114" s="950"/>
      <c r="BS114" s="950"/>
      <c r="BT114" s="950"/>
      <c r="BU114" s="950"/>
      <c r="BV114" s="950">
        <v>2119585</v>
      </c>
      <c r="BW114" s="950"/>
      <c r="BX114" s="950"/>
      <c r="BY114" s="950"/>
      <c r="BZ114" s="950"/>
      <c r="CA114" s="950">
        <v>2022881</v>
      </c>
      <c r="CB114" s="950"/>
      <c r="CC114" s="950"/>
      <c r="CD114" s="950"/>
      <c r="CE114" s="950"/>
      <c r="CF114" s="944">
        <v>34.1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2802</v>
      </c>
      <c r="AB115" s="964"/>
      <c r="AC115" s="964"/>
      <c r="AD115" s="964"/>
      <c r="AE115" s="965"/>
      <c r="AF115" s="966">
        <v>2288</v>
      </c>
      <c r="AG115" s="964"/>
      <c r="AH115" s="964"/>
      <c r="AI115" s="964"/>
      <c r="AJ115" s="965"/>
      <c r="AK115" s="966">
        <v>3561</v>
      </c>
      <c r="AL115" s="964"/>
      <c r="AM115" s="964"/>
      <c r="AN115" s="964"/>
      <c r="AO115" s="965"/>
      <c r="AP115" s="967">
        <v>0.1</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714175</v>
      </c>
      <c r="AB117" s="996"/>
      <c r="AC117" s="996"/>
      <c r="AD117" s="996"/>
      <c r="AE117" s="997"/>
      <c r="AF117" s="995">
        <v>724305</v>
      </c>
      <c r="AG117" s="996"/>
      <c r="AH117" s="996"/>
      <c r="AI117" s="996"/>
      <c r="AJ117" s="997"/>
      <c r="AK117" s="995">
        <v>739853</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285</v>
      </c>
      <c r="AG118" s="913"/>
      <c r="AH118" s="913"/>
      <c r="AI118" s="913"/>
      <c r="AJ118" s="914"/>
      <c r="AK118" s="912" t="s">
        <v>284</v>
      </c>
      <c r="AL118" s="913"/>
      <c r="AM118" s="913"/>
      <c r="AN118" s="913"/>
      <c r="AO118" s="914"/>
      <c r="AP118" s="1020" t="s">
        <v>406</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436</v>
      </c>
      <c r="BP118" s="1024"/>
      <c r="BQ118" s="1015">
        <v>10172384</v>
      </c>
      <c r="BR118" s="1016"/>
      <c r="BS118" s="1016"/>
      <c r="BT118" s="1016"/>
      <c r="BU118" s="1016"/>
      <c r="BV118" s="1016">
        <v>9986561</v>
      </c>
      <c r="BW118" s="1016"/>
      <c r="BX118" s="1016"/>
      <c r="BY118" s="1016"/>
      <c r="BZ118" s="1016"/>
      <c r="CA118" s="1016">
        <v>9794663</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7212920</v>
      </c>
      <c r="BR119" s="957"/>
      <c r="BS119" s="957"/>
      <c r="BT119" s="957"/>
      <c r="BU119" s="957"/>
      <c r="BV119" s="957">
        <v>7002597</v>
      </c>
      <c r="BW119" s="957"/>
      <c r="BX119" s="957"/>
      <c r="BY119" s="957"/>
      <c r="BZ119" s="957"/>
      <c r="CA119" s="957">
        <v>7144268</v>
      </c>
      <c r="CB119" s="957"/>
      <c r="CC119" s="957"/>
      <c r="CD119" s="957"/>
      <c r="CE119" s="957"/>
      <c r="CF119" s="971">
        <v>120.3</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174146</v>
      </c>
      <c r="BR120" s="950"/>
      <c r="BS120" s="950"/>
      <c r="BT120" s="950"/>
      <c r="BU120" s="950"/>
      <c r="BV120" s="950">
        <v>139418</v>
      </c>
      <c r="BW120" s="950"/>
      <c r="BX120" s="950"/>
      <c r="BY120" s="950"/>
      <c r="BZ120" s="950"/>
      <c r="CA120" s="950">
        <v>127331</v>
      </c>
      <c r="CB120" s="950"/>
      <c r="CC120" s="950"/>
      <c r="CD120" s="950"/>
      <c r="CE120" s="950"/>
      <c r="CF120" s="944">
        <v>2.1</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2913713</v>
      </c>
      <c r="DH120" s="957"/>
      <c r="DI120" s="957"/>
      <c r="DJ120" s="957"/>
      <c r="DK120" s="957"/>
      <c r="DL120" s="957">
        <v>2754237</v>
      </c>
      <c r="DM120" s="957"/>
      <c r="DN120" s="957"/>
      <c r="DO120" s="957"/>
      <c r="DP120" s="957"/>
      <c r="DQ120" s="957">
        <v>2623960</v>
      </c>
      <c r="DR120" s="957"/>
      <c r="DS120" s="957"/>
      <c r="DT120" s="957"/>
      <c r="DU120" s="957"/>
      <c r="DV120" s="958">
        <v>44.2</v>
      </c>
      <c r="DW120" s="958"/>
      <c r="DX120" s="958"/>
      <c r="DY120" s="958"/>
      <c r="DZ120" s="959"/>
    </row>
    <row r="121" spans="1:130" s="197" customFormat="1" ht="26.25" customHeight="1" x14ac:dyDescent="0.15">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8926174</v>
      </c>
      <c r="BR121" s="1016"/>
      <c r="BS121" s="1016"/>
      <c r="BT121" s="1016"/>
      <c r="BU121" s="1016"/>
      <c r="BV121" s="1016">
        <v>8825609</v>
      </c>
      <c r="BW121" s="1016"/>
      <c r="BX121" s="1016"/>
      <c r="BY121" s="1016"/>
      <c r="BZ121" s="1016"/>
      <c r="CA121" s="1016">
        <v>8681321</v>
      </c>
      <c r="CB121" s="1016"/>
      <c r="CC121" s="1016"/>
      <c r="CD121" s="1016"/>
      <c r="CE121" s="1016"/>
      <c r="CF121" s="1054">
        <v>146.19999999999999</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831137</v>
      </c>
      <c r="DH121" s="950"/>
      <c r="DI121" s="950"/>
      <c r="DJ121" s="950"/>
      <c r="DK121" s="950"/>
      <c r="DL121" s="950">
        <v>794509</v>
      </c>
      <c r="DM121" s="950"/>
      <c r="DN121" s="950"/>
      <c r="DO121" s="950"/>
      <c r="DP121" s="950"/>
      <c r="DQ121" s="950">
        <v>757191</v>
      </c>
      <c r="DR121" s="950"/>
      <c r="DS121" s="950"/>
      <c r="DT121" s="950"/>
      <c r="DU121" s="950"/>
      <c r="DV121" s="951">
        <v>12.7</v>
      </c>
      <c r="DW121" s="951"/>
      <c r="DX121" s="951"/>
      <c r="DY121" s="951"/>
      <c r="DZ121" s="952"/>
    </row>
    <row r="122" spans="1:130" s="197" customFormat="1" ht="26.25" customHeight="1" x14ac:dyDescent="0.15">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447</v>
      </c>
      <c r="BP122" s="1024"/>
      <c r="BQ122" s="1064">
        <v>16313240</v>
      </c>
      <c r="BR122" s="1065"/>
      <c r="BS122" s="1065"/>
      <c r="BT122" s="1065"/>
      <c r="BU122" s="1065"/>
      <c r="BV122" s="1065">
        <v>15967624</v>
      </c>
      <c r="BW122" s="1065"/>
      <c r="BX122" s="1065"/>
      <c r="BY122" s="1065"/>
      <c r="BZ122" s="1065"/>
      <c r="CA122" s="1065">
        <v>15952920</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300000</v>
      </c>
      <c r="DH122" s="950"/>
      <c r="DI122" s="950"/>
      <c r="DJ122" s="950"/>
      <c r="DK122" s="950"/>
      <c r="DL122" s="950">
        <v>300000</v>
      </c>
      <c r="DM122" s="950"/>
      <c r="DN122" s="950"/>
      <c r="DO122" s="950"/>
      <c r="DP122" s="950"/>
      <c r="DQ122" s="950">
        <v>184829</v>
      </c>
      <c r="DR122" s="950"/>
      <c r="DS122" s="950"/>
      <c r="DT122" s="950"/>
      <c r="DU122" s="950"/>
      <c r="DV122" s="951">
        <v>3.1</v>
      </c>
      <c r="DW122" s="951"/>
      <c r="DX122" s="951"/>
      <c r="DY122" s="951"/>
      <c r="DZ122" s="952"/>
    </row>
    <row r="123" spans="1:130" s="197" customFormat="1" ht="26.25" customHeight="1" thickBot="1" x14ac:dyDescent="0.2">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71483</v>
      </c>
      <c r="DH123" s="989"/>
      <c r="DI123" s="989"/>
      <c r="DJ123" s="989"/>
      <c r="DK123" s="990"/>
      <c r="DL123" s="991">
        <v>66568</v>
      </c>
      <c r="DM123" s="989"/>
      <c r="DN123" s="989"/>
      <c r="DO123" s="989"/>
      <c r="DP123" s="990"/>
      <c r="DQ123" s="991">
        <v>61520</v>
      </c>
      <c r="DR123" s="989"/>
      <c r="DS123" s="989"/>
      <c r="DT123" s="989"/>
      <c r="DU123" s="990"/>
      <c r="DV123" s="992">
        <v>1</v>
      </c>
      <c r="DW123" s="993"/>
      <c r="DX123" s="993"/>
      <c r="DY123" s="993"/>
      <c r="DZ123" s="994"/>
    </row>
    <row r="124" spans="1:130" s="197" customFormat="1" ht="26.25" customHeight="1" x14ac:dyDescent="0.15">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7536</v>
      </c>
      <c r="DH124" s="1028"/>
      <c r="DI124" s="1028"/>
      <c r="DJ124" s="1028"/>
      <c r="DK124" s="1029"/>
      <c r="DL124" s="1030">
        <v>6793</v>
      </c>
      <c r="DM124" s="1028"/>
      <c r="DN124" s="1028"/>
      <c r="DO124" s="1028"/>
      <c r="DP124" s="1029"/>
      <c r="DQ124" s="1030">
        <v>6269</v>
      </c>
      <c r="DR124" s="1028"/>
      <c r="DS124" s="1028"/>
      <c r="DT124" s="1028"/>
      <c r="DU124" s="1029"/>
      <c r="DV124" s="1031">
        <v>0.1</v>
      </c>
      <c r="DW124" s="1032"/>
      <c r="DX124" s="1032"/>
      <c r="DY124" s="1032"/>
      <c r="DZ124" s="1033"/>
    </row>
    <row r="125" spans="1:130" s="197" customFormat="1" ht="26.25" customHeight="1" thickBot="1" x14ac:dyDescent="0.2">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x14ac:dyDescent="0.15">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x14ac:dyDescent="0.2">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2802</v>
      </c>
      <c r="AB127" s="989"/>
      <c r="AC127" s="989"/>
      <c r="AD127" s="989"/>
      <c r="AE127" s="990"/>
      <c r="AF127" s="991">
        <v>2288</v>
      </c>
      <c r="AG127" s="989"/>
      <c r="AH127" s="989"/>
      <c r="AI127" s="989"/>
      <c r="AJ127" s="990"/>
      <c r="AK127" s="991">
        <v>3561</v>
      </c>
      <c r="AL127" s="989"/>
      <c r="AM127" s="989"/>
      <c r="AN127" s="989"/>
      <c r="AO127" s="990"/>
      <c r="AP127" s="992">
        <v>0.1</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14.16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x14ac:dyDescent="0.15">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27831</v>
      </c>
      <c r="AB128" s="1120"/>
      <c r="AC128" s="1120"/>
      <c r="AD128" s="1120"/>
      <c r="AE128" s="1121"/>
      <c r="AF128" s="1122">
        <v>28740</v>
      </c>
      <c r="AG128" s="1120"/>
      <c r="AH128" s="1120"/>
      <c r="AI128" s="1120"/>
      <c r="AJ128" s="1121"/>
      <c r="AK128" s="1122">
        <v>28962</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19.16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6580811</v>
      </c>
      <c r="AB129" s="989"/>
      <c r="AC129" s="989"/>
      <c r="AD129" s="989"/>
      <c r="AE129" s="990"/>
      <c r="AF129" s="991">
        <v>6534127</v>
      </c>
      <c r="AG129" s="989"/>
      <c r="AH129" s="989"/>
      <c r="AI129" s="989"/>
      <c r="AJ129" s="990"/>
      <c r="AK129" s="991">
        <v>6692502</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-0.6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706364</v>
      </c>
      <c r="AB130" s="989"/>
      <c r="AC130" s="989"/>
      <c r="AD130" s="989"/>
      <c r="AE130" s="990"/>
      <c r="AF130" s="991">
        <v>739995</v>
      </c>
      <c r="AG130" s="989"/>
      <c r="AH130" s="989"/>
      <c r="AI130" s="989"/>
      <c r="AJ130" s="990"/>
      <c r="AK130" s="991">
        <v>752708</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t="s">
        <v>473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5874447</v>
      </c>
      <c r="AB131" s="1028"/>
      <c r="AC131" s="1028"/>
      <c r="AD131" s="1028"/>
      <c r="AE131" s="1029"/>
      <c r="AF131" s="1030">
        <v>5794132</v>
      </c>
      <c r="AG131" s="1028"/>
      <c r="AH131" s="1028"/>
      <c r="AI131" s="1028"/>
      <c r="AJ131" s="1029"/>
      <c r="AK131" s="1030">
        <v>5939794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-0.34079803600000003</v>
      </c>
      <c r="AB132" s="1134"/>
      <c r="AC132" s="1134"/>
      <c r="AD132" s="1134"/>
      <c r="AE132" s="1135"/>
      <c r="AF132" s="1136">
        <v>-0.76681028299999998</v>
      </c>
      <c r="AG132" s="1134"/>
      <c r="AH132" s="1134"/>
      <c r="AI132" s="1134"/>
      <c r="AJ132" s="1135"/>
      <c r="AK132" s="1136">
        <v>-0.70401431400000003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0.4</v>
      </c>
      <c r="AB133" s="1141"/>
      <c r="AC133" s="1141"/>
      <c r="AD133" s="1141"/>
      <c r="AE133" s="1142"/>
      <c r="AF133" s="1140">
        <v>-0.2</v>
      </c>
      <c r="AG133" s="1141"/>
      <c r="AH133" s="1141"/>
      <c r="AI133" s="1141"/>
      <c r="AJ133" s="1142"/>
      <c r="AK133" s="1140">
        <v>-0.6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7" t="s">
        <v>480</v>
      </c>
      <c r="L7" s="254"/>
      <c r="M7" s="255" t="s">
        <v>481</v>
      </c>
      <c r="N7" s="256"/>
    </row>
    <row r="8" spans="1:16" x14ac:dyDescent="0.15">
      <c r="A8" s="248"/>
      <c r="B8" s="244"/>
      <c r="C8" s="244"/>
      <c r="D8" s="244"/>
      <c r="E8" s="244"/>
      <c r="F8" s="244"/>
      <c r="G8" s="257"/>
      <c r="H8" s="258"/>
      <c r="I8" s="258"/>
      <c r="J8" s="259"/>
      <c r="K8" s="1148"/>
      <c r="L8" s="260" t="s">
        <v>482</v>
      </c>
      <c r="M8" s="261" t="s">
        <v>483</v>
      </c>
      <c r="N8" s="262" t="s">
        <v>484</v>
      </c>
    </row>
    <row r="9" spans="1:16" x14ac:dyDescent="0.15">
      <c r="A9" s="248"/>
      <c r="B9" s="244"/>
      <c r="C9" s="244"/>
      <c r="D9" s="244"/>
      <c r="E9" s="244"/>
      <c r="F9" s="244"/>
      <c r="G9" s="1149" t="s">
        <v>485</v>
      </c>
      <c r="H9" s="1150"/>
      <c r="I9" s="1150"/>
      <c r="J9" s="1151"/>
      <c r="K9" s="263">
        <v>1312127</v>
      </c>
      <c r="L9" s="264">
        <v>53032</v>
      </c>
      <c r="M9" s="265">
        <v>55347</v>
      </c>
      <c r="N9" s="266">
        <v>-4.2</v>
      </c>
    </row>
    <row r="10" spans="1:16" x14ac:dyDescent="0.15">
      <c r="A10" s="248"/>
      <c r="B10" s="244"/>
      <c r="C10" s="244"/>
      <c r="D10" s="244"/>
      <c r="E10" s="244"/>
      <c r="F10" s="244"/>
      <c r="G10" s="1149" t="s">
        <v>486</v>
      </c>
      <c r="H10" s="1150"/>
      <c r="I10" s="1150"/>
      <c r="J10" s="1151"/>
      <c r="K10" s="267">
        <v>403241</v>
      </c>
      <c r="L10" s="268">
        <v>16298</v>
      </c>
      <c r="M10" s="269">
        <v>5378</v>
      </c>
      <c r="N10" s="270">
        <v>203</v>
      </c>
    </row>
    <row r="11" spans="1:16" ht="13.5" customHeight="1" x14ac:dyDescent="0.15">
      <c r="A11" s="248"/>
      <c r="B11" s="244"/>
      <c r="C11" s="244"/>
      <c r="D11" s="244"/>
      <c r="E11" s="244"/>
      <c r="F11" s="244"/>
      <c r="G11" s="1149" t="s">
        <v>487</v>
      </c>
      <c r="H11" s="1150"/>
      <c r="I11" s="1150"/>
      <c r="J11" s="1151"/>
      <c r="K11" s="267">
        <v>151</v>
      </c>
      <c r="L11" s="268">
        <v>6</v>
      </c>
      <c r="M11" s="269">
        <v>7824</v>
      </c>
      <c r="N11" s="270">
        <v>-99.9</v>
      </c>
    </row>
    <row r="12" spans="1:16" ht="13.5" customHeight="1" x14ac:dyDescent="0.15">
      <c r="A12" s="248"/>
      <c r="B12" s="244"/>
      <c r="C12" s="244"/>
      <c r="D12" s="244"/>
      <c r="E12" s="244"/>
      <c r="F12" s="244"/>
      <c r="G12" s="1149" t="s">
        <v>488</v>
      </c>
      <c r="H12" s="1150"/>
      <c r="I12" s="1150"/>
      <c r="J12" s="1151"/>
      <c r="K12" s="267">
        <v>13217</v>
      </c>
      <c r="L12" s="268">
        <v>534</v>
      </c>
      <c r="M12" s="269">
        <v>137</v>
      </c>
      <c r="N12" s="270">
        <v>289.8</v>
      </c>
    </row>
    <row r="13" spans="1:16" ht="13.5" customHeight="1" x14ac:dyDescent="0.15">
      <c r="A13" s="248"/>
      <c r="B13" s="244"/>
      <c r="C13" s="244"/>
      <c r="D13" s="244"/>
      <c r="E13" s="244"/>
      <c r="F13" s="244"/>
      <c r="G13" s="1149" t="s">
        <v>489</v>
      </c>
      <c r="H13" s="1150"/>
      <c r="I13" s="1150"/>
      <c r="J13" s="1151"/>
      <c r="K13" s="267" t="s">
        <v>490</v>
      </c>
      <c r="L13" s="268" t="s">
        <v>490</v>
      </c>
      <c r="M13" s="269">
        <v>6</v>
      </c>
      <c r="N13" s="270" t="s">
        <v>490</v>
      </c>
    </row>
    <row r="14" spans="1:16" ht="13.5" customHeight="1" x14ac:dyDescent="0.15">
      <c r="A14" s="248"/>
      <c r="B14" s="244"/>
      <c r="C14" s="244"/>
      <c r="D14" s="244"/>
      <c r="E14" s="244"/>
      <c r="F14" s="244"/>
      <c r="G14" s="1149" t="s">
        <v>491</v>
      </c>
      <c r="H14" s="1150"/>
      <c r="I14" s="1150"/>
      <c r="J14" s="1151"/>
      <c r="K14" s="267">
        <v>79088</v>
      </c>
      <c r="L14" s="268">
        <v>3197</v>
      </c>
      <c r="M14" s="269">
        <v>2598</v>
      </c>
      <c r="N14" s="270">
        <v>23.1</v>
      </c>
    </row>
    <row r="15" spans="1:16" ht="13.5" customHeight="1" x14ac:dyDescent="0.15">
      <c r="A15" s="248"/>
      <c r="B15" s="244"/>
      <c r="C15" s="244"/>
      <c r="D15" s="244"/>
      <c r="E15" s="244"/>
      <c r="F15" s="244"/>
      <c r="G15" s="1149" t="s">
        <v>492</v>
      </c>
      <c r="H15" s="1150"/>
      <c r="I15" s="1150"/>
      <c r="J15" s="1151"/>
      <c r="K15" s="267" t="s">
        <v>490</v>
      </c>
      <c r="L15" s="268" t="s">
        <v>490</v>
      </c>
      <c r="M15" s="269">
        <v>1203</v>
      </c>
      <c r="N15" s="270" t="s">
        <v>490</v>
      </c>
    </row>
    <row r="16" spans="1:16" x14ac:dyDescent="0.15">
      <c r="A16" s="248"/>
      <c r="B16" s="244"/>
      <c r="C16" s="244"/>
      <c r="D16" s="244"/>
      <c r="E16" s="244"/>
      <c r="F16" s="244"/>
      <c r="G16" s="1152" t="s">
        <v>493</v>
      </c>
      <c r="H16" s="1153"/>
      <c r="I16" s="1153"/>
      <c r="J16" s="1154"/>
      <c r="K16" s="268">
        <v>-148529</v>
      </c>
      <c r="L16" s="268">
        <v>-6003</v>
      </c>
      <c r="M16" s="269">
        <v>-5188</v>
      </c>
      <c r="N16" s="270">
        <v>15.7</v>
      </c>
    </row>
    <row r="17" spans="1:16" x14ac:dyDescent="0.15">
      <c r="A17" s="248"/>
      <c r="B17" s="244"/>
      <c r="C17" s="244"/>
      <c r="D17" s="244"/>
      <c r="E17" s="244"/>
      <c r="F17" s="244"/>
      <c r="G17" s="1152" t="s">
        <v>168</v>
      </c>
      <c r="H17" s="1153"/>
      <c r="I17" s="1153"/>
      <c r="J17" s="1154"/>
      <c r="K17" s="268">
        <v>1659295</v>
      </c>
      <c r="L17" s="268">
        <v>67064</v>
      </c>
      <c r="M17" s="269">
        <v>67305</v>
      </c>
      <c r="N17" s="270">
        <v>-0.4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4" t="s">
        <v>498</v>
      </c>
      <c r="H21" s="1145"/>
      <c r="I21" s="1145"/>
      <c r="J21" s="1146"/>
      <c r="K21" s="280">
        <v>5.82</v>
      </c>
      <c r="L21" s="281">
        <v>6.27</v>
      </c>
      <c r="M21" s="282">
        <v>-0.45</v>
      </c>
      <c r="N21" s="249"/>
      <c r="O21" s="283"/>
      <c r="P21" s="279"/>
    </row>
    <row r="22" spans="1:16" s="284" customFormat="1" x14ac:dyDescent="0.15">
      <c r="A22" s="279"/>
      <c r="B22" s="249"/>
      <c r="C22" s="249"/>
      <c r="D22" s="249"/>
      <c r="E22" s="249"/>
      <c r="F22" s="249"/>
      <c r="G22" s="1144" t="s">
        <v>499</v>
      </c>
      <c r="H22" s="1145"/>
      <c r="I22" s="1145"/>
      <c r="J22" s="1146"/>
      <c r="K22" s="285">
        <v>98.2</v>
      </c>
      <c r="L22" s="286">
        <v>97.2</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7" t="s">
        <v>480</v>
      </c>
      <c r="L30" s="254"/>
      <c r="M30" s="255" t="s">
        <v>481</v>
      </c>
      <c r="N30" s="256"/>
    </row>
    <row r="31" spans="1:16" x14ac:dyDescent="0.15">
      <c r="A31" s="248"/>
      <c r="B31" s="244"/>
      <c r="C31" s="244"/>
      <c r="D31" s="244"/>
      <c r="E31" s="244"/>
      <c r="F31" s="244"/>
      <c r="G31" s="257"/>
      <c r="H31" s="258"/>
      <c r="I31" s="258"/>
      <c r="J31" s="259"/>
      <c r="K31" s="1148"/>
      <c r="L31" s="260" t="s">
        <v>482</v>
      </c>
      <c r="M31" s="261" t="s">
        <v>483</v>
      </c>
      <c r="N31" s="262" t="s">
        <v>484</v>
      </c>
    </row>
    <row r="32" spans="1:16" ht="27" customHeight="1" x14ac:dyDescent="0.15">
      <c r="A32" s="248"/>
      <c r="B32" s="244"/>
      <c r="C32" s="244"/>
      <c r="D32" s="244"/>
      <c r="E32" s="244"/>
      <c r="F32" s="244"/>
      <c r="G32" s="1160" t="s">
        <v>503</v>
      </c>
      <c r="H32" s="1161"/>
      <c r="I32" s="1161"/>
      <c r="J32" s="1162"/>
      <c r="K32" s="294">
        <v>460478</v>
      </c>
      <c r="L32" s="294">
        <v>18611</v>
      </c>
      <c r="M32" s="295">
        <v>29478</v>
      </c>
      <c r="N32" s="296">
        <v>-36.9</v>
      </c>
    </row>
    <row r="33" spans="1:16" ht="13.5" customHeight="1" x14ac:dyDescent="0.15">
      <c r="A33" s="248"/>
      <c r="B33" s="244"/>
      <c r="C33" s="244"/>
      <c r="D33" s="244"/>
      <c r="E33" s="244"/>
      <c r="F33" s="244"/>
      <c r="G33" s="1160" t="s">
        <v>504</v>
      </c>
      <c r="H33" s="1161"/>
      <c r="I33" s="1161"/>
      <c r="J33" s="1162"/>
      <c r="K33" s="294" t="s">
        <v>490</v>
      </c>
      <c r="L33" s="294" t="s">
        <v>490</v>
      </c>
      <c r="M33" s="295" t="s">
        <v>490</v>
      </c>
      <c r="N33" s="296" t="s">
        <v>490</v>
      </c>
    </row>
    <row r="34" spans="1:16" ht="27" customHeight="1" x14ac:dyDescent="0.15">
      <c r="A34" s="248"/>
      <c r="B34" s="244"/>
      <c r="C34" s="244"/>
      <c r="D34" s="244"/>
      <c r="E34" s="244"/>
      <c r="F34" s="244"/>
      <c r="G34" s="1160" t="s">
        <v>505</v>
      </c>
      <c r="H34" s="1161"/>
      <c r="I34" s="1161"/>
      <c r="J34" s="1162"/>
      <c r="K34" s="294" t="s">
        <v>490</v>
      </c>
      <c r="L34" s="294" t="s">
        <v>490</v>
      </c>
      <c r="M34" s="295" t="s">
        <v>490</v>
      </c>
      <c r="N34" s="296" t="s">
        <v>490</v>
      </c>
    </row>
    <row r="35" spans="1:16" ht="27" customHeight="1" x14ac:dyDescent="0.15">
      <c r="A35" s="248"/>
      <c r="B35" s="244"/>
      <c r="C35" s="244"/>
      <c r="D35" s="244"/>
      <c r="E35" s="244"/>
      <c r="F35" s="244"/>
      <c r="G35" s="1160" t="s">
        <v>506</v>
      </c>
      <c r="H35" s="1161"/>
      <c r="I35" s="1161"/>
      <c r="J35" s="1162"/>
      <c r="K35" s="294">
        <v>275814</v>
      </c>
      <c r="L35" s="294">
        <v>11148</v>
      </c>
      <c r="M35" s="295">
        <v>9466</v>
      </c>
      <c r="N35" s="296">
        <v>17.8</v>
      </c>
    </row>
    <row r="36" spans="1:16" ht="27" customHeight="1" x14ac:dyDescent="0.15">
      <c r="A36" s="248"/>
      <c r="B36" s="244"/>
      <c r="C36" s="244"/>
      <c r="D36" s="244"/>
      <c r="E36" s="244"/>
      <c r="F36" s="244"/>
      <c r="G36" s="1160" t="s">
        <v>507</v>
      </c>
      <c r="H36" s="1161"/>
      <c r="I36" s="1161"/>
      <c r="J36" s="1162"/>
      <c r="K36" s="294" t="s">
        <v>490</v>
      </c>
      <c r="L36" s="294" t="s">
        <v>490</v>
      </c>
      <c r="M36" s="295">
        <v>2568</v>
      </c>
      <c r="N36" s="296" t="s">
        <v>490</v>
      </c>
    </row>
    <row r="37" spans="1:16" ht="13.5" customHeight="1" x14ac:dyDescent="0.15">
      <c r="A37" s="248"/>
      <c r="B37" s="244"/>
      <c r="C37" s="244"/>
      <c r="D37" s="244"/>
      <c r="E37" s="244"/>
      <c r="F37" s="244"/>
      <c r="G37" s="1160" t="s">
        <v>508</v>
      </c>
      <c r="H37" s="1161"/>
      <c r="I37" s="1161"/>
      <c r="J37" s="1162"/>
      <c r="K37" s="294">
        <v>3561</v>
      </c>
      <c r="L37" s="294">
        <v>144</v>
      </c>
      <c r="M37" s="295">
        <v>1267</v>
      </c>
      <c r="N37" s="296">
        <v>-88.6</v>
      </c>
    </row>
    <row r="38" spans="1:16" ht="27" customHeight="1" x14ac:dyDescent="0.15">
      <c r="A38" s="248"/>
      <c r="B38" s="244"/>
      <c r="C38" s="244"/>
      <c r="D38" s="244"/>
      <c r="E38" s="244"/>
      <c r="F38" s="244"/>
      <c r="G38" s="1163" t="s">
        <v>509</v>
      </c>
      <c r="H38" s="1164"/>
      <c r="I38" s="1164"/>
      <c r="J38" s="1165"/>
      <c r="K38" s="297" t="s">
        <v>490</v>
      </c>
      <c r="L38" s="297" t="s">
        <v>490</v>
      </c>
      <c r="M38" s="298">
        <v>1</v>
      </c>
      <c r="N38" s="299" t="s">
        <v>490</v>
      </c>
      <c r="O38" s="293"/>
    </row>
    <row r="39" spans="1:16" x14ac:dyDescent="0.15">
      <c r="A39" s="248"/>
      <c r="B39" s="244"/>
      <c r="C39" s="244"/>
      <c r="D39" s="244"/>
      <c r="E39" s="244"/>
      <c r="F39" s="244"/>
      <c r="G39" s="1163" t="s">
        <v>510</v>
      </c>
      <c r="H39" s="1164"/>
      <c r="I39" s="1164"/>
      <c r="J39" s="1165"/>
      <c r="K39" s="300">
        <v>-28962</v>
      </c>
      <c r="L39" s="300">
        <v>-1171</v>
      </c>
      <c r="M39" s="301">
        <v>-3176</v>
      </c>
      <c r="N39" s="302">
        <v>-63.1</v>
      </c>
      <c r="O39" s="293"/>
    </row>
    <row r="40" spans="1:16" ht="27" customHeight="1" x14ac:dyDescent="0.15">
      <c r="A40" s="248"/>
      <c r="B40" s="244"/>
      <c r="C40" s="244"/>
      <c r="D40" s="244"/>
      <c r="E40" s="244"/>
      <c r="F40" s="244"/>
      <c r="G40" s="1160" t="s">
        <v>511</v>
      </c>
      <c r="H40" s="1161"/>
      <c r="I40" s="1161"/>
      <c r="J40" s="1162"/>
      <c r="K40" s="300">
        <v>-752708</v>
      </c>
      <c r="L40" s="300">
        <v>-30422</v>
      </c>
      <c r="M40" s="301">
        <v>-27766</v>
      </c>
      <c r="N40" s="302">
        <v>9.6</v>
      </c>
      <c r="O40" s="293"/>
    </row>
    <row r="41" spans="1:16" x14ac:dyDescent="0.15">
      <c r="A41" s="248"/>
      <c r="B41" s="244"/>
      <c r="C41" s="244"/>
      <c r="D41" s="244"/>
      <c r="E41" s="244"/>
      <c r="F41" s="244"/>
      <c r="G41" s="1166" t="s">
        <v>279</v>
      </c>
      <c r="H41" s="1167"/>
      <c r="I41" s="1167"/>
      <c r="J41" s="1168"/>
      <c r="K41" s="294">
        <v>-41817</v>
      </c>
      <c r="L41" s="300">
        <v>-1690</v>
      </c>
      <c r="M41" s="301">
        <v>11838</v>
      </c>
      <c r="N41" s="302">
        <v>-114.3</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5" t="s">
        <v>480</v>
      </c>
      <c r="J49" s="1157" t="s">
        <v>515</v>
      </c>
      <c r="K49" s="1158"/>
      <c r="L49" s="1158"/>
      <c r="M49" s="1158"/>
      <c r="N49" s="1159"/>
    </row>
    <row r="50" spans="1:14" x14ac:dyDescent="0.15">
      <c r="A50" s="248"/>
      <c r="B50" s="244"/>
      <c r="C50" s="244"/>
      <c r="D50" s="244"/>
      <c r="E50" s="244"/>
      <c r="F50" s="244"/>
      <c r="G50" s="312"/>
      <c r="H50" s="313"/>
      <c r="I50" s="1156"/>
      <c r="J50" s="314" t="s">
        <v>516</v>
      </c>
      <c r="K50" s="315" t="s">
        <v>517</v>
      </c>
      <c r="L50" s="316" t="s">
        <v>518</v>
      </c>
      <c r="M50" s="317" t="s">
        <v>519</v>
      </c>
      <c r="N50" s="318" t="s">
        <v>520</v>
      </c>
    </row>
    <row r="51" spans="1:14" x14ac:dyDescent="0.15">
      <c r="A51" s="248"/>
      <c r="B51" s="244"/>
      <c r="C51" s="244"/>
      <c r="D51" s="244"/>
      <c r="E51" s="244"/>
      <c r="F51" s="244"/>
      <c r="G51" s="310" t="s">
        <v>521</v>
      </c>
      <c r="H51" s="311"/>
      <c r="I51" s="319">
        <v>2074401</v>
      </c>
      <c r="J51" s="320">
        <v>82481</v>
      </c>
      <c r="K51" s="321">
        <v>87.8</v>
      </c>
      <c r="L51" s="322">
        <v>42839</v>
      </c>
      <c r="M51" s="323">
        <v>-13.3</v>
      </c>
      <c r="N51" s="324">
        <v>101.1</v>
      </c>
    </row>
    <row r="52" spans="1:14" x14ac:dyDescent="0.15">
      <c r="A52" s="248"/>
      <c r="B52" s="244"/>
      <c r="C52" s="244"/>
      <c r="D52" s="244"/>
      <c r="E52" s="244"/>
      <c r="F52" s="244"/>
      <c r="G52" s="325"/>
      <c r="H52" s="326" t="s">
        <v>522</v>
      </c>
      <c r="I52" s="327">
        <v>1622408</v>
      </c>
      <c r="J52" s="328">
        <v>64509</v>
      </c>
      <c r="K52" s="329">
        <v>98.5</v>
      </c>
      <c r="L52" s="330">
        <v>22027</v>
      </c>
      <c r="M52" s="331">
        <v>-17.100000000000001</v>
      </c>
      <c r="N52" s="332">
        <v>115.6</v>
      </c>
    </row>
    <row r="53" spans="1:14" x14ac:dyDescent="0.15">
      <c r="A53" s="248"/>
      <c r="B53" s="244"/>
      <c r="C53" s="244"/>
      <c r="D53" s="244"/>
      <c r="E53" s="244"/>
      <c r="F53" s="244"/>
      <c r="G53" s="310" t="s">
        <v>523</v>
      </c>
      <c r="H53" s="311"/>
      <c r="I53" s="319">
        <v>1543844</v>
      </c>
      <c r="J53" s="320">
        <v>61388</v>
      </c>
      <c r="K53" s="321">
        <v>-25.6</v>
      </c>
      <c r="L53" s="322">
        <v>46819</v>
      </c>
      <c r="M53" s="323">
        <v>9.3000000000000007</v>
      </c>
      <c r="N53" s="324">
        <v>-34.9</v>
      </c>
    </row>
    <row r="54" spans="1:14" x14ac:dyDescent="0.15">
      <c r="A54" s="248"/>
      <c r="B54" s="244"/>
      <c r="C54" s="244"/>
      <c r="D54" s="244"/>
      <c r="E54" s="244"/>
      <c r="F54" s="244"/>
      <c r="G54" s="325"/>
      <c r="H54" s="326" t="s">
        <v>522</v>
      </c>
      <c r="I54" s="327">
        <v>1224886</v>
      </c>
      <c r="J54" s="328">
        <v>48705</v>
      </c>
      <c r="K54" s="329">
        <v>-24.5</v>
      </c>
      <c r="L54" s="330">
        <v>24121</v>
      </c>
      <c r="M54" s="331">
        <v>9.5</v>
      </c>
      <c r="N54" s="332">
        <v>-34</v>
      </c>
    </row>
    <row r="55" spans="1:14" x14ac:dyDescent="0.15">
      <c r="A55" s="248"/>
      <c r="B55" s="244"/>
      <c r="C55" s="244"/>
      <c r="D55" s="244"/>
      <c r="E55" s="244"/>
      <c r="F55" s="244"/>
      <c r="G55" s="310" t="s">
        <v>524</v>
      </c>
      <c r="H55" s="311"/>
      <c r="I55" s="319">
        <v>1372715</v>
      </c>
      <c r="J55" s="320">
        <v>54924</v>
      </c>
      <c r="K55" s="321">
        <v>-10.5</v>
      </c>
      <c r="L55" s="322">
        <v>53270</v>
      </c>
      <c r="M55" s="323">
        <v>13.8</v>
      </c>
      <c r="N55" s="324">
        <v>-24.3</v>
      </c>
    </row>
    <row r="56" spans="1:14" x14ac:dyDescent="0.15">
      <c r="A56" s="248"/>
      <c r="B56" s="244"/>
      <c r="C56" s="244"/>
      <c r="D56" s="244"/>
      <c r="E56" s="244"/>
      <c r="F56" s="244"/>
      <c r="G56" s="325"/>
      <c r="H56" s="326" t="s">
        <v>522</v>
      </c>
      <c r="I56" s="327">
        <v>808860</v>
      </c>
      <c r="J56" s="328">
        <v>32363</v>
      </c>
      <c r="K56" s="329">
        <v>-33.6</v>
      </c>
      <c r="L56" s="330">
        <v>24316</v>
      </c>
      <c r="M56" s="331">
        <v>0.8</v>
      </c>
      <c r="N56" s="332">
        <v>-34.4</v>
      </c>
    </row>
    <row r="57" spans="1:14" x14ac:dyDescent="0.15">
      <c r="A57" s="248"/>
      <c r="B57" s="244"/>
      <c r="C57" s="244"/>
      <c r="D57" s="244"/>
      <c r="E57" s="244"/>
      <c r="F57" s="244"/>
      <c r="G57" s="310" t="s">
        <v>525</v>
      </c>
      <c r="H57" s="311"/>
      <c r="I57" s="319">
        <v>1884732</v>
      </c>
      <c r="J57" s="320">
        <v>75884</v>
      </c>
      <c r="K57" s="321">
        <v>38.200000000000003</v>
      </c>
      <c r="L57" s="322">
        <v>53292</v>
      </c>
      <c r="M57" s="323">
        <v>0</v>
      </c>
      <c r="N57" s="324">
        <v>38.200000000000003</v>
      </c>
    </row>
    <row r="58" spans="1:14" x14ac:dyDescent="0.15">
      <c r="A58" s="248"/>
      <c r="B58" s="244"/>
      <c r="C58" s="244"/>
      <c r="D58" s="244"/>
      <c r="E58" s="244"/>
      <c r="F58" s="244"/>
      <c r="G58" s="325"/>
      <c r="H58" s="326" t="s">
        <v>522</v>
      </c>
      <c r="I58" s="327">
        <v>1088555</v>
      </c>
      <c r="J58" s="328">
        <v>43828</v>
      </c>
      <c r="K58" s="329">
        <v>35.4</v>
      </c>
      <c r="L58" s="330">
        <v>28900</v>
      </c>
      <c r="M58" s="331">
        <v>18.899999999999999</v>
      </c>
      <c r="N58" s="332">
        <v>16.5</v>
      </c>
    </row>
    <row r="59" spans="1:14" x14ac:dyDescent="0.15">
      <c r="A59" s="248"/>
      <c r="B59" s="244"/>
      <c r="C59" s="244"/>
      <c r="D59" s="244"/>
      <c r="E59" s="244"/>
      <c r="F59" s="244"/>
      <c r="G59" s="310" t="s">
        <v>526</v>
      </c>
      <c r="H59" s="311"/>
      <c r="I59" s="319">
        <v>2540318</v>
      </c>
      <c r="J59" s="320">
        <v>102672</v>
      </c>
      <c r="K59" s="321">
        <v>35.299999999999997</v>
      </c>
      <c r="L59" s="322">
        <v>49919</v>
      </c>
      <c r="M59" s="323">
        <v>-6.3</v>
      </c>
      <c r="N59" s="324">
        <v>41.6</v>
      </c>
    </row>
    <row r="60" spans="1:14" x14ac:dyDescent="0.15">
      <c r="A60" s="248"/>
      <c r="B60" s="244"/>
      <c r="C60" s="244"/>
      <c r="D60" s="244"/>
      <c r="E60" s="244"/>
      <c r="F60" s="244"/>
      <c r="G60" s="325"/>
      <c r="H60" s="326" t="s">
        <v>522</v>
      </c>
      <c r="I60" s="333">
        <v>1725534</v>
      </c>
      <c r="J60" s="328">
        <v>69741</v>
      </c>
      <c r="K60" s="329">
        <v>59.1</v>
      </c>
      <c r="L60" s="330">
        <v>26398</v>
      </c>
      <c r="M60" s="331">
        <v>-8.6999999999999993</v>
      </c>
      <c r="N60" s="332">
        <v>67.8</v>
      </c>
    </row>
    <row r="61" spans="1:14" x14ac:dyDescent="0.15">
      <c r="A61" s="248"/>
      <c r="B61" s="244"/>
      <c r="C61" s="244"/>
      <c r="D61" s="244"/>
      <c r="E61" s="244"/>
      <c r="F61" s="244"/>
      <c r="G61" s="310" t="s">
        <v>527</v>
      </c>
      <c r="H61" s="334"/>
      <c r="I61" s="335">
        <v>1883202</v>
      </c>
      <c r="J61" s="336">
        <v>75470</v>
      </c>
      <c r="K61" s="337">
        <v>25</v>
      </c>
      <c r="L61" s="338">
        <v>49228</v>
      </c>
      <c r="M61" s="339">
        <v>0.7</v>
      </c>
      <c r="N61" s="324">
        <v>24.3</v>
      </c>
    </row>
    <row r="62" spans="1:14" x14ac:dyDescent="0.15">
      <c r="A62" s="248"/>
      <c r="B62" s="244"/>
      <c r="C62" s="244"/>
      <c r="D62" s="244"/>
      <c r="E62" s="244"/>
      <c r="F62" s="244"/>
      <c r="G62" s="325"/>
      <c r="H62" s="326" t="s">
        <v>522</v>
      </c>
      <c r="I62" s="327">
        <v>1294049</v>
      </c>
      <c r="J62" s="328">
        <v>51829</v>
      </c>
      <c r="K62" s="329">
        <v>27</v>
      </c>
      <c r="L62" s="330">
        <v>25152</v>
      </c>
      <c r="M62" s="331">
        <v>0.7</v>
      </c>
      <c r="N62" s="332">
        <v>26.3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5"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50.47</v>
      </c>
      <c r="G47" s="12">
        <v>57.21</v>
      </c>
      <c r="H47" s="12">
        <v>66.239999999999995</v>
      </c>
      <c r="I47" s="12">
        <v>69.73</v>
      </c>
      <c r="J47" s="13">
        <v>69.08</v>
      </c>
    </row>
    <row r="48" spans="2:10" ht="57.75" customHeight="1" x14ac:dyDescent="0.15">
      <c r="B48" s="14"/>
      <c r="C48" s="1171" t="s">
        <v>4</v>
      </c>
      <c r="D48" s="1171"/>
      <c r="E48" s="1172"/>
      <c r="F48" s="15">
        <v>8.93</v>
      </c>
      <c r="G48" s="16">
        <v>11.97</v>
      </c>
      <c r="H48" s="16">
        <v>9.36</v>
      </c>
      <c r="I48" s="16">
        <v>11.83</v>
      </c>
      <c r="J48" s="17">
        <v>12.34</v>
      </c>
    </row>
    <row r="49" spans="2:10" ht="57.75" customHeight="1" thickBot="1" x14ac:dyDescent="0.2">
      <c r="B49" s="18"/>
      <c r="C49" s="1173" t="s">
        <v>5</v>
      </c>
      <c r="D49" s="1173"/>
      <c r="E49" s="1174"/>
      <c r="F49" s="19" t="s">
        <v>534</v>
      </c>
      <c r="G49" s="20">
        <v>1.38</v>
      </c>
      <c r="H49" s="20" t="s">
        <v>535</v>
      </c>
      <c r="I49" s="20" t="s">
        <v>536</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2017-03-01T10:36:11Z</cp:lastPrinted>
  <dcterms:created xsi:type="dcterms:W3CDTF">2017-02-15T22:03:50Z</dcterms:created>
  <dcterms:modified xsi:type="dcterms:W3CDTF">2017-05-09T09:32:14Z</dcterms:modified>
  <cp:category/>
</cp:coreProperties>
</file>