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75" yWindow="1560" windowWidth="11685" windowHeight="5520" firstSheet="4" activeTab="4"/>
  </bookViews>
  <sheets>
    <sheet name="Ⅰ基本的事項" sheetId="1" r:id="rId1"/>
    <sheet name="Ⅰ基本的事項（つづき）" sheetId="2" r:id="rId2"/>
    <sheet name="Ⅱ財政状況の分析" sheetId="3" r:id="rId3"/>
    <sheet name="Ⅲ今後の財政状況の見通し" sheetId="4" r:id="rId4"/>
    <sheet name="Ⅳ行政改革に関する施策" sheetId="5" r:id="rId5"/>
    <sheet name="Ⅴ繰上償還に伴う行政改革推進効果" sheetId="6" r:id="rId6"/>
  </sheets>
  <definedNames>
    <definedName name="_xlnm.Print_Area" localSheetId="0">'Ⅰ基本的事項'!$B$1:$J$52</definedName>
    <definedName name="_xlnm.Print_Area" localSheetId="1">'Ⅰ基本的事項（つづき）'!$B$1:$Y$66</definedName>
    <definedName name="_xlnm.Print_Area" localSheetId="2">'Ⅱ財政状況の分析'!$B:$D</definedName>
    <definedName name="_xlnm.Print_Area" localSheetId="3">'Ⅲ今後の財政状況の見通し'!$B$1:$M$66</definedName>
    <definedName name="_xlnm.Print_Area" localSheetId="4">'Ⅳ行政改革に関する施策'!$B$2:$E$32</definedName>
    <definedName name="_xlnm.Print_Area" localSheetId="5">'Ⅴ繰上償還に伴う行政改革推進効果'!$B$2:$P$72</definedName>
  </definedNames>
  <calcPr fullCalcOnLoad="1"/>
</workbook>
</file>

<file path=xl/sharedStrings.xml><?xml version="1.0" encoding="utf-8"?>
<sst xmlns="http://schemas.openxmlformats.org/spreadsheetml/2006/main" count="458" uniqueCount="322">
  <si>
    <t>負担金・補助金の見直し</t>
  </si>
  <si>
    <t>☆H20年度に施設使用料の減免制度の見直しを行う。【課題①関係】
☆H21年度に手数料の見直しを行う。【課題①関係】
☆H19年度に各種団体に対する負担金・補助金の見直しを行う。【課題①③関係】
☆H19年度から順次支所機能の見直しを行う。【課題④関係】</t>
  </si>
  <si>
    <t>　歳入面では、町税収入の確保、適正な受益者負担の観点による使用料・手数料の見直し、計画的な起債、未利用財産の処分について、検討が必要である。歳出面では、人件費、物件費等の消費的経費を削減するとともに、投資的経費についても、財源確保が困難な事業については費用対効果を厳しく検証した上で取捨選択していく必要がある。</t>
  </si>
  <si>
    <t>　合併による余剰人員整理を退職者補充の制限によって実施するとともに、研修等の積極的参加を促し、新たな行政課題に対応できる人材育成を行う必要がある。また、努力した者が報われるような人事管理制度の再構築を検討し、職員の士気の高揚と、組織の活性化を促していく必要がある。</t>
  </si>
  <si>
    <t>　給与、財政状況の公表に加え、行政評価システムの導入による事務事業評価の結果等の公表も実施していく。またパブリックコメントなど広く住民から意見・提言を取り入れるシステムを構築していく必要がある。</t>
  </si>
  <si>
    <t>☆普通会計職員数については、H19.4.1現在181人をH23.4.1には168人とすることを目標とする（▲7.2%）。
☆行革推進法と年次を合わせた場合、H17.4.1現在191人をH22.4.1には175人とすることを目標としており、行革推進法の▲4.6%に対
　し、▲8.4%となる。</t>
  </si>
  <si>
    <t>☆退職時特昇については、廃止済み。
☆退職手当については、一部事務組合（香川県総合事務組合）でその事務を行っているが、団塊の世代の大量退職等により財源不足
　が懸念されており、構成市町の負担金増は免れない状態にある。しかし、安易に退職手当債に頼ることなく、行政経費の縮減に
　よって不足分を賄うことを目標とする。</t>
  </si>
  <si>
    <t>☆一事業所として、職員の福利厚生について最低限の措置は講じる必要があるが、民間の水準を超える過度な事業については見直し
　を行う。（H19年度より職員共済補助【3,600円/1人当たり】を廃止）</t>
  </si>
  <si>
    <t>☆一般行政職については、給与、職員数について広報紙、ＨＰで公表。
☆定員適正化計画については、Ｈ19年度策定予定。</t>
  </si>
  <si>
    <t>☆財政状況等一覧表、財政比較分析表をＨＰで公表。
☆予算、決算を広報紙等で公表</t>
  </si>
  <si>
    <t>☆バランスシート、行政コスト計算書については、Ｈ18年度分をＨ19年度中に策定予定。
☆連結バランスシートについては、Ｈ19年度分をＨ20年度中に策定予定。</t>
  </si>
  <si>
    <t>平成○年度</t>
  </si>
  <si>
    <t>（計画前５年度）</t>
  </si>
  <si>
    <t>（計画前４年度）</t>
  </si>
  <si>
    <t>（計画前３年度）</t>
  </si>
  <si>
    <t>（計画前々年度）</t>
  </si>
  <si>
    <t>（計画前年度）</t>
  </si>
  <si>
    <t>（計画初年度）</t>
  </si>
  <si>
    <t>（計画第２年度）</t>
  </si>
  <si>
    <t>（計画第３年度）</t>
  </si>
  <si>
    <t>（計画第４年度）</t>
  </si>
  <si>
    <t>（計画第５年度）</t>
  </si>
  <si>
    <t>（決　算）</t>
  </si>
  <si>
    <t>（決算見込）</t>
  </si>
  <si>
    <t>課　題</t>
  </si>
  <si>
    <t>実績値</t>
  </si>
  <si>
    <t>　(2) 財政運営課題に対するもの</t>
  </si>
  <si>
    <t>（参考）補償金免除額</t>
  </si>
  <si>
    <t>地方税</t>
  </si>
  <si>
    <t>地方譲与税</t>
  </si>
  <si>
    <t>地方特例交付金</t>
  </si>
  <si>
    <t>国庫支出金</t>
  </si>
  <si>
    <t>都道府県支出金</t>
  </si>
  <si>
    <t>財産収入</t>
  </si>
  <si>
    <t>寄附金</t>
  </si>
  <si>
    <t>繰入金</t>
  </si>
  <si>
    <t>繰越金</t>
  </si>
  <si>
    <t>諸収入</t>
  </si>
  <si>
    <t>地方債</t>
  </si>
  <si>
    <t>特別区財政調整交付金</t>
  </si>
  <si>
    <t>分担金・負担金</t>
  </si>
  <si>
    <t>地方交付税</t>
  </si>
  <si>
    <t>区　　分</t>
  </si>
  <si>
    <t>歳入合計</t>
  </si>
  <si>
    <t>うち職員給</t>
  </si>
  <si>
    <t>扶助費</t>
  </si>
  <si>
    <t>補助費等</t>
  </si>
  <si>
    <t>普通建設事業費</t>
  </si>
  <si>
    <t>うち補助事業費</t>
  </si>
  <si>
    <t>うち単独事業費</t>
  </si>
  <si>
    <t>災害復旧事業費</t>
  </si>
  <si>
    <t>失業対策事業費</t>
  </si>
  <si>
    <t>公債費</t>
  </si>
  <si>
    <t>積立金</t>
  </si>
  <si>
    <t>貸付金</t>
  </si>
  <si>
    <t>うち特別会計への貸付金</t>
  </si>
  <si>
    <t>うち公社、三ｾｸへの貸付金</t>
  </si>
  <si>
    <t>繰出金</t>
  </si>
  <si>
    <t>その他</t>
  </si>
  <si>
    <t>歳出合計</t>
  </si>
  <si>
    <t>うち特別会計からの貸付金返済額</t>
  </si>
  <si>
    <t>うち公社・三ｾｸからの貸付金返済額</t>
  </si>
  <si>
    <t>形式収支</t>
  </si>
  <si>
    <t>標準財政規模</t>
  </si>
  <si>
    <t>財政力指数</t>
  </si>
  <si>
    <t>財政調整基金</t>
  </si>
  <si>
    <t>減債基金</t>
  </si>
  <si>
    <t>その他特定目的基金</t>
  </si>
  <si>
    <t>実質収支</t>
  </si>
  <si>
    <t>（単位：百万円）</t>
  </si>
  <si>
    <t>経常収支比率　　　(％)</t>
  </si>
  <si>
    <t>実質公債費比率    (％)</t>
  </si>
  <si>
    <t>使用料・手数料</t>
  </si>
  <si>
    <t>小計（一般財源計）</t>
  </si>
  <si>
    <t>うち公営企業(法適)に対するもの</t>
  </si>
  <si>
    <t>うち公営企業(法非適)に対するもの</t>
  </si>
  <si>
    <t>　【財政指標等】</t>
  </si>
  <si>
    <t>Ⅴ　繰上償還に伴う行政改革推進効果</t>
  </si>
  <si>
    <t>４　その他</t>
  </si>
  <si>
    <t>　注　必要に応じて行を追加して記入すること。</t>
  </si>
  <si>
    <t>３　公営企業会計に対する基準外繰出しの解消</t>
  </si>
  <si>
    <t>将来にわたる実質的な財政負担</t>
  </si>
  <si>
    <t>　注　「将来にわたる実質的な財政負担」とは、地方債現在高に債務負担行為に基づく翌年度以降支出予定額を加え、積立金現在高を控除した額をいう。</t>
  </si>
  <si>
    <t>　(1) 実質公債費比率等</t>
  </si>
  <si>
    <t>１　職員数の純減や人件費の総額の削減</t>
  </si>
  <si>
    <t>Ⅲ　今後の財政状況の見通し</t>
  </si>
  <si>
    <t>（単位：％、百万円）</t>
  </si>
  <si>
    <t>（単位：人、百万円）</t>
  </si>
  <si>
    <t>Ⅳ　行政改革に関する施策</t>
  </si>
  <si>
    <t>１　合併予定市町村等にあってはその予定
　とこれに伴う行革内容</t>
  </si>
  <si>
    <t>２　行革推進法を上回る職員数の純減や人
　件費の総額の削減</t>
  </si>
  <si>
    <t>３　物件費の削減、指定管理者制度の活用
　等民間委託の推進やＰＦＩの活用等</t>
  </si>
  <si>
    <t>４　地方税の徴収率の向上、売却可能資産
　の処分等による歳入の確保</t>
  </si>
  <si>
    <t>５　地方公社の改革や地方独立行政法人へ
　の移行の促進</t>
  </si>
  <si>
    <t>６　行政改革や財政状況に関する情報公開
　の推進と行政評価の導入</t>
  </si>
  <si>
    <t>具　体　的　内　容</t>
  </si>
  <si>
    <t>－</t>
  </si>
  <si>
    <t>Ⅰ　基本的事項</t>
  </si>
  <si>
    <t>１　団体の概要</t>
  </si>
  <si>
    <t>団体名</t>
  </si>
  <si>
    <t>２　財政指標等</t>
  </si>
  <si>
    <t>財政力指数</t>
  </si>
  <si>
    <t>区　　分</t>
  </si>
  <si>
    <t>内　　　容</t>
  </si>
  <si>
    <t>計画期間</t>
  </si>
  <si>
    <t>既存計画との関係</t>
  </si>
  <si>
    <t>計画名</t>
  </si>
  <si>
    <t>基本方針</t>
  </si>
  <si>
    <t>実質公債費比率　(％)</t>
  </si>
  <si>
    <t>経常収支比率　　(％)</t>
  </si>
  <si>
    <t>実質収支比率　　(％)</t>
  </si>
  <si>
    <t>うち公営企業債現在高(百万円)</t>
  </si>
  <si>
    <r>
      <t>標準財政規模</t>
    </r>
    <r>
      <rPr>
        <sz val="10"/>
        <rFont val="ＭＳ ゴシック"/>
        <family val="3"/>
      </rPr>
      <t>（百万円）</t>
    </r>
  </si>
  <si>
    <r>
      <t>地方債現在高</t>
    </r>
    <r>
      <rPr>
        <sz val="10"/>
        <rFont val="ＭＳ ゴシック"/>
        <family val="3"/>
      </rPr>
      <t>（百万円）</t>
    </r>
  </si>
  <si>
    <r>
      <t>積立金現在高</t>
    </r>
    <r>
      <rPr>
        <sz val="10"/>
        <rFont val="ＭＳ ゴシック"/>
        <family val="3"/>
      </rPr>
      <t>（百万円）</t>
    </r>
  </si>
  <si>
    <t>人件費　　　　　　　ａ</t>
  </si>
  <si>
    <t>物件費　　　　　　　ｂ</t>
  </si>
  <si>
    <t>維持補修費　　　　　ｃ</t>
  </si>
  <si>
    <t>ａ＋ｂ＋ｃ＝　　　　ｄ</t>
  </si>
  <si>
    <t>Ⅱ　財政状況の分析</t>
  </si>
  <si>
    <t xml:space="preserve">
財務上の特徴</t>
  </si>
  <si>
    <t xml:space="preserve">
留意事項</t>
  </si>
  <si>
    <t>内　　　　容</t>
  </si>
  <si>
    <t>　　　財政指標等について、経年推移や類似団体との水準比較などをし、各自工夫の上説明すること。</t>
  </si>
  <si>
    <t>　注１　「財務上の特徴」欄は、人口や産業構造、財政構造や地域特性等を踏まえて記載すること。また、</t>
  </si>
  <si>
    <t>実質赤字比率　　　(％)</t>
  </si>
  <si>
    <t>４　財政健全化計画の基本方針等</t>
  </si>
  <si>
    <r>
      <t>国調人口(H17.10.</t>
    </r>
    <r>
      <rPr>
        <sz val="12"/>
        <rFont val="ＭＳ ゴシック"/>
        <family val="3"/>
      </rPr>
      <t xml:space="preserve"> </t>
    </r>
    <r>
      <rPr>
        <sz val="12"/>
        <rFont val="ＭＳ ゴシック"/>
        <family val="3"/>
      </rPr>
      <t>1現在)</t>
    </r>
  </si>
  <si>
    <t>　注１　「新法による合併市町村、合併予定市町村」とは、市町村の合併の特例等に関する法律（平成16年法律</t>
  </si>
  <si>
    <t>　　　第59号）第２条第２項に規定する合併市町村及び同条第１項に規定する市町村の合併をしようとする市町</t>
  </si>
  <si>
    <t>　　　村で地方自治法（昭和22年法律第67号）第７条第７項の規定による告示のあったものをいう。</t>
  </si>
  <si>
    <t>事業債名</t>
  </si>
  <si>
    <t>合　　計</t>
  </si>
  <si>
    <t>普通会計債</t>
  </si>
  <si>
    <t>Ⅰ　基本的事項（つづき）</t>
  </si>
  <si>
    <t>うち普通会計債現在高(百万円)</t>
  </si>
  <si>
    <t>うち普通建設事業に係るもの</t>
  </si>
  <si>
    <t>○　行政改革や財政状況に関する情報公開</t>
  </si>
  <si>
    <t>◇　給与及び定員管理の状況の公表</t>
  </si>
  <si>
    <t>○　公会計の整備</t>
  </si>
  <si>
    <t>○　行政評価の導入</t>
  </si>
  <si>
    <t>７　その他</t>
  </si>
  <si>
    <t>◇　財政情報の開示</t>
  </si>
  <si>
    <t>－</t>
  </si>
  <si>
    <t>－</t>
  </si>
  <si>
    <t>○　物件費の削減</t>
  </si>
  <si>
    <t>○　地方公務員の職員数の純減の状況</t>
  </si>
  <si>
    <t>○　給与のあり方</t>
  </si>
  <si>
    <t>◇　技能労務職員の給与のあり方</t>
  </si>
  <si>
    <t>◇　退職時特昇等退職手当のあり方</t>
  </si>
  <si>
    <t>◇　福利厚生事業のあり方</t>
  </si>
  <si>
    <t>○　指定管理者制度の活用等民間委託の
　推進やＰＦＩの活用</t>
  </si>
  <si>
    <t>◇　国家公務員の給与構造改革を
　踏まえた給与構造の見直し、地
　域手当のあり方</t>
  </si>
  <si>
    <t>Ⅳ　行政改革に関する施策（つづき）</t>
  </si>
  <si>
    <t>　　　項に規定する合併市町村（平成７年４月１日以後に同条第１項に規定する市町村の合併により設置された</t>
  </si>
  <si>
    <t>　　　ものに限る。）をいう。</t>
  </si>
  <si>
    <t>　　２　「旧法による合併市町村」とは、市町村の合併の特例に関する法律（昭和40年法律第６号）第２条第２</t>
  </si>
  <si>
    <t>【旧資金運用部資金】</t>
  </si>
  <si>
    <t>【旧簡易生命保険資金】</t>
  </si>
  <si>
    <t>【公営企業金融公庫資金】</t>
  </si>
  <si>
    <t>職員数</t>
  </si>
  <si>
    <t>増減数</t>
  </si>
  <si>
    <t>改善額</t>
  </si>
  <si>
    <t>実質公債費比率</t>
  </si>
  <si>
    <t>旧資金運用部資金</t>
  </si>
  <si>
    <t>旧簡易生命保険資金</t>
  </si>
  <si>
    <t>公営企業金融公庫資金</t>
  </si>
  <si>
    <t>注１　地方債計画の区分ごとに記入すること。</t>
  </si>
  <si>
    <t>　２　必要に応じて行を追加して記入すること。</t>
  </si>
  <si>
    <t>２　年度別目標</t>
  </si>
  <si>
    <t>項　　目</t>
  </si>
  <si>
    <t>実質公債費比率</t>
  </si>
  <si>
    <t>増減</t>
  </si>
  <si>
    <t>３　合併市町村等における合併市町村基本計画等の要旨</t>
  </si>
  <si>
    <t>(単位：千円)</t>
  </si>
  <si>
    <t>項　　　目</t>
  </si>
  <si>
    <t>構成団体名</t>
  </si>
  <si>
    <t>注１　団体が一部事務組合等（一部事務組合、広域連合及び企業団をいう。以下同じ。）の場合は、「団体名」</t>
  </si>
  <si>
    <t>　　３　□にレを付けた上で要旨を記載すること。また、要旨については、別様としても差し支えないこと。</t>
  </si>
  <si>
    <t>　２　「職員数」欄は、普通会計の全職員数を記載すること。</t>
  </si>
  <si>
    <t>　　欄に一部事務組合等の名称を記載し、「構成団体名」欄にその構成団体名を列記すること。</t>
  </si>
  <si>
    <t>公表の方法等</t>
  </si>
  <si>
    <t>実　　　　　績</t>
  </si>
  <si>
    <t>目　　　　　標</t>
  </si>
  <si>
    <t>○○○</t>
  </si>
  <si>
    <t>職員数のうち一般行政職員数</t>
  </si>
  <si>
    <t>職員数のうち教育職員数</t>
  </si>
  <si>
    <t>職員数のうち警察職員数</t>
  </si>
  <si>
    <t>職員数のうち消防職員数</t>
  </si>
  <si>
    <t>１　主な課題と取組及び目標</t>
  </si>
  <si>
    <t>取 組 及 び 目 標</t>
  </si>
  <si>
    <t>職員数のうち技能労務職員数</t>
  </si>
  <si>
    <r>
      <t>職員数</t>
    </r>
    <r>
      <rPr>
        <sz val="12"/>
        <rFont val="ＭＳ ゴシック"/>
        <family val="3"/>
      </rPr>
      <t>(H19.</t>
    </r>
    <r>
      <rPr>
        <sz val="12"/>
        <rFont val="ＭＳ ゴシック"/>
        <family val="3"/>
      </rPr>
      <t xml:space="preserve"> </t>
    </r>
    <r>
      <rPr>
        <sz val="12"/>
        <rFont val="ＭＳ ゴシック"/>
        <family val="3"/>
      </rPr>
      <t>4.</t>
    </r>
    <r>
      <rPr>
        <sz val="12"/>
        <rFont val="ＭＳ ゴシック"/>
        <family val="3"/>
      </rPr>
      <t xml:space="preserve"> </t>
    </r>
    <r>
      <rPr>
        <sz val="12"/>
        <rFont val="ＭＳ ゴシック"/>
        <family val="3"/>
      </rPr>
      <t>1現在)</t>
    </r>
  </si>
  <si>
    <t>２　公債費負担の健全化（地方債発行の抑制等）</t>
  </si>
  <si>
    <t>地方債現在高</t>
  </si>
  <si>
    <t>積立金現在高</t>
  </si>
  <si>
    <t>課題①</t>
  </si>
  <si>
    <t>課題②</t>
  </si>
  <si>
    <t>課題③</t>
  </si>
  <si>
    <t>課題④</t>
  </si>
  <si>
    <t>課題⑤</t>
  </si>
  <si>
    <t>　　４　必要に応じて行を追加して記入すること。</t>
  </si>
  <si>
    <t xml:space="preserve">
財政運営課題</t>
  </si>
  <si>
    <t>　　２　「財政運営課題」欄は、税収入の確保、給与水準・定員管理の適正合理化、公債負担の健全化、</t>
  </si>
  <si>
    <t>　　　公営企業繰出金の適正運用、地方公社・第三セクターの適正な運営等、団体が認識する財政運営上</t>
  </si>
  <si>
    <t>　　　の課題及びその具体的施策について、優先度の高いものから順に記載する。また、財政運営課題と</t>
  </si>
  <si>
    <t>　　　認識する理由を類似団体等との比較を交えながら具体的に説明すること。</t>
  </si>
  <si>
    <t>　　３　「留意事項」欄は、「財政運営課題」で取り上げた項目の他に、財政運営に当たって補足すべき</t>
  </si>
  <si>
    <t>　　　事項を記載すること。</t>
  </si>
  <si>
    <t>うち元金償還分</t>
  </si>
  <si>
    <t>　　２　必要に応じて行を追加して記入すること。</t>
  </si>
  <si>
    <t>５　繰上償還希望額等</t>
  </si>
  <si>
    <t>区　　　分</t>
  </si>
  <si>
    <t>繰上償還希望額</t>
  </si>
  <si>
    <t>　注１　歳出削減策のみならず、歳入確保策についても幅広く検討の上、記入すること。</t>
  </si>
  <si>
    <t>　　２　「課題」欄については、「１　主な課題と取組及び目標」の「課題」欄の番号を記入すること。</t>
  </si>
  <si>
    <t>計画前５年度
実　績</t>
  </si>
  <si>
    <t>計画前５年間改善額　合計</t>
  </si>
  <si>
    <t>計画合計</t>
  </si>
  <si>
    <t>改 善 額　　合　計</t>
  </si>
  <si>
    <t>　　　各年度の改善額を計上すること。</t>
  </si>
  <si>
    <t>　　３　改善額については、原則として、計画期間中(又は計画前５年間)の当該見直し施策実施年度の前年度との比較により算出し、その改善効果がその後の計画期間中(又は計画前５年間)も継続するものとして、</t>
  </si>
  <si>
    <t xml:space="preserve">    ４　計画期間中の改善額の合計については「計画合計」欄に計上し、計画前５年間の改善額の合計については「計画前５年間実績」欄に計上すること。</t>
  </si>
  <si>
    <t>　　６　３による「改善額」が対前年度との比較により算出できない項目、その改善効果が単年度に限られる項目については、当該改善額のみ当該見直し施策の実施年度の「改善額」欄に計上し、計画期間内（又は</t>
  </si>
  <si>
    <t>　　　計画前５年間）を通じての改善額しか算出できない項目については、当該計画期間内（又は計画前５年間）を通じた改善額を「計画合計」欄（又は「計画前５年間実績」欄）に計上すること。またその場合の</t>
  </si>
  <si>
    <t>　　５　「計画前５年間改善額　合計」欄及び「改善額　合計」欄については、人件費(退職手当を除く。)その他改善額を記入することが可能なものの合計を記入すること。</t>
  </si>
  <si>
    <t>　　８　必要に応じて行を追加して記入すること。</t>
  </si>
  <si>
    <t>(単位：百万円)</t>
  </si>
  <si>
    <t>年利５％以上６％未満</t>
  </si>
  <si>
    <t>年利６％以上７％未満</t>
  </si>
  <si>
    <t>年利７％以上</t>
  </si>
  <si>
    <t xml:space="preserve">補償金免除額 </t>
  </si>
  <si>
    <t>注　「旧資金運用部資金」の「補償金免除額」欄は、各地方公共団体の「繰上償還希望額」欄の額に対応する額として、計画提出前の一定基準</t>
  </si>
  <si>
    <t>　日の金利動向に応じて算出された予定額であり、各地方公共団体の所在地を管轄とする財務省財務局・財務事務所に予め相談・調整の上、確</t>
  </si>
  <si>
    <t>　認した補償金免除(見込)額を記入すること。</t>
  </si>
  <si>
    <t>６　平成１９年度末における年利５％以上の地方債現在高の状況</t>
  </si>
  <si>
    <t>年利５％以上６％未満
(平成21年度末残高）</t>
  </si>
  <si>
    <t>年利６％以上７％未満
（平成20年度末残高）</t>
  </si>
  <si>
    <t>年利７％以上
（平成19年度末残高）</t>
  </si>
  <si>
    <t>年利６％以上７％未満
（平成21年度末残高）</t>
  </si>
  <si>
    <t>年利７％以上
(平成20年度9月期残高)</t>
  </si>
  <si>
    <t>年利５％以上６％未満
(平成20年度9月期残高)</t>
  </si>
  <si>
    <t>年利６％以上７％未満
(平成20年度9月期残高)</t>
  </si>
  <si>
    <t>年利７％以上
(平成19年度末残高)</t>
  </si>
  <si>
    <r>
      <t>小　　　計　　　　</t>
    </r>
    <r>
      <rPr>
        <sz val="12"/>
        <rFont val="ＭＳ ゴシック"/>
        <family val="3"/>
      </rPr>
      <t xml:space="preserve"> </t>
    </r>
    <r>
      <rPr>
        <sz val="12"/>
        <rFont val="ＭＳ ゴシック"/>
        <family val="3"/>
      </rPr>
      <t>(</t>
    </r>
    <r>
      <rPr>
        <sz val="12"/>
        <rFont val="ＭＳ ゴシック"/>
        <family val="3"/>
      </rPr>
      <t>A)</t>
    </r>
  </si>
  <si>
    <r>
      <t>小　　　計　　　　</t>
    </r>
    <r>
      <rPr>
        <sz val="12"/>
        <rFont val="ＭＳ ゴシック"/>
        <family val="3"/>
      </rPr>
      <t xml:space="preserve"> </t>
    </r>
    <r>
      <rPr>
        <sz val="12"/>
        <rFont val="ＭＳ ゴシック"/>
        <family val="3"/>
      </rPr>
      <t>(</t>
    </r>
    <r>
      <rPr>
        <sz val="12"/>
        <rFont val="ＭＳ ゴシック"/>
        <family val="3"/>
      </rPr>
      <t>B)</t>
    </r>
  </si>
  <si>
    <r>
      <t>　　　　　　　　合　　　計　　</t>
    </r>
    <r>
      <rPr>
        <sz val="12"/>
        <rFont val="ＭＳ ゴシック"/>
        <family val="3"/>
      </rPr>
      <t xml:space="preserve"> </t>
    </r>
    <r>
      <rPr>
        <sz val="12"/>
        <rFont val="ＭＳ ゴシック"/>
        <family val="3"/>
      </rPr>
      <t>(</t>
    </r>
    <r>
      <rPr>
        <sz val="12"/>
        <rFont val="ＭＳ ゴシック"/>
        <family val="3"/>
      </rPr>
      <t>A)+(B)</t>
    </r>
  </si>
  <si>
    <t>公的資金補償金免除繰上償還に係る財政健全化計画</t>
  </si>
  <si>
    <t>　　７　「(参考)補償金免除額」欄に記入する「補償金免除額」とは、計画提出前の一定基準日の金利動向に応じて算出された予定額（補償金免除(見込)額）であり、Ⅰの「５　繰上償還希望額」に記入した「旧資</t>
  </si>
  <si>
    <t>　　　改善額の算出方法について、Ⅳの当該施策に係る「具体的内容」欄に合わせて記入すること。</t>
  </si>
  <si>
    <t>　　　金運用部資金」の「繰上償還希望額」に対応する「補償金免除額」の「合計」欄の額を転記すること。</t>
  </si>
  <si>
    <t>　注　計画期間については、原則として平成19年度から23年度までの５か年とすること。</t>
  </si>
  <si>
    <t>　注　平成17年度（又は平成18年度）の地方財政状況調査及び公営企業決算状況調査の報告数値を記入すること。</t>
  </si>
  <si>
    <t>　　の構成団体の各数値を加重平均したものを用いるものとする（ただし、旧資金運用部資金及び旧簡易生命保険</t>
  </si>
  <si>
    <t>　　資金について対象としない財政力指数１．０以上の団体の区分については構成団体の中で最も低い財政力指数</t>
  </si>
  <si>
    <t>　　　なお、一部事務組合等に係る財政力指数、実質公債費比率、経常収支比率については、当該一部事務組合等</t>
  </si>
  <si>
    <t>　　を記載すること。）。</t>
  </si>
  <si>
    <t>一般会計
出資債等</t>
  </si>
  <si>
    <t>　注１　上記区分に応じ、「Ⅱ　財政状況の分析」の「財政運営課題」に揚げた各課題に対応する施策を具体的に記入すること。その際、どの課題に対応する施策か明らかとなるよう、Ⅱ</t>
  </si>
  <si>
    <t>　　　に付した課題番号を引用しつつ、記入すること。</t>
  </si>
  <si>
    <t>綾川町</t>
  </si>
  <si>
    <t>綾川町財政健全化計画</t>
  </si>
  <si>
    <t>平成19年度～平成23年度</t>
  </si>
  <si>
    <r>
      <t>84.6（</t>
    </r>
    <r>
      <rPr>
        <sz val="12"/>
        <rFont val="ＭＳ ゴシック"/>
        <family val="3"/>
      </rPr>
      <t>H17）</t>
    </r>
  </si>
  <si>
    <t>6,328（H17）</t>
  </si>
  <si>
    <t>3,550（H17）</t>
  </si>
  <si>
    <t>5,657（H17）</t>
  </si>
  <si>
    <r>
      <t>6</t>
    </r>
    <r>
      <rPr>
        <sz val="12"/>
        <rFont val="ＭＳ ゴシック"/>
        <family val="3"/>
      </rPr>
      <t>,</t>
    </r>
    <r>
      <rPr>
        <sz val="12"/>
        <rFont val="ＭＳ ゴシック"/>
        <family val="3"/>
      </rPr>
      <t>141（</t>
    </r>
    <r>
      <rPr>
        <sz val="12"/>
        <rFont val="ＭＳ ゴシック"/>
        <family val="3"/>
      </rPr>
      <t>H17）</t>
    </r>
  </si>
  <si>
    <t>　187（H17）</t>
  </si>
  <si>
    <t>　□　新法による合併市町村、合併予定市町村の合併市町村基本計画の要旨
　レ　旧法による合併市町村の市町村建設計画の要旨
　□　該当なし</t>
  </si>
  <si>
    <t>学校教育施設等整備事業</t>
  </si>
  <si>
    <t>公営住宅建設事業</t>
  </si>
  <si>
    <t>地域改善対策特定事業</t>
  </si>
  <si>
    <t>社会福祉施設整備事業</t>
  </si>
  <si>
    <t>学校教育施設等整備事業</t>
  </si>
  <si>
    <t>一般単独（一般事業）</t>
  </si>
  <si>
    <t>病院事業</t>
  </si>
  <si>
    <t>平成14年度</t>
  </si>
  <si>
    <t>平成15年度</t>
  </si>
  <si>
    <t>平成16年度</t>
  </si>
  <si>
    <t>平成17年度</t>
  </si>
  <si>
    <t>平成18年度</t>
  </si>
  <si>
    <t>平成19年度</t>
  </si>
  <si>
    <t>平成20年度</t>
  </si>
  <si>
    <t>平成21年度</t>
  </si>
  <si>
    <t>平成22年度</t>
  </si>
  <si>
    <t>平成23年度</t>
  </si>
  <si>
    <t>☆綾川斎苑管理業務：Ｈ21年度を目標に指定管理者制度の導入
☆塵埃収集業務：Ｈ23年度から全面委託方式に移行
☆学校給食業務：Ｈ23年度から調理員の派遣について委託
☆キャンプ施設管理業務：Ｈ20年度から指定管理者制度を導入</t>
  </si>
  <si>
    <t>☆旅費制度の見直し：Ｈ20年度から実態に即した旅費支給とし、県外については、宿泊の見直しを行い経費の削減を図る。
☆需用費の削減：Ｈ19年度からＯＡ機器の整理統合、クールビズ等による光熱水費の節減、消耗品の節約による需用費の削減及び支
　　　　　　　　所の組織再編に伴う公用車台数の見直し。
☆イベント等の見直し：Ｈ20年度から合併によって生まれた同種のイベントを見直し、経費の節減を図る。</t>
  </si>
  <si>
    <t>☆行政評価システム導入：Ｈ19、20年度において一部試行を行い、21年度から本格導入を行う。</t>
  </si>
  <si>
    <t>　事務事業及び組織・機構の見直しを徹底し、定員管理の適正化を図るとともに、職員の能力開発にも力を注ぎ、財政健全化を強く推し進めるものとする。また、情報公開を積極的に行うことで、行政の透明性を向上させ、住民に対する説明責任を果たしていく。</t>
  </si>
  <si>
    <t>H19年度からH23年度までの5年間での総起債額を20億円以下とすることを目標</t>
  </si>
  <si>
    <t>水道事業会計に対する基準外繰出しをH20年度以降行わない</t>
  </si>
  <si>
    <t>事務事業の見直し</t>
  </si>
  <si>
    <t>財政健全化の促進</t>
  </si>
  <si>
    <t>組織・機構の見直し</t>
  </si>
  <si>
    <t>定員管理の適正化と職員の能力開発</t>
  </si>
  <si>
    <t>行政の情報公開</t>
  </si>
  <si>
    <t>　初期の目的を達成したものや、必要性の薄れたもの、時代の要請にあわなくなったものなどは、廃止、縮小、統合等を含めて見直しを実施しなければならない。また、官と民の役割分担を明確にし、指定管理者制度の活用や、民間企業への業務委託等を積極的に推進していく必要がある。</t>
  </si>
  <si>
    <t>－</t>
  </si>
  <si>
    <t>基準外繰出しの解消</t>
  </si>
  <si>
    <r>
      <t>綾川町行政改革大綱、集中改革プラン及び第1次5ヵ年計画（いずれも平成</t>
    </r>
    <r>
      <rPr>
        <sz val="12"/>
        <rFont val="ＭＳ ゴシック"/>
        <family val="3"/>
      </rPr>
      <t>19～23年度）</t>
    </r>
    <r>
      <rPr>
        <sz val="12"/>
        <rFont val="ＭＳ ゴシック"/>
        <family val="3"/>
      </rPr>
      <t>を補完するもの</t>
    </r>
  </si>
  <si>
    <t>☆行政組織の適正化（職員定数、配置の適正化等）
☆行財政評価制度等の導入検討
☆民間活力の導入検討（ＰＦＩ、アウトソーシングの活用等）
☆行政サービスの高度化（庁舎機能の充実等）　☆公共的施設の統合整備</t>
  </si>
  <si>
    <t>〔合併期日：平成18年3月21日〕
☆行政組織の適正化（職員定数、配置の適正化等）
☆行財政評価制度等の導入検討
☆民間活力の導入検討（ＰＦＩ、アウトソーシングの活用等）
☆行政サービスの高度化（庁舎機能の充実等）
☆公共的施設の統合整備</t>
  </si>
  <si>
    <t>行政管理経費の削減</t>
  </si>
  <si>
    <t>　地域住民の利便性を十分に考慮した上で、合併によって設置した支所機能の見直しを行い、業務執行の効率化に努める。また、出先機関、附属機関等についてもスリム化を推し進める必要がある。</t>
  </si>
  <si>
    <t>【課題①②関係】</t>
  </si>
  <si>
    <t>【課題①③④関係】</t>
  </si>
  <si>
    <t>【課題①関係】
☆町税収入の確保：Ｈ19年度から滞納徴収の強化、口座振替納税の推進により、収納率向上と事務の簡素化に努める。
☆未利用財産の処分：Ｈ20年度から利活用困難な土地等について適正価格により積極的に処分を行うとともに、財産管理台帳システ
　　　　　　　　　　ムの構築によって、効率的な財産管理の運用を図る。</t>
  </si>
  <si>
    <t>【課題⑤関係】</t>
  </si>
  <si>
    <r>
      <t>ＨＰ上で公開、繰上償還に係る予算措置段階で</t>
    </r>
    <r>
      <rPr>
        <sz val="12"/>
        <rFont val="ＭＳ ゴシック"/>
        <family val="3"/>
      </rPr>
      <t>議会報告</t>
    </r>
  </si>
  <si>
    <t xml:space="preserve"> 本町の人口はH12年国勢調査時の26,205人をピークに、H17国勢調査では25,628人と減少に転じ、H27年には25,400人になると推計される。年齢3区分別人口割合では、65歳以上人口が増加しておりH27年には29.7%を占め、生産年齢人口はH17年の61.2%から57.5%にまで減少すると考えられる。このことから、税収の伸びは期待できず、扶助費は増加していくことが予測される。
　財政指標をH17年度普通会計決算で見ると、経常収支比率（84.6%）、実質公債費比率（7.8%）などは、定期的な繰上償還による公債費の抑制等により、類団平均より良好な数値となっている。一方、財政力指数（0.52）は類団平均値（0.70）を下回るなど、財政基盤の弱さを顕著に示しており、税収の縮減や扶助費の増加から今後全ての指標において、悪化してくる可能性を否めない。
　こうした危険をできる限り回避していくためには、合併によって生まれた余剰人員の削減や、民間活力の活用等により、類団平均を下回っている人口1人当たり人件費、物件費等（類団平均104,546円に対し124,408円）を縮減し、行政のスリム化を一層進めるとともに、更なる公債費の削減によって後年度負担の抑制を図ることで、財源の不足による影響を最小限に止める努力が必要である。</t>
  </si>
  <si>
    <t>【課題①④関係】
☆本町の出資団体については、土地開発公社、株式会社綾南プラザ、有限会社綾歌南部農業振興公社があるが、いずれも比較的良好
　な経営状態を保っている。今後も現状維持、向上できるよう指導・監視していく。</t>
  </si>
  <si>
    <t>人口1人あたりの行政経費（人件費＋物件費）を23年度までに10万円以下とすることを目標
団体等に対する補助金については、原則として平成18年度の95％以内で調整する</t>
  </si>
  <si>
    <t>4</t>
  </si>
  <si>
    <r>
      <t>14.2（</t>
    </r>
    <r>
      <rPr>
        <sz val="12"/>
        <rFont val="ＭＳ ゴシック"/>
        <family val="3"/>
      </rPr>
      <t>H17）</t>
    </r>
  </si>
  <si>
    <r>
      <t>0.55（</t>
    </r>
    <r>
      <rPr>
        <sz val="12"/>
        <rFont val="ＭＳ ゴシック"/>
        <family val="3"/>
      </rPr>
      <t>H18）</t>
    </r>
  </si>
  <si>
    <t>7.8（H18）</t>
  </si>
  <si>
    <t>H23.4.1現在の普通会計職員数をH19.4.1現在職員数から7.2％純減することを目標
次回選挙（H22年度）から議員定数を18名から2名削減し、16名とする</t>
  </si>
  <si>
    <t>人件費(職員給（退職手当を除く。）)</t>
  </si>
  <si>
    <r>
      <t>☆平成18年10月より導入済み。</t>
    </r>
    <r>
      <rPr>
        <sz val="12"/>
        <rFont val="ＭＳ ゴシック"/>
        <family val="3"/>
      </rPr>
      <t xml:space="preserve">
☆各種手当については、他の市町の動向を勘案しつつ再度見直す。特に時間外勤務手当については、業務の効率化を図り、一層の縮
　減を行う。
☆地域手当については、現在、医師のみに導入されており、普通会計において導入の予定なし。</t>
    </r>
  </si>
  <si>
    <t>☆該当職員が25名程度と少なく高齢化が進んでいることなどから、当該職種に係る業務を民間委託することなどで対応したいと考　
　えており、給与自体の見直しについては未定である。
☆公表時期についても、上記理由により未定。</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</si>
</sst>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
    <numFmt numFmtId="182" formatCode="#,##0.0;[Red]\-#,##0.0"/>
    <numFmt numFmtId="183" formatCode="#,##0;&quot;△ &quot;#,##0"/>
    <numFmt numFmtId="184" formatCode="#,##0.0;&quot;△ &quot;#,##0.0"/>
    <numFmt numFmtId="185" formatCode="General&quot;種&quot;&quot;類&quot;"/>
    <numFmt numFmtId="186" formatCode="0.0%"/>
    <numFmt numFmtId="187" formatCode="\(0.00\)"/>
    <numFmt numFmtId="188" formatCode="\(0.\)"/>
    <numFmt numFmtId="189" formatCode="\(0\)"/>
    <numFmt numFmtId="190" formatCode="\(0.0\)"/>
    <numFmt numFmtId="191" formatCode="#,##0_ "/>
    <numFmt numFmtId="192" formatCode="#,##0_ ;[Red]\-#,##0\ "/>
    <numFmt numFmtId="193" formatCode="#,##0.00_ "/>
    <numFmt numFmtId="194" formatCode="0.00_ "/>
    <numFmt numFmtId="195" formatCode="#,##0.00_ ;[Red]\-#,##0.00\ "/>
    <numFmt numFmtId="196" formatCode="&quot;(&quot;#,##0&quot;)&quot;_ ;[Red]&quot;(&quot;\-#,##0\ &quot;)&quot;"/>
    <numFmt numFmtId="197" formatCode="&quot;(&quot;#,##0.00&quot;)&quot;_ "/>
    <numFmt numFmtId="198" formatCode="#,##0.0_ "/>
    <numFmt numFmtId="199" formatCode="0.00;&quot;△&quot;0.00;"/>
    <numFmt numFmtId="200" formatCode="0.0"/>
    <numFmt numFmtId="201" formatCode="0.0;&quot;△&quot;0.0;0"/>
    <numFmt numFmtId="202" formatCode="0.00_);[Red]\(0.00\)"/>
    <numFmt numFmtId="203" formatCode="#,##0;&quot;△&quot;#,"/>
    <numFmt numFmtId="204" formatCode="#,##0;&quot;△&quot;#,##0"/>
    <numFmt numFmtId="205" formatCode="#,##0;&quot;△&quot;#,##0;"/>
    <numFmt numFmtId="206" formatCode="0.0;&quot;△&quot;0.0;"/>
    <numFmt numFmtId="207" formatCode="#,##0_ ;&quot;△&quot;#,##0_ ;"/>
    <numFmt numFmtId="208" formatCode="0.00_ ;&quot;△&quot;0.00_ ;"/>
    <numFmt numFmtId="209" formatCode="#,##0_ ;&quot;△&quot;#,##0_ \ ;0"/>
    <numFmt numFmtId="210" formatCode="#,##0_ ;&quot;△&quot;#,##0_ \ ;&quot;0_&quot;"/>
    <numFmt numFmtId="211" formatCode="#,##0_ ;&quot;△&quot;#,##0_ \ ;&quot;0 &quot;"/>
    <numFmt numFmtId="212" formatCode="#,##0_ ;&quot;△&quot;#,##0_ \ ;"/>
    <numFmt numFmtId="213" formatCode="0.0_ ;&quot;△&quot;0.0_ ;"/>
    <numFmt numFmtId="214" formatCode="#,##0;\-#,##0;\ "/>
    <numFmt numFmtId="215" formatCode="0.00;\-0.00;"/>
    <numFmt numFmtId="216" formatCode="&quot;平成&quot;0&quot;年度&quot;"/>
    <numFmt numFmtId="217" formatCode="0&quot;年度&quot;"/>
    <numFmt numFmtId="218" formatCode="\(#,##0\)"/>
    <numFmt numFmtId="219" formatCode="#,##0.0"/>
    <numFmt numFmtId="220" formatCode="#,##0.0_ ;[Red]\-#,##0.0\ "/>
    <numFmt numFmtId="221" formatCode="#,##0.00_);[Red]\(#,##0.00\)"/>
    <numFmt numFmtId="222" formatCode="#,##0.0_);[Red]\(#,##0.0\)"/>
    <numFmt numFmtId="223" formatCode="#,##0_);[Red]\(#,##0\)"/>
    <numFmt numFmtId="224" formatCode="0.000_ "/>
    <numFmt numFmtId="225" formatCode="#,##0;&quot;▲ &quot;#,##0"/>
    <numFmt numFmtId="226" formatCode="#,##0.0;&quot;▲ &quot;#,##0.0"/>
  </numFmts>
  <fonts count="14">
    <font>
      <sz val="12"/>
      <name val="ＭＳ ゴシック"/>
      <family val="3"/>
    </font>
    <font>
      <sz val="11"/>
      <name val="ＭＳ Ｐゴシック"/>
      <family val="3"/>
    </font>
    <font>
      <sz val="6"/>
      <name val="ＭＳ ゴシック"/>
      <family val="3"/>
    </font>
    <font>
      <sz val="14"/>
      <name val="ＭＳ ゴシック"/>
      <family val="3"/>
    </font>
    <font>
      <sz val="10"/>
      <name val="ＭＳ ゴシック"/>
      <family val="3"/>
    </font>
    <font>
      <sz val="11"/>
      <name val="ＭＳ ゴシック"/>
      <family val="3"/>
    </font>
    <font>
      <u val="single"/>
      <sz val="12"/>
      <color indexed="12"/>
      <name val="ＭＳ ゴシック"/>
      <family val="3"/>
    </font>
    <font>
      <u val="single"/>
      <sz val="12"/>
      <color indexed="36"/>
      <name val="ＭＳ ゴシック"/>
      <family val="3"/>
    </font>
    <font>
      <sz val="6"/>
      <name val="ＭＳ Ｐゴシック"/>
      <family val="3"/>
    </font>
    <font>
      <b/>
      <sz val="14"/>
      <name val="ＭＳ ゴシック"/>
      <family val="3"/>
    </font>
    <font>
      <sz val="8"/>
      <name val="ＭＳ ゴシック"/>
      <family val="3"/>
    </font>
    <font>
      <sz val="10.5"/>
      <name val="ＭＳ ゴシック"/>
      <family val="3"/>
    </font>
    <font>
      <sz val="9"/>
      <name val="ＭＳ ゴシック"/>
      <family val="3"/>
    </font>
    <font>
      <sz val="12"/>
      <color indexed="9"/>
      <name val="ＭＳ ゴシック"/>
      <family val="3"/>
    </font>
  </fonts>
  <fills count="5">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41"/>
        <bgColor indexed="64"/>
      </patternFill>
    </fill>
  </fills>
  <borders count="83">
    <border>
      <left/>
      <right/>
      <top/>
      <bottom/>
      <diagonal/>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style="thin"/>
      <top style="thin"/>
      <bottom style="thin"/>
    </border>
    <border>
      <left style="thin"/>
      <right style="thin"/>
      <top style="thin"/>
      <bottom style="double"/>
    </border>
    <border>
      <left style="thin"/>
      <right>
        <color indexed="63"/>
      </right>
      <top>
        <color indexed="63"/>
      </top>
      <bottom style="thin"/>
    </border>
    <border>
      <left style="thin"/>
      <right style="thin"/>
      <top style="double"/>
      <bottom style="thin"/>
    </border>
    <border>
      <left>
        <color indexed="63"/>
      </left>
      <right>
        <color indexed="63"/>
      </right>
      <top>
        <color indexed="63"/>
      </top>
      <bottom style="thin"/>
    </border>
    <border>
      <left style="thin"/>
      <right style="thin"/>
      <top style="double"/>
      <bottom style="double"/>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double"/>
    </border>
    <border>
      <left style="medium"/>
      <right style="thin"/>
      <top style="thin"/>
      <bottom style="double"/>
    </border>
    <border>
      <left style="thin"/>
      <right style="medium"/>
      <top style="thin"/>
      <bottom style="double"/>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double"/>
      <bottom style="double"/>
    </border>
    <border>
      <left style="medium"/>
      <right style="thin"/>
      <top style="double"/>
      <bottom style="double"/>
    </border>
    <border>
      <left style="thin"/>
      <right style="medium"/>
      <top style="double"/>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double"/>
      <bottom style="thin"/>
    </border>
    <border>
      <left style="medium"/>
      <right style="thin"/>
      <top style="double"/>
      <bottom style="thin"/>
    </border>
    <border>
      <left style="thin"/>
      <right style="medium"/>
      <top style="double"/>
      <bottom style="thin"/>
    </border>
    <border>
      <left style="double"/>
      <right>
        <color indexed="63"/>
      </right>
      <top>
        <color indexed="63"/>
      </top>
      <bottom style="thin"/>
    </border>
    <border diagonalUp="1">
      <left style="medium"/>
      <right style="thin"/>
      <top style="thin"/>
      <bottom style="thin"/>
      <diagonal style="hair"/>
    </border>
    <border>
      <left style="double"/>
      <right>
        <color indexed="63"/>
      </right>
      <top style="thin"/>
      <bottom style="thin"/>
    </border>
    <border>
      <left style="double"/>
      <right>
        <color indexed="63"/>
      </right>
      <top>
        <color indexed="63"/>
      </top>
      <bottom>
        <color indexed="63"/>
      </bottom>
    </border>
    <border>
      <left style="thin"/>
      <right style="thin"/>
      <top>
        <color indexed="63"/>
      </top>
      <bottom style="double"/>
    </border>
    <border>
      <left style="thin"/>
      <right>
        <color indexed="63"/>
      </right>
      <top>
        <color indexed="63"/>
      </top>
      <bottom style="double"/>
    </border>
    <border>
      <left style="double"/>
      <right>
        <color indexed="63"/>
      </right>
      <top>
        <color indexed="63"/>
      </top>
      <bottom style="double"/>
    </border>
    <border>
      <left style="medium"/>
      <right style="thin"/>
      <top>
        <color indexed="63"/>
      </top>
      <bottom style="double"/>
    </border>
    <border>
      <left style="thin"/>
      <right style="medium"/>
      <top>
        <color indexed="63"/>
      </top>
      <bottom style="double"/>
    </border>
    <border>
      <left style="double"/>
      <right>
        <color indexed="63"/>
      </right>
      <top style="double"/>
      <bottom style="thin"/>
    </border>
    <border diagonalUp="1">
      <left style="medium"/>
      <right style="thin"/>
      <top style="double"/>
      <bottom style="thin"/>
      <diagonal style="hair"/>
    </border>
    <border>
      <left style="thin"/>
      <right style="medium"/>
      <top style="thin"/>
      <bottom style="medium"/>
    </border>
    <border>
      <left>
        <color indexed="63"/>
      </left>
      <right style="double"/>
      <top style="thin"/>
      <bottom style="thin"/>
    </border>
    <border>
      <left style="double"/>
      <right style="thin"/>
      <top style="thin"/>
      <bottom style="thin"/>
    </border>
    <border>
      <left>
        <color indexed="63"/>
      </left>
      <right style="double"/>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double"/>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double"/>
    </border>
    <border>
      <left style="thin"/>
      <right style="thin"/>
      <top style="double"/>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double"/>
      <right style="medium"/>
      <top style="thin"/>
      <bottom>
        <color indexed="63"/>
      </bottom>
    </border>
    <border>
      <left style="double"/>
      <right style="medium"/>
      <top>
        <color indexed="63"/>
      </top>
      <bottom>
        <color indexed="63"/>
      </bottom>
    </border>
    <border>
      <left style="double"/>
      <right style="medium"/>
      <top>
        <color indexed="63"/>
      </top>
      <bottom style="thin"/>
    </border>
    <border>
      <left style="medium"/>
      <right>
        <color indexed="63"/>
      </right>
      <top style="medium"/>
      <bottom style="thin"/>
    </border>
    <border>
      <left>
        <color indexed="63"/>
      </left>
      <right style="medium"/>
      <top style="medium"/>
      <bottom style="thin"/>
    </border>
  </borders>
  <cellStyleXfs count="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7" fillId="0" borderId="0" applyNumberFormat="0" applyFill="0" applyBorder="0" applyAlignment="0" applyProtection="0"/>
  </cellStyleXfs>
  <cellXfs count="496">
    <xf numFmtId="0" fontId="0" fillId="0" borderId="0" xfId="0" applyAlignment="1">
      <alignment vertical="center"/>
    </xf>
    <xf numFmtId="0" fontId="0" fillId="0" borderId="1" xfId="0" applyBorder="1" applyAlignment="1">
      <alignment vertical="center"/>
    </xf>
    <xf numFmtId="0" fontId="0" fillId="2" borderId="2" xfId="0" applyFill="1" applyBorder="1" applyAlignment="1">
      <alignment vertical="center"/>
    </xf>
    <xf numFmtId="0" fontId="0" fillId="2" borderId="1" xfId="0" applyFill="1" applyBorder="1" applyAlignment="1">
      <alignmen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vertical="center"/>
    </xf>
    <xf numFmtId="0" fontId="0" fillId="2" borderId="15" xfId="0" applyFill="1" applyBorder="1" applyAlignment="1">
      <alignment vertical="center"/>
    </xf>
    <xf numFmtId="0" fontId="0" fillId="2" borderId="17" xfId="0" applyFill="1" applyBorder="1" applyAlignment="1">
      <alignment vertical="center"/>
    </xf>
    <xf numFmtId="0" fontId="0" fillId="0" borderId="2" xfId="0" applyBorder="1" applyAlignment="1">
      <alignment vertical="center"/>
    </xf>
    <xf numFmtId="0" fontId="3" fillId="0" borderId="0" xfId="0" applyFont="1" applyAlignment="1">
      <alignment vertical="center"/>
    </xf>
    <xf numFmtId="0" fontId="0" fillId="0" borderId="2" xfId="0" applyFill="1" applyBorder="1" applyAlignment="1">
      <alignment vertical="center"/>
    </xf>
    <xf numFmtId="0" fontId="0" fillId="0" borderId="18" xfId="0" applyFill="1" applyBorder="1" applyAlignment="1">
      <alignment horizontal="center" vertical="center"/>
    </xf>
    <xf numFmtId="0" fontId="0" fillId="0" borderId="0" xfId="0" applyFill="1" applyAlignment="1">
      <alignment vertical="center"/>
    </xf>
    <xf numFmtId="0" fontId="0" fillId="0" borderId="1"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Alignment="1">
      <alignment vertical="center"/>
    </xf>
    <xf numFmtId="0" fontId="0" fillId="0" borderId="18" xfId="0" applyFill="1" applyBorder="1" applyAlignment="1">
      <alignment vertical="center" shrinkToFit="1"/>
    </xf>
    <xf numFmtId="0" fontId="0" fillId="0" borderId="2" xfId="0" applyFill="1" applyBorder="1" applyAlignment="1">
      <alignment vertical="center"/>
    </xf>
    <xf numFmtId="0" fontId="0" fillId="0" borderId="2" xfId="0" applyFill="1" applyBorder="1" applyAlignment="1">
      <alignment vertical="center" shrinkToFit="1"/>
    </xf>
    <xf numFmtId="0" fontId="0" fillId="0" borderId="1" xfId="0" applyFill="1" applyBorder="1" applyAlignment="1">
      <alignment vertical="center"/>
    </xf>
    <xf numFmtId="0" fontId="0" fillId="0" borderId="15" xfId="0" applyFill="1" applyBorder="1" applyAlignment="1">
      <alignment vertical="center"/>
    </xf>
    <xf numFmtId="0" fontId="0" fillId="0" borderId="4" xfId="0" applyFill="1" applyBorder="1" applyAlignment="1">
      <alignment vertical="center"/>
    </xf>
    <xf numFmtId="0" fontId="0" fillId="0" borderId="10" xfId="0" applyFill="1" applyBorder="1" applyAlignment="1">
      <alignment vertical="center"/>
    </xf>
    <xf numFmtId="0" fontId="0" fillId="0" borderId="5" xfId="0" applyFill="1" applyBorder="1" applyAlignment="1">
      <alignment vertical="center"/>
    </xf>
    <xf numFmtId="0" fontId="0" fillId="0" borderId="15" xfId="0" applyBorder="1" applyAlignment="1">
      <alignment vertical="center"/>
    </xf>
    <xf numFmtId="0" fontId="0" fillId="0" borderId="19" xfId="0" applyFill="1" applyBorder="1" applyAlignment="1">
      <alignment vertical="center"/>
    </xf>
    <xf numFmtId="0" fontId="0" fillId="2" borderId="20" xfId="0" applyFill="1" applyBorder="1" applyAlignment="1">
      <alignment horizontal="center" vertical="center" shrinkToFit="1"/>
    </xf>
    <xf numFmtId="0" fontId="0" fillId="0" borderId="21" xfId="0" applyBorder="1" applyAlignment="1">
      <alignment vertical="center"/>
    </xf>
    <xf numFmtId="0" fontId="0" fillId="0" borderId="0" xfId="0" applyBorder="1" applyAlignment="1">
      <alignment vertical="center"/>
    </xf>
    <xf numFmtId="0" fontId="0" fillId="0" borderId="2" xfId="0" applyBorder="1" applyAlignment="1">
      <alignment horizontal="right" vertical="center"/>
    </xf>
    <xf numFmtId="0" fontId="0" fillId="0" borderId="0" xfId="0" applyFill="1" applyBorder="1" applyAlignment="1">
      <alignment horizontal="distributed" vertical="center" indent="1"/>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0" fillId="2" borderId="2" xfId="0" applyFill="1" applyBorder="1" applyAlignment="1">
      <alignment horizontal="right" vertical="center"/>
    </xf>
    <xf numFmtId="0" fontId="0" fillId="0" borderId="0" xfId="0" applyBorder="1" applyAlignment="1">
      <alignment horizontal="right"/>
    </xf>
    <xf numFmtId="0" fontId="0" fillId="0" borderId="0" xfId="0" applyFont="1" applyBorder="1" applyAlignment="1">
      <alignment vertical="center"/>
    </xf>
    <xf numFmtId="0" fontId="0" fillId="0" borderId="0" xfId="0" applyFill="1" applyBorder="1" applyAlignment="1">
      <alignment horizontal="center" vertical="center"/>
    </xf>
    <xf numFmtId="0" fontId="0" fillId="0" borderId="0" xfId="21">
      <alignment vertical="center"/>
      <protection/>
    </xf>
    <xf numFmtId="0" fontId="0" fillId="0" borderId="0" xfId="21" applyFont="1">
      <alignment vertical="center"/>
      <protection/>
    </xf>
    <xf numFmtId="0" fontId="9" fillId="0" borderId="0" xfId="21" applyFont="1">
      <alignment vertical="center"/>
      <protection/>
    </xf>
    <xf numFmtId="0" fontId="4" fillId="0" borderId="0" xfId="21" applyFont="1">
      <alignment vertical="center"/>
      <protection/>
    </xf>
    <xf numFmtId="0" fontId="0" fillId="0" borderId="0" xfId="21" applyBorder="1">
      <alignment vertical="center"/>
      <protection/>
    </xf>
    <xf numFmtId="0" fontId="0" fillId="3" borderId="2" xfId="21" applyFont="1" applyFill="1" applyBorder="1">
      <alignment vertical="center"/>
      <protection/>
    </xf>
    <xf numFmtId="0" fontId="0" fillId="3" borderId="2" xfId="21" applyFill="1" applyBorder="1">
      <alignment vertical="center"/>
      <protection/>
    </xf>
    <xf numFmtId="0" fontId="0" fillId="3" borderId="4" xfId="21" applyFont="1" applyFill="1" applyBorder="1">
      <alignment vertical="center"/>
      <protection/>
    </xf>
    <xf numFmtId="0" fontId="0" fillId="3" borderId="15" xfId="21" applyFill="1" applyBorder="1">
      <alignment vertical="center"/>
      <protection/>
    </xf>
    <xf numFmtId="0" fontId="4" fillId="0" borderId="0" xfId="21" applyFont="1" applyAlignment="1">
      <alignment horizontal="right"/>
      <protection/>
    </xf>
    <xf numFmtId="0" fontId="4" fillId="0" borderId="22" xfId="21" applyFont="1" applyBorder="1" applyAlignment="1">
      <alignment horizontal="right"/>
      <protection/>
    </xf>
    <xf numFmtId="0" fontId="0" fillId="0" borderId="23" xfId="0" applyFill="1" applyBorder="1" applyAlignment="1">
      <alignment vertical="center"/>
    </xf>
    <xf numFmtId="0" fontId="0" fillId="0" borderId="0" xfId="22">
      <alignment vertical="center"/>
      <protection/>
    </xf>
    <xf numFmtId="0" fontId="0" fillId="0" borderId="0" xfId="22" applyFont="1">
      <alignment vertical="center"/>
      <protection/>
    </xf>
    <xf numFmtId="0" fontId="4" fillId="0" borderId="0" xfId="22" applyFont="1">
      <alignment vertical="center"/>
      <protection/>
    </xf>
    <xf numFmtId="0" fontId="0" fillId="3" borderId="2" xfId="22" applyFont="1" applyFill="1" applyBorder="1" applyAlignment="1">
      <alignment horizontal="center" vertical="center"/>
      <protection/>
    </xf>
    <xf numFmtId="0" fontId="0" fillId="0" borderId="2" xfId="22" applyFont="1" applyBorder="1" applyAlignment="1">
      <alignment horizontal="distributed" vertical="top" wrapText="1"/>
      <protection/>
    </xf>
    <xf numFmtId="0" fontId="0" fillId="0" borderId="0" xfId="0" applyBorder="1" applyAlignment="1">
      <alignment vertical="top"/>
    </xf>
    <xf numFmtId="0" fontId="4" fillId="0" borderId="0" xfId="21" applyFont="1" applyBorder="1" applyAlignment="1">
      <alignment vertical="top"/>
      <protection/>
    </xf>
    <xf numFmtId="0" fontId="4" fillId="0" borderId="0" xfId="0" applyFont="1" applyBorder="1" applyAlignment="1">
      <alignment vertical="top"/>
    </xf>
    <xf numFmtId="0" fontId="0" fillId="0" borderId="24" xfId="21" applyFont="1" applyBorder="1" applyAlignment="1">
      <alignment vertical="top" wrapText="1"/>
      <protection/>
    </xf>
    <xf numFmtId="0" fontId="0" fillId="0" borderId="24" xfId="0" applyBorder="1" applyAlignment="1">
      <alignment vertical="top" wrapText="1"/>
    </xf>
    <xf numFmtId="0" fontId="0" fillId="0" borderId="0" xfId="23">
      <alignment vertical="center"/>
      <protection/>
    </xf>
    <xf numFmtId="0" fontId="0" fillId="0" borderId="0" xfId="23" applyFont="1">
      <alignment vertical="center"/>
      <protection/>
    </xf>
    <xf numFmtId="0" fontId="4" fillId="0" borderId="0" xfId="23" applyFont="1">
      <alignment vertical="center"/>
      <protection/>
    </xf>
    <xf numFmtId="0" fontId="0" fillId="3" borderId="10" xfId="21" applyFont="1" applyFill="1" applyBorder="1">
      <alignment vertical="center"/>
      <protection/>
    </xf>
    <xf numFmtId="0" fontId="3" fillId="0" borderId="2" xfId="0" applyFont="1" applyBorder="1" applyAlignment="1">
      <alignment vertical="center" wrapText="1"/>
    </xf>
    <xf numFmtId="0" fontId="3" fillId="2" borderId="2" xfId="0" applyFont="1" applyFill="1" applyBorder="1" applyAlignment="1">
      <alignment horizontal="center" vertical="center"/>
    </xf>
    <xf numFmtId="0" fontId="3" fillId="0" borderId="15" xfId="0" applyFont="1" applyBorder="1" applyAlignment="1">
      <alignment vertical="center" wrapText="1"/>
    </xf>
    <xf numFmtId="0" fontId="3" fillId="0" borderId="10" xfId="0" applyFont="1" applyBorder="1" applyAlignment="1">
      <alignment vertical="center" wrapText="1"/>
    </xf>
    <xf numFmtId="0" fontId="0" fillId="4" borderId="2" xfId="0" applyFill="1" applyBorder="1" applyAlignment="1">
      <alignment horizontal="left" vertical="center"/>
    </xf>
    <xf numFmtId="0" fontId="0" fillId="2" borderId="15" xfId="0" applyFill="1" applyBorder="1" applyAlignment="1">
      <alignment vertical="center"/>
    </xf>
    <xf numFmtId="0" fontId="0" fillId="2" borderId="2" xfId="0" applyFill="1" applyBorder="1" applyAlignment="1">
      <alignment vertical="center"/>
    </xf>
    <xf numFmtId="0" fontId="0" fillId="0" borderId="15" xfId="0" applyBorder="1" applyAlignment="1">
      <alignment horizontal="left" vertical="center"/>
    </xf>
    <xf numFmtId="0" fontId="0" fillId="0" borderId="0" xfId="0" applyFill="1" applyBorder="1" applyAlignment="1">
      <alignment horizontal="center" vertical="center" textRotation="255"/>
    </xf>
    <xf numFmtId="0" fontId="0" fillId="0" borderId="0" xfId="0" applyFill="1" applyBorder="1" applyAlignment="1">
      <alignment horizontal="left" vertical="center"/>
    </xf>
    <xf numFmtId="0" fontId="0" fillId="3" borderId="1" xfId="21" applyFont="1" applyFill="1" applyBorder="1">
      <alignment vertical="center"/>
      <protection/>
    </xf>
    <xf numFmtId="0" fontId="0" fillId="3" borderId="15" xfId="21" applyFont="1" applyFill="1" applyBorder="1">
      <alignment vertical="center"/>
      <protection/>
    </xf>
    <xf numFmtId="0" fontId="4" fillId="0" borderId="0" xfId="21" applyFont="1" applyBorder="1" applyAlignment="1">
      <alignment vertical="center"/>
      <protection/>
    </xf>
    <xf numFmtId="0" fontId="0" fillId="0" borderId="22" xfId="0" applyBorder="1" applyAlignment="1">
      <alignment horizontal="right" vertical="center"/>
    </xf>
    <xf numFmtId="0" fontId="0" fillId="2" borderId="12" xfId="0" applyFill="1" applyBorder="1" applyAlignment="1">
      <alignment horizontal="center" vertical="center"/>
    </xf>
    <xf numFmtId="0" fontId="0" fillId="2" borderId="10" xfId="0" applyFill="1" applyBorder="1" applyAlignment="1">
      <alignment horizontal="center" vertical="center"/>
    </xf>
    <xf numFmtId="0" fontId="0" fillId="2" borderId="13" xfId="0" applyFill="1" applyBorder="1" applyAlignment="1">
      <alignment horizontal="center" vertical="center"/>
    </xf>
    <xf numFmtId="0" fontId="0" fillId="0" borderId="24" xfId="21" applyFont="1" applyFill="1" applyBorder="1" applyAlignment="1">
      <alignment vertical="center"/>
      <protection/>
    </xf>
    <xf numFmtId="0" fontId="0" fillId="0" borderId="25" xfId="0" applyBorder="1" applyAlignment="1">
      <alignment/>
    </xf>
    <xf numFmtId="0" fontId="0" fillId="0" borderId="2" xfId="22" applyFont="1" applyBorder="1" applyAlignment="1">
      <alignment horizontal="distributed" vertical="center" wrapText="1"/>
      <protection/>
    </xf>
    <xf numFmtId="0" fontId="0" fillId="0" borderId="4" xfId="22" applyFont="1" applyBorder="1">
      <alignment vertical="center"/>
      <protection/>
    </xf>
    <xf numFmtId="0" fontId="4" fillId="0" borderId="0" xfId="21" applyFont="1" applyFill="1" applyBorder="1" applyAlignment="1">
      <alignment vertical="center"/>
      <protection/>
    </xf>
    <xf numFmtId="0" fontId="0" fillId="0" borderId="0" xfId="21" applyFont="1" applyFill="1" applyBorder="1" applyAlignment="1">
      <alignment horizontal="center" vertical="center" shrinkToFit="1"/>
      <protection/>
    </xf>
    <xf numFmtId="0" fontId="0" fillId="0" borderId="0" xfId="21" applyFont="1" applyFill="1" applyBorder="1" applyAlignment="1">
      <alignment vertical="center"/>
      <protection/>
    </xf>
    <xf numFmtId="0" fontId="0" fillId="0" borderId="0" xfId="21" applyFont="1" applyFill="1" applyBorder="1" applyAlignment="1">
      <alignment horizontal="center" vertical="center"/>
      <protection/>
    </xf>
    <xf numFmtId="0" fontId="0" fillId="0" borderId="0" xfId="21" applyFont="1" applyBorder="1" applyAlignment="1">
      <alignment horizontal="center" vertical="center"/>
      <protection/>
    </xf>
    <xf numFmtId="0" fontId="5" fillId="3" borderId="1" xfId="0" applyFont="1" applyFill="1" applyBorder="1" applyAlignment="1">
      <alignment horizontal="distributed" vertical="center"/>
    </xf>
    <xf numFmtId="0" fontId="0" fillId="0" borderId="0" xfId="0" applyFont="1" applyAlignment="1">
      <alignment horizontal="distributed" vertical="center" indent="1"/>
    </xf>
    <xf numFmtId="0" fontId="0" fillId="2" borderId="0" xfId="0" applyFill="1" applyBorder="1" applyAlignment="1">
      <alignment horizontal="center" vertical="center"/>
    </xf>
    <xf numFmtId="0" fontId="0" fillId="2" borderId="0" xfId="0" applyFill="1" applyBorder="1" applyAlignment="1">
      <alignment horizontal="center" vertical="center" shrinkToFit="1"/>
    </xf>
    <xf numFmtId="0" fontId="0" fillId="2" borderId="22" xfId="0" applyFill="1" applyBorder="1" applyAlignment="1">
      <alignment horizontal="center" vertical="center" shrinkToFit="1"/>
    </xf>
    <xf numFmtId="0" fontId="0" fillId="0" borderId="26" xfId="0" applyBorder="1" applyAlignment="1">
      <alignment vertical="center"/>
    </xf>
    <xf numFmtId="0" fontId="0" fillId="2" borderId="26" xfId="0" applyFill="1" applyBorder="1" applyAlignment="1">
      <alignment vertical="center"/>
    </xf>
    <xf numFmtId="0" fontId="0" fillId="0" borderId="26" xfId="0" applyFill="1" applyBorder="1" applyAlignment="1">
      <alignment vertical="center"/>
    </xf>
    <xf numFmtId="0" fontId="0" fillId="2" borderId="24" xfId="0" applyFill="1" applyBorder="1" applyAlignment="1">
      <alignment vertical="center"/>
    </xf>
    <xf numFmtId="0" fontId="0" fillId="2" borderId="16" xfId="0" applyFill="1" applyBorder="1" applyAlignment="1">
      <alignment vertical="center"/>
    </xf>
    <xf numFmtId="0" fontId="0" fillId="0" borderId="27" xfId="0" applyBorder="1" applyAlignment="1">
      <alignment vertical="center"/>
    </xf>
    <xf numFmtId="0" fontId="0" fillId="2" borderId="27" xfId="0" applyFill="1" applyBorder="1" applyAlignment="1">
      <alignment vertical="center"/>
    </xf>
    <xf numFmtId="0" fontId="0" fillId="0" borderId="27"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0" borderId="24" xfId="0" applyFill="1" applyBorder="1" applyAlignment="1">
      <alignment vertical="center"/>
    </xf>
    <xf numFmtId="0" fontId="0" fillId="0" borderId="24" xfId="0" applyFill="1" applyBorder="1" applyAlignment="1">
      <alignment vertical="center"/>
    </xf>
    <xf numFmtId="0" fontId="0" fillId="0" borderId="9" xfId="0" applyBorder="1" applyAlignment="1">
      <alignment horizontal="center" vertical="center" textRotation="255"/>
    </xf>
    <xf numFmtId="0" fontId="0" fillId="0" borderId="14" xfId="0" applyBorder="1" applyAlignment="1">
      <alignment horizontal="center" vertical="center" textRotation="255"/>
    </xf>
    <xf numFmtId="0" fontId="5" fillId="3" borderId="20" xfId="0" applyFont="1" applyFill="1" applyBorder="1" applyAlignment="1">
      <alignment horizontal="distributed" vertical="center"/>
    </xf>
    <xf numFmtId="0" fontId="0" fillId="0" borderId="2" xfId="0" applyBorder="1" applyAlignment="1">
      <alignment vertical="center" wrapText="1"/>
    </xf>
    <xf numFmtId="225" fontId="0" fillId="0" borderId="14" xfId="0" applyNumberFormat="1" applyFill="1" applyBorder="1" applyAlignment="1">
      <alignment vertical="center"/>
    </xf>
    <xf numFmtId="225" fontId="0" fillId="0" borderId="15" xfId="0" applyNumberFormat="1" applyFill="1" applyBorder="1" applyAlignment="1">
      <alignment vertical="center"/>
    </xf>
    <xf numFmtId="225" fontId="0" fillId="0" borderId="20" xfId="0" applyNumberFormat="1" applyFill="1" applyBorder="1" applyAlignment="1">
      <alignment vertical="center"/>
    </xf>
    <xf numFmtId="225" fontId="0" fillId="0" borderId="16" xfId="0" applyNumberFormat="1" applyFill="1" applyBorder="1" applyAlignment="1">
      <alignment vertical="center"/>
    </xf>
    <xf numFmtId="225" fontId="0" fillId="0" borderId="17" xfId="0" applyNumberFormat="1" applyFill="1" applyBorder="1" applyAlignment="1">
      <alignment vertical="center"/>
    </xf>
    <xf numFmtId="225" fontId="0" fillId="2" borderId="19" xfId="0" applyNumberFormat="1" applyFill="1" applyBorder="1" applyAlignment="1">
      <alignment vertical="center"/>
    </xf>
    <xf numFmtId="225" fontId="0" fillId="2" borderId="30" xfId="0" applyNumberFormat="1" applyFill="1" applyBorder="1" applyAlignment="1">
      <alignment vertical="center"/>
    </xf>
    <xf numFmtId="225" fontId="0" fillId="2" borderId="31" xfId="0" applyNumberFormat="1" applyFill="1" applyBorder="1" applyAlignment="1">
      <alignment vertical="center"/>
    </xf>
    <xf numFmtId="225" fontId="0" fillId="2" borderId="32" xfId="0" applyNumberFormat="1" applyFill="1" applyBorder="1" applyAlignment="1">
      <alignment vertical="center"/>
    </xf>
    <xf numFmtId="225" fontId="0" fillId="0" borderId="2" xfId="0" applyNumberFormat="1" applyFill="1" applyBorder="1" applyAlignment="1">
      <alignment vertical="center"/>
    </xf>
    <xf numFmtId="225" fontId="0" fillId="0" borderId="1" xfId="0" applyNumberFormat="1" applyFill="1" applyBorder="1" applyAlignment="1">
      <alignment vertical="center"/>
    </xf>
    <xf numFmtId="225" fontId="0" fillId="0" borderId="27" xfId="0" applyNumberFormat="1" applyFill="1" applyBorder="1" applyAlignment="1">
      <alignment vertical="center"/>
    </xf>
    <xf numFmtId="225" fontId="0" fillId="0" borderId="33" xfId="0" applyNumberFormat="1" applyFill="1" applyBorder="1" applyAlignment="1">
      <alignment vertical="center"/>
    </xf>
    <xf numFmtId="225" fontId="0" fillId="0" borderId="4" xfId="0" applyNumberFormat="1" applyFill="1" applyBorder="1" applyAlignment="1">
      <alignment vertical="center"/>
    </xf>
    <xf numFmtId="225" fontId="0" fillId="0" borderId="5" xfId="0" applyNumberFormat="1" applyFill="1" applyBorder="1" applyAlignment="1">
      <alignment vertical="center"/>
    </xf>
    <xf numFmtId="225" fontId="0" fillId="0" borderId="34" xfId="0" applyNumberFormat="1" applyFill="1" applyBorder="1" applyAlignment="1">
      <alignment vertical="center"/>
    </xf>
    <xf numFmtId="225" fontId="0" fillId="0" borderId="35" xfId="0" applyNumberFormat="1" applyFill="1" applyBorder="1" applyAlignment="1">
      <alignment vertical="center"/>
    </xf>
    <xf numFmtId="225" fontId="0" fillId="0" borderId="23" xfId="0" applyNumberFormat="1" applyFill="1" applyBorder="1" applyAlignment="1">
      <alignment vertical="center"/>
    </xf>
    <xf numFmtId="225" fontId="0" fillId="0" borderId="36" xfId="0" applyNumberFormat="1" applyFill="1" applyBorder="1" applyAlignment="1">
      <alignment vertical="center"/>
    </xf>
    <xf numFmtId="225" fontId="0" fillId="0" borderId="37" xfId="0" applyNumberFormat="1" applyFill="1" applyBorder="1" applyAlignment="1">
      <alignment vertical="center"/>
    </xf>
    <xf numFmtId="225" fontId="0" fillId="0" borderId="38" xfId="0" applyNumberFormat="1" applyFill="1" applyBorder="1" applyAlignment="1">
      <alignment vertical="center"/>
    </xf>
    <xf numFmtId="225" fontId="0" fillId="2" borderId="2" xfId="0" applyNumberFormat="1" applyFill="1" applyBorder="1" applyAlignment="1">
      <alignment vertical="center"/>
    </xf>
    <xf numFmtId="225" fontId="0" fillId="2" borderId="1" xfId="0" applyNumberFormat="1" applyFill="1" applyBorder="1" applyAlignment="1">
      <alignment vertical="center"/>
    </xf>
    <xf numFmtId="225" fontId="0" fillId="2" borderId="39" xfId="0" applyNumberFormat="1" applyFill="1" applyBorder="1" applyAlignment="1">
      <alignment vertical="center"/>
    </xf>
    <xf numFmtId="225" fontId="0" fillId="2" borderId="40" xfId="0" applyNumberFormat="1" applyFill="1" applyBorder="1" applyAlignment="1">
      <alignment vertical="center"/>
    </xf>
    <xf numFmtId="225" fontId="0" fillId="2" borderId="41" xfId="0" applyNumberFormat="1" applyFill="1" applyBorder="1" applyAlignment="1">
      <alignment vertical="center"/>
    </xf>
    <xf numFmtId="225" fontId="0" fillId="0" borderId="0" xfId="0" applyNumberFormat="1" applyFill="1" applyBorder="1" applyAlignment="1">
      <alignment vertical="center"/>
    </xf>
    <xf numFmtId="225" fontId="0" fillId="2" borderId="3" xfId="0" applyNumberFormat="1" applyFill="1" applyBorder="1" applyAlignment="1">
      <alignment vertical="center"/>
    </xf>
    <xf numFmtId="225" fontId="0" fillId="2" borderId="5" xfId="0" applyNumberFormat="1" applyFill="1" applyBorder="1" applyAlignment="1">
      <alignment vertical="center"/>
    </xf>
    <xf numFmtId="225" fontId="0" fillId="2" borderId="6" xfId="0" applyNumberFormat="1" applyFill="1" applyBorder="1" applyAlignment="1">
      <alignment vertical="center"/>
    </xf>
    <xf numFmtId="225" fontId="0" fillId="2" borderId="7" xfId="0" applyNumberFormat="1" applyFill="1" applyBorder="1" applyAlignment="1">
      <alignment vertical="center"/>
    </xf>
    <xf numFmtId="225" fontId="0" fillId="2" borderId="8" xfId="0" applyNumberFormat="1" applyFill="1" applyBorder="1" applyAlignment="1">
      <alignment vertical="center"/>
    </xf>
    <xf numFmtId="225" fontId="0" fillId="2" borderId="9" xfId="0" applyNumberFormat="1" applyFill="1" applyBorder="1" applyAlignment="1">
      <alignment vertical="center" shrinkToFit="1"/>
    </xf>
    <xf numFmtId="225" fontId="0" fillId="2" borderId="10" xfId="0" applyNumberFormat="1" applyFill="1" applyBorder="1" applyAlignment="1">
      <alignment vertical="center" shrinkToFit="1"/>
    </xf>
    <xf numFmtId="225" fontId="0" fillId="2" borderId="11" xfId="0" applyNumberFormat="1" applyFill="1" applyBorder="1" applyAlignment="1">
      <alignment vertical="center" shrinkToFit="1"/>
    </xf>
    <xf numFmtId="225" fontId="0" fillId="2" borderId="12" xfId="0" applyNumberFormat="1" applyFill="1" applyBorder="1" applyAlignment="1">
      <alignment vertical="center" shrinkToFit="1"/>
    </xf>
    <xf numFmtId="225" fontId="0" fillId="2" borderId="13" xfId="0" applyNumberFormat="1" applyFill="1" applyBorder="1" applyAlignment="1">
      <alignment vertical="center" shrinkToFit="1"/>
    </xf>
    <xf numFmtId="225" fontId="0" fillId="2" borderId="14" xfId="0" applyNumberFormat="1" applyFill="1" applyBorder="1" applyAlignment="1">
      <alignment vertical="center"/>
    </xf>
    <xf numFmtId="225" fontId="0" fillId="2" borderId="15" xfId="0" applyNumberFormat="1" applyFill="1" applyBorder="1" applyAlignment="1">
      <alignment vertical="center"/>
    </xf>
    <xf numFmtId="225" fontId="0" fillId="2" borderId="20" xfId="0" applyNumberFormat="1" applyFill="1" applyBorder="1" applyAlignment="1">
      <alignment vertical="center" shrinkToFit="1"/>
    </xf>
    <xf numFmtId="225" fontId="0" fillId="2" borderId="16" xfId="0" applyNumberFormat="1" applyFill="1" applyBorder="1" applyAlignment="1">
      <alignment vertical="center"/>
    </xf>
    <xf numFmtId="225" fontId="0" fillId="2" borderId="17" xfId="0" applyNumberFormat="1" applyFill="1" applyBorder="1" applyAlignment="1">
      <alignment vertical="center"/>
    </xf>
    <xf numFmtId="225" fontId="0" fillId="0" borderId="21" xfId="0" applyNumberFormat="1" applyBorder="1" applyAlignment="1">
      <alignment vertical="center"/>
    </xf>
    <xf numFmtId="225" fontId="0" fillId="0" borderId="42" xfId="0" applyNumberFormat="1" applyBorder="1" applyAlignment="1">
      <alignment vertical="center"/>
    </xf>
    <xf numFmtId="225" fontId="0" fillId="0" borderId="43" xfId="0" applyNumberFormat="1" applyBorder="1" applyAlignment="1">
      <alignment vertical="center"/>
    </xf>
    <xf numFmtId="225" fontId="0" fillId="0" borderId="44" xfId="0" applyNumberFormat="1" applyBorder="1" applyAlignment="1">
      <alignment vertical="center"/>
    </xf>
    <xf numFmtId="225" fontId="0" fillId="0" borderId="2" xfId="0" applyNumberFormat="1" applyBorder="1" applyAlignment="1">
      <alignment vertical="center"/>
    </xf>
    <xf numFmtId="225" fontId="0" fillId="0" borderId="1" xfId="0" applyNumberFormat="1" applyBorder="1" applyAlignment="1">
      <alignment vertical="center"/>
    </xf>
    <xf numFmtId="225" fontId="0" fillId="0" borderId="27" xfId="0" applyNumberFormat="1" applyBorder="1" applyAlignment="1">
      <alignment vertical="center"/>
    </xf>
    <xf numFmtId="225" fontId="0" fillId="0" borderId="33" xfId="0" applyNumberFormat="1" applyBorder="1" applyAlignment="1">
      <alignment vertical="center"/>
    </xf>
    <xf numFmtId="226" fontId="0" fillId="0" borderId="2" xfId="0" applyNumberFormat="1" applyFill="1" applyBorder="1" applyAlignment="1">
      <alignment vertical="center"/>
    </xf>
    <xf numFmtId="226" fontId="0" fillId="0" borderId="1" xfId="0" applyNumberFormat="1" applyFill="1" applyBorder="1" applyAlignment="1">
      <alignment vertical="center"/>
    </xf>
    <xf numFmtId="226" fontId="0" fillId="0" borderId="27" xfId="0" applyNumberFormat="1" applyFill="1" applyBorder="1" applyAlignment="1">
      <alignment vertical="center"/>
    </xf>
    <xf numFmtId="226" fontId="0" fillId="0" borderId="33" xfId="0" applyNumberFormat="1" applyFill="1" applyBorder="1" applyAlignment="1">
      <alignment vertical="center"/>
    </xf>
    <xf numFmtId="226" fontId="0" fillId="0" borderId="19" xfId="0" applyNumberFormat="1" applyFill="1" applyBorder="1" applyAlignment="1">
      <alignment horizontal="center" vertical="center"/>
    </xf>
    <xf numFmtId="226" fontId="0" fillId="0" borderId="30" xfId="0" applyNumberFormat="1" applyFill="1" applyBorder="1" applyAlignment="1">
      <alignment vertical="center"/>
    </xf>
    <xf numFmtId="226" fontId="0" fillId="0" borderId="31" xfId="0" applyNumberFormat="1" applyFill="1" applyBorder="1" applyAlignment="1">
      <alignment vertical="center"/>
    </xf>
    <xf numFmtId="226" fontId="0" fillId="0" borderId="19" xfId="0" applyNumberFormat="1" applyFill="1" applyBorder="1" applyAlignment="1">
      <alignment vertical="center"/>
    </xf>
    <xf numFmtId="226" fontId="0" fillId="0" borderId="32" xfId="0" applyNumberFormat="1" applyFill="1" applyBorder="1" applyAlignment="1">
      <alignment vertical="center"/>
    </xf>
    <xf numFmtId="225" fontId="0" fillId="0" borderId="2" xfId="0" applyNumberFormat="1" applyBorder="1" applyAlignment="1">
      <alignment horizontal="right" vertical="center"/>
    </xf>
    <xf numFmtId="225" fontId="0" fillId="0" borderId="1" xfId="0" applyNumberFormat="1" applyBorder="1" applyAlignment="1">
      <alignment horizontal="right" vertical="center"/>
    </xf>
    <xf numFmtId="225" fontId="0" fillId="0" borderId="45" xfId="0" applyNumberFormat="1" applyBorder="1" applyAlignment="1">
      <alignment horizontal="right" vertical="center"/>
    </xf>
    <xf numFmtId="225" fontId="0" fillId="0" borderId="16" xfId="0" applyNumberFormat="1" applyBorder="1" applyAlignment="1">
      <alignment vertical="center"/>
    </xf>
    <xf numFmtId="225" fontId="0" fillId="0" borderId="15" xfId="0" applyNumberFormat="1" applyBorder="1" applyAlignment="1">
      <alignment vertical="center"/>
    </xf>
    <xf numFmtId="225" fontId="0" fillId="0" borderId="17" xfId="0" applyNumberFormat="1" applyBorder="1" applyAlignment="1">
      <alignment vertical="center"/>
    </xf>
    <xf numFmtId="225" fontId="0" fillId="0" borderId="46" xfId="0" applyNumberFormat="1" applyBorder="1" applyAlignment="1">
      <alignment vertical="center"/>
    </xf>
    <xf numFmtId="225" fontId="0" fillId="4" borderId="2" xfId="0" applyNumberFormat="1" applyFill="1" applyBorder="1" applyAlignment="1">
      <alignment vertical="center"/>
    </xf>
    <xf numFmtId="225" fontId="0" fillId="4" borderId="1" xfId="0" applyNumberFormat="1" applyFill="1" applyBorder="1" applyAlignment="1">
      <alignment vertical="center"/>
    </xf>
    <xf numFmtId="225" fontId="0" fillId="4" borderId="47" xfId="0" applyNumberFormat="1" applyFill="1" applyBorder="1" applyAlignment="1">
      <alignment vertical="center"/>
    </xf>
    <xf numFmtId="225" fontId="0" fillId="4" borderId="27" xfId="0" applyNumberFormat="1" applyFill="1" applyBorder="1" applyAlignment="1">
      <alignment vertical="center"/>
    </xf>
    <xf numFmtId="225" fontId="0" fillId="4" borderId="33" xfId="0" applyNumberFormat="1" applyFill="1" applyBorder="1" applyAlignment="1">
      <alignment vertical="center"/>
    </xf>
    <xf numFmtId="225" fontId="0" fillId="0" borderId="15" xfId="0" applyNumberFormat="1" applyBorder="1" applyAlignment="1">
      <alignment horizontal="right" vertical="center"/>
    </xf>
    <xf numFmtId="225" fontId="0" fillId="0" borderId="47" xfId="0" applyNumberFormat="1" applyBorder="1" applyAlignment="1">
      <alignment horizontal="right" vertical="center"/>
    </xf>
    <xf numFmtId="225" fontId="0" fillId="0" borderId="27" xfId="0" applyNumberFormat="1" applyBorder="1" applyAlignment="1">
      <alignment vertical="center"/>
    </xf>
    <xf numFmtId="225" fontId="0" fillId="4" borderId="2" xfId="0" applyNumberFormat="1" applyFill="1" applyBorder="1" applyAlignment="1">
      <alignment horizontal="right" vertical="center"/>
    </xf>
    <xf numFmtId="225" fontId="0" fillId="4" borderId="15" xfId="0" applyNumberFormat="1" applyFill="1" applyBorder="1" applyAlignment="1">
      <alignment horizontal="right" vertical="center"/>
    </xf>
    <xf numFmtId="225" fontId="0" fillId="4" borderId="15" xfId="0" applyNumberFormat="1" applyFill="1" applyBorder="1" applyAlignment="1">
      <alignment vertical="center"/>
    </xf>
    <xf numFmtId="225" fontId="0" fillId="4" borderId="20" xfId="0" applyNumberFormat="1" applyFill="1" applyBorder="1" applyAlignment="1">
      <alignment vertical="center"/>
    </xf>
    <xf numFmtId="225" fontId="0" fillId="4" borderId="45" xfId="0" applyNumberFormat="1" applyFill="1" applyBorder="1" applyAlignment="1">
      <alignment vertical="center"/>
    </xf>
    <xf numFmtId="225" fontId="0" fillId="4" borderId="16" xfId="0" applyNumberFormat="1" applyFill="1" applyBorder="1" applyAlignment="1">
      <alignment vertical="center"/>
    </xf>
    <xf numFmtId="225" fontId="0" fillId="0" borderId="15" xfId="17" applyNumberFormat="1" applyBorder="1" applyAlignment="1">
      <alignment horizontal="right" vertical="center"/>
    </xf>
    <xf numFmtId="225" fontId="0" fillId="0" borderId="1" xfId="17" applyNumberFormat="1" applyBorder="1" applyAlignment="1">
      <alignment horizontal="right" vertical="center"/>
    </xf>
    <xf numFmtId="225" fontId="0" fillId="0" borderId="27" xfId="17" applyNumberFormat="1" applyBorder="1" applyAlignment="1">
      <alignment vertical="center"/>
    </xf>
    <xf numFmtId="225" fontId="0" fillId="0" borderId="15" xfId="17" applyNumberFormat="1" applyBorder="1" applyAlignment="1">
      <alignment vertical="center"/>
    </xf>
    <xf numFmtId="225" fontId="0" fillId="0" borderId="17" xfId="17" applyNumberFormat="1" applyBorder="1" applyAlignment="1">
      <alignment vertical="center"/>
    </xf>
    <xf numFmtId="225" fontId="0" fillId="0" borderId="0" xfId="0" applyNumberFormat="1" applyFill="1" applyBorder="1" applyAlignment="1">
      <alignment horizontal="right" vertical="center"/>
    </xf>
    <xf numFmtId="225" fontId="0" fillId="0" borderId="0" xfId="0" applyNumberFormat="1" applyFill="1" applyBorder="1" applyAlignment="1">
      <alignment vertical="center"/>
    </xf>
    <xf numFmtId="225" fontId="0" fillId="0" borderId="48" xfId="0" applyNumberFormat="1" applyFill="1" applyBorder="1" applyAlignment="1">
      <alignment vertical="center"/>
    </xf>
    <xf numFmtId="225" fontId="0" fillId="0" borderId="2" xfId="0" applyNumberFormat="1" applyBorder="1" applyAlignment="1">
      <alignment vertical="center"/>
    </xf>
    <xf numFmtId="225" fontId="0" fillId="0" borderId="33" xfId="0" applyNumberFormat="1" applyBorder="1" applyAlignment="1">
      <alignment vertical="center"/>
    </xf>
    <xf numFmtId="225" fontId="0" fillId="4" borderId="49" xfId="0" applyNumberFormat="1" applyFill="1" applyBorder="1" applyAlignment="1">
      <alignment horizontal="right" vertical="center"/>
    </xf>
    <xf numFmtId="225" fontId="0" fillId="4" borderId="49" xfId="0" applyNumberFormat="1" applyFill="1" applyBorder="1" applyAlignment="1">
      <alignment vertical="center"/>
    </xf>
    <xf numFmtId="225" fontId="0" fillId="4" borderId="50" xfId="0" applyNumberFormat="1" applyFill="1" applyBorder="1" applyAlignment="1">
      <alignment vertical="center"/>
    </xf>
    <xf numFmtId="225" fontId="0" fillId="4" borderId="51" xfId="0" applyNumberFormat="1" applyFill="1" applyBorder="1" applyAlignment="1">
      <alignment vertical="center"/>
    </xf>
    <xf numFmtId="225" fontId="0" fillId="4" borderId="52" xfId="0" applyNumberFormat="1" applyFill="1" applyBorder="1" applyAlignment="1">
      <alignment vertical="center"/>
    </xf>
    <xf numFmtId="225" fontId="0" fillId="4" borderId="53" xfId="0" applyNumberFormat="1" applyFill="1" applyBorder="1" applyAlignment="1">
      <alignment vertical="center"/>
    </xf>
    <xf numFmtId="225" fontId="0" fillId="0" borderId="21" xfId="0" applyNumberFormat="1" applyBorder="1" applyAlignment="1">
      <alignment horizontal="right" vertical="center"/>
    </xf>
    <xf numFmtId="225" fontId="0" fillId="0" borderId="42" xfId="0" applyNumberFormat="1" applyBorder="1" applyAlignment="1">
      <alignment horizontal="right" vertical="center"/>
    </xf>
    <xf numFmtId="225" fontId="0" fillId="0" borderId="54" xfId="0" applyNumberFormat="1" applyBorder="1" applyAlignment="1">
      <alignment horizontal="right" vertical="center"/>
    </xf>
    <xf numFmtId="225" fontId="0" fillId="0" borderId="43" xfId="0" applyNumberFormat="1" applyBorder="1" applyAlignment="1">
      <alignment vertical="center"/>
    </xf>
    <xf numFmtId="225" fontId="0" fillId="0" borderId="21" xfId="0" applyNumberFormat="1" applyBorder="1" applyAlignment="1">
      <alignment vertical="center"/>
    </xf>
    <xf numFmtId="225" fontId="0" fillId="0" borderId="44" xfId="0" applyNumberFormat="1" applyBorder="1" applyAlignment="1">
      <alignment vertical="center"/>
    </xf>
    <xf numFmtId="225" fontId="0" fillId="0" borderId="55" xfId="0" applyNumberFormat="1" applyBorder="1" applyAlignment="1">
      <alignment vertical="center"/>
    </xf>
    <xf numFmtId="225" fontId="0" fillId="4" borderId="48" xfId="0" applyNumberFormat="1" applyFill="1" applyBorder="1" applyAlignment="1">
      <alignment vertical="center"/>
    </xf>
    <xf numFmtId="225" fontId="0" fillId="4" borderId="28" xfId="0" applyNumberFormat="1" applyFill="1" applyBorder="1" applyAlignment="1">
      <alignment vertical="center"/>
    </xf>
    <xf numFmtId="225" fontId="0" fillId="4" borderId="29" xfId="0" applyNumberFormat="1" applyFill="1" applyBorder="1" applyAlignment="1">
      <alignment vertical="center"/>
    </xf>
    <xf numFmtId="225" fontId="0" fillId="4" borderId="56" xfId="0" applyNumberFormat="1" applyFill="1" applyBorder="1" applyAlignment="1">
      <alignment vertical="center"/>
    </xf>
    <xf numFmtId="226" fontId="0" fillId="0" borderId="15" xfId="0" applyNumberFormat="1" applyFill="1" applyBorder="1" applyAlignment="1">
      <alignment horizontal="right" vertical="center"/>
    </xf>
    <xf numFmtId="226" fontId="0" fillId="0" borderId="2" xfId="0" applyNumberFormat="1" applyFill="1" applyBorder="1" applyAlignment="1">
      <alignment horizontal="right" vertical="center"/>
    </xf>
    <xf numFmtId="226" fontId="0" fillId="0" borderId="1" xfId="0" applyNumberFormat="1" applyBorder="1" applyAlignment="1">
      <alignment horizontal="right" vertical="center"/>
    </xf>
    <xf numFmtId="226" fontId="0" fillId="0" borderId="47" xfId="0" applyNumberFormat="1" applyBorder="1" applyAlignment="1">
      <alignment horizontal="right" vertical="center"/>
    </xf>
    <xf numFmtId="226" fontId="0" fillId="0" borderId="27" xfId="0" applyNumberFormat="1" applyBorder="1" applyAlignment="1">
      <alignment vertical="center"/>
    </xf>
    <xf numFmtId="226" fontId="0" fillId="0" borderId="15" xfId="0" applyNumberFormat="1" applyBorder="1" applyAlignment="1">
      <alignment vertical="center"/>
    </xf>
    <xf numFmtId="226" fontId="0" fillId="0" borderId="17" xfId="0" applyNumberFormat="1" applyBorder="1" applyAlignment="1">
      <alignment vertical="center"/>
    </xf>
    <xf numFmtId="226" fontId="0" fillId="0" borderId="46" xfId="0" applyNumberFormat="1" applyBorder="1" applyAlignment="1">
      <alignment vertical="center"/>
    </xf>
    <xf numFmtId="226" fontId="0" fillId="4" borderId="15" xfId="0" applyNumberFormat="1" applyFill="1" applyBorder="1" applyAlignment="1">
      <alignment horizontal="right" vertical="center"/>
    </xf>
    <xf numFmtId="226" fontId="0" fillId="4" borderId="27" xfId="0" applyNumberFormat="1" applyFill="1" applyBorder="1" applyAlignment="1">
      <alignment vertical="center"/>
    </xf>
    <xf numFmtId="225" fontId="0" fillId="0" borderId="2" xfId="0" applyNumberFormat="1" applyFill="1" applyBorder="1" applyAlignment="1">
      <alignment vertical="center" shrinkToFit="1"/>
    </xf>
    <xf numFmtId="225" fontId="0" fillId="2" borderId="2" xfId="0" applyNumberFormat="1" applyFill="1" applyBorder="1" applyAlignment="1">
      <alignment vertical="center"/>
    </xf>
    <xf numFmtId="226" fontId="0" fillId="4" borderId="45" xfId="0" applyNumberFormat="1" applyFill="1" applyBorder="1" applyAlignment="1">
      <alignment horizontal="right" vertical="center"/>
    </xf>
    <xf numFmtId="0" fontId="0" fillId="0" borderId="0" xfId="22" applyFont="1" applyBorder="1">
      <alignment vertical="center"/>
      <protection/>
    </xf>
    <xf numFmtId="0" fontId="0" fillId="0" borderId="0" xfId="22" applyBorder="1">
      <alignment vertical="center"/>
      <protection/>
    </xf>
    <xf numFmtId="0" fontId="12" fillId="0" borderId="0" xfId="22" applyFont="1" applyBorder="1" applyAlignment="1">
      <alignment vertical="top" wrapText="1"/>
      <protection/>
    </xf>
    <xf numFmtId="0" fontId="12" fillId="0" borderId="0" xfId="0" applyFont="1" applyBorder="1" applyAlignment="1">
      <alignment vertical="top" wrapText="1"/>
    </xf>
    <xf numFmtId="225" fontId="0" fillId="0" borderId="0" xfId="0" applyNumberFormat="1" applyFill="1" applyAlignment="1">
      <alignment vertical="center"/>
    </xf>
    <xf numFmtId="226" fontId="0" fillId="4" borderId="2" xfId="0" applyNumberFormat="1" applyFill="1" applyBorder="1" applyAlignment="1">
      <alignment vertical="center"/>
    </xf>
    <xf numFmtId="226" fontId="0" fillId="4" borderId="33" xfId="0" applyNumberFormat="1" applyFill="1" applyBorder="1" applyAlignment="1">
      <alignment vertical="center"/>
    </xf>
    <xf numFmtId="0" fontId="13" fillId="0" borderId="0" xfId="0" applyFont="1" applyAlignment="1">
      <alignment vertical="center"/>
    </xf>
    <xf numFmtId="225" fontId="0" fillId="0" borderId="1" xfId="0" applyNumberFormat="1" applyFont="1" applyBorder="1" applyAlignment="1">
      <alignment horizontal="right" vertical="center"/>
    </xf>
    <xf numFmtId="225" fontId="0" fillId="0" borderId="47" xfId="0" applyNumberFormat="1" applyFont="1" applyBorder="1" applyAlignment="1">
      <alignment horizontal="right" vertical="center"/>
    </xf>
    <xf numFmtId="225" fontId="0" fillId="0" borderId="27" xfId="0" applyNumberFormat="1" applyFont="1" applyBorder="1" applyAlignment="1">
      <alignment vertical="center"/>
    </xf>
    <xf numFmtId="225" fontId="0" fillId="0" borderId="15" xfId="0" applyNumberFormat="1" applyFont="1" applyBorder="1" applyAlignment="1">
      <alignment vertical="center"/>
    </xf>
    <xf numFmtId="225" fontId="0" fillId="0" borderId="17" xfId="0" applyNumberFormat="1" applyFont="1" applyBorder="1" applyAlignment="1">
      <alignment vertical="center"/>
    </xf>
    <xf numFmtId="225" fontId="0" fillId="0" borderId="46" xfId="0" applyNumberFormat="1" applyFont="1" applyBorder="1" applyAlignment="1">
      <alignment vertical="center"/>
    </xf>
    <xf numFmtId="225" fontId="0" fillId="4" borderId="1" xfId="0" applyNumberFormat="1" applyFont="1" applyFill="1" applyBorder="1" applyAlignment="1">
      <alignment vertical="center"/>
    </xf>
    <xf numFmtId="225" fontId="0" fillId="4" borderId="47" xfId="0" applyNumberFormat="1" applyFont="1" applyFill="1" applyBorder="1" applyAlignment="1">
      <alignment vertical="center"/>
    </xf>
    <xf numFmtId="225" fontId="0" fillId="4" borderId="27" xfId="0" applyNumberFormat="1" applyFont="1" applyFill="1" applyBorder="1" applyAlignment="1">
      <alignment vertical="center"/>
    </xf>
    <xf numFmtId="225" fontId="0" fillId="4" borderId="2" xfId="0" applyNumberFormat="1" applyFont="1" applyFill="1" applyBorder="1" applyAlignment="1">
      <alignment vertical="center"/>
    </xf>
    <xf numFmtId="225" fontId="0" fillId="4" borderId="33" xfId="0" applyNumberFormat="1" applyFont="1" applyFill="1" applyBorder="1" applyAlignment="1">
      <alignment vertical="center"/>
    </xf>
    <xf numFmtId="0" fontId="0" fillId="0" borderId="2" xfId="0" applyFont="1" applyBorder="1" applyAlignment="1">
      <alignment vertical="center" wrapText="1"/>
    </xf>
    <xf numFmtId="226" fontId="0" fillId="0" borderId="2" xfId="0" applyNumberFormat="1" applyFont="1" applyFill="1" applyBorder="1" applyAlignment="1">
      <alignment horizontal="right" vertical="center"/>
    </xf>
    <xf numFmtId="226" fontId="0" fillId="4" borderId="20" xfId="0" applyNumberFormat="1" applyFont="1" applyFill="1" applyBorder="1" applyAlignment="1">
      <alignment horizontal="right" vertical="center"/>
    </xf>
    <xf numFmtId="0" fontId="0" fillId="0" borderId="1" xfId="21" applyFont="1" applyBorder="1" applyAlignment="1">
      <alignment horizontal="distributed" vertical="center"/>
      <protection/>
    </xf>
    <xf numFmtId="0" fontId="0" fillId="0" borderId="18" xfId="0" applyBorder="1" applyAlignment="1">
      <alignment horizontal="distributed" vertical="center"/>
    </xf>
    <xf numFmtId="0" fontId="0" fillId="3" borderId="18" xfId="21" applyFont="1" applyFill="1" applyBorder="1" applyAlignment="1">
      <alignment horizontal="center" vertical="center"/>
      <protection/>
    </xf>
    <xf numFmtId="0" fontId="0" fillId="0" borderId="20" xfId="21" applyBorder="1" applyAlignment="1">
      <alignment vertical="center"/>
      <protection/>
    </xf>
    <xf numFmtId="0" fontId="0" fillId="3" borderId="1" xfId="21" applyFont="1" applyFill="1" applyBorder="1" applyAlignment="1">
      <alignment horizontal="center" vertical="center"/>
      <protection/>
    </xf>
    <xf numFmtId="0" fontId="0" fillId="0" borderId="3" xfId="0" applyBorder="1" applyAlignment="1">
      <alignment vertical="center"/>
    </xf>
    <xf numFmtId="0" fontId="0" fillId="0" borderId="20" xfId="0" applyBorder="1" applyAlignment="1">
      <alignment vertical="center"/>
    </xf>
    <xf numFmtId="0" fontId="0" fillId="0" borderId="14" xfId="0" applyBorder="1" applyAlignment="1">
      <alignment vertical="center"/>
    </xf>
    <xf numFmtId="191" fontId="0" fillId="0" borderId="18" xfId="0" applyNumberFormat="1" applyBorder="1" applyAlignment="1">
      <alignment horizontal="center" vertical="center"/>
    </xf>
    <xf numFmtId="0" fontId="9" fillId="0" borderId="0" xfId="21" applyFont="1" applyBorder="1" applyAlignment="1">
      <alignment horizontal="center" vertical="center"/>
      <protection/>
    </xf>
    <xf numFmtId="0" fontId="0" fillId="0" borderId="1" xfId="21" applyFont="1" applyBorder="1" applyAlignment="1">
      <alignment horizontal="center" vertical="center"/>
      <protection/>
    </xf>
    <xf numFmtId="0" fontId="0" fillId="0" borderId="26" xfId="0" applyBorder="1" applyAlignment="1">
      <alignment vertical="center"/>
    </xf>
    <xf numFmtId="0" fontId="0" fillId="0" borderId="18" xfId="0" applyBorder="1" applyAlignment="1">
      <alignment vertical="center"/>
    </xf>
    <xf numFmtId="0" fontId="0" fillId="0" borderId="1" xfId="21" applyFont="1" applyBorder="1" applyAlignment="1">
      <alignment vertical="center"/>
      <protection/>
    </xf>
    <xf numFmtId="0" fontId="0" fillId="0" borderId="18" xfId="0" applyBorder="1" applyAlignment="1">
      <alignment horizontal="center" vertical="center"/>
    </xf>
    <xf numFmtId="191" fontId="0" fillId="0" borderId="1" xfId="21" applyNumberFormat="1" applyFont="1" applyBorder="1" applyAlignment="1">
      <alignment horizontal="center" vertical="center"/>
      <protection/>
    </xf>
    <xf numFmtId="191" fontId="0" fillId="0" borderId="18" xfId="21" applyNumberFormat="1" applyBorder="1" applyAlignment="1">
      <alignment horizontal="center" vertical="center"/>
      <protection/>
    </xf>
    <xf numFmtId="0" fontId="0" fillId="3" borderId="2" xfId="21" applyFont="1" applyFill="1" applyBorder="1" applyAlignment="1">
      <alignment vertical="center" shrinkToFit="1"/>
      <protection/>
    </xf>
    <xf numFmtId="0" fontId="0" fillId="3" borderId="2" xfId="0" applyFill="1" applyBorder="1" applyAlignment="1">
      <alignment vertical="center" shrinkToFit="1"/>
    </xf>
    <xf numFmtId="194" fontId="0" fillId="0" borderId="1" xfId="21" applyNumberFormat="1" applyFont="1" applyBorder="1" applyAlignment="1">
      <alignment horizontal="center" vertical="center"/>
      <protection/>
    </xf>
    <xf numFmtId="194" fontId="0" fillId="0" borderId="18" xfId="0" applyNumberFormat="1" applyBorder="1" applyAlignment="1">
      <alignment horizontal="center" vertical="center"/>
    </xf>
    <xf numFmtId="0" fontId="0" fillId="0" borderId="5" xfId="21" applyFont="1" applyFill="1" applyBorder="1" applyAlignment="1">
      <alignment vertical="center"/>
      <protection/>
    </xf>
    <xf numFmtId="0" fontId="0" fillId="0" borderId="24" xfId="21" applyFont="1" applyFill="1" applyBorder="1" applyAlignment="1">
      <alignment vertical="center"/>
      <protection/>
    </xf>
    <xf numFmtId="0" fontId="0" fillId="0" borderId="18" xfId="0" applyFont="1" applyBorder="1" applyAlignment="1">
      <alignment horizontal="center" vertical="center"/>
    </xf>
    <xf numFmtId="191" fontId="0" fillId="0" borderId="1" xfId="21" applyNumberFormat="1" applyBorder="1" applyAlignment="1">
      <alignment vertical="center"/>
      <protection/>
    </xf>
    <xf numFmtId="191" fontId="0" fillId="0" borderId="18" xfId="0" applyNumberFormat="1" applyBorder="1" applyAlignment="1">
      <alignment vertical="center"/>
    </xf>
    <xf numFmtId="0" fontId="0" fillId="3" borderId="1" xfId="21" applyFont="1" applyFill="1" applyBorder="1" applyAlignment="1">
      <alignment vertical="center" shrinkToFit="1"/>
      <protection/>
    </xf>
    <xf numFmtId="0" fontId="0" fillId="3" borderId="26" xfId="0" applyFill="1" applyBorder="1" applyAlignment="1">
      <alignment vertical="center" shrinkToFit="1"/>
    </xf>
    <xf numFmtId="0" fontId="0" fillId="3" borderId="18" xfId="0" applyFill="1" applyBorder="1" applyAlignment="1">
      <alignment vertical="center" shrinkToFit="1"/>
    </xf>
    <xf numFmtId="0" fontId="0" fillId="3" borderId="1" xfId="21" applyFont="1" applyFill="1" applyBorder="1" applyAlignment="1">
      <alignment vertical="center"/>
      <protection/>
    </xf>
    <xf numFmtId="0" fontId="0" fillId="3" borderId="4" xfId="21" applyFont="1" applyFill="1" applyBorder="1" applyAlignment="1">
      <alignment vertical="center"/>
      <protection/>
    </xf>
    <xf numFmtId="0" fontId="0" fillId="0" borderId="15" xfId="0" applyBorder="1" applyAlignment="1">
      <alignment vertical="center"/>
    </xf>
    <xf numFmtId="0" fontId="0" fillId="0" borderId="5" xfId="21" applyFont="1" applyBorder="1" applyAlignment="1">
      <alignment vertical="center"/>
      <protection/>
    </xf>
    <xf numFmtId="0" fontId="0" fillId="3" borderId="2" xfId="21" applyFont="1" applyFill="1" applyBorder="1" applyAlignment="1">
      <alignment vertical="center" wrapText="1"/>
      <protection/>
    </xf>
    <xf numFmtId="0" fontId="0" fillId="3" borderId="2" xfId="0" applyFill="1" applyBorder="1" applyAlignment="1">
      <alignment vertical="center"/>
    </xf>
    <xf numFmtId="0" fontId="0" fillId="0" borderId="5" xfId="21" applyFont="1" applyFill="1" applyBorder="1" applyAlignment="1">
      <alignment vertical="center" wrapText="1"/>
      <protection/>
    </xf>
    <xf numFmtId="0" fontId="0" fillId="0" borderId="24" xfId="21" applyFont="1" applyFill="1" applyBorder="1" applyAlignment="1">
      <alignment vertical="center" wrapText="1"/>
      <protection/>
    </xf>
    <xf numFmtId="0" fontId="0" fillId="0" borderId="24" xfId="0" applyBorder="1" applyAlignment="1">
      <alignment vertical="center"/>
    </xf>
    <xf numFmtId="0" fontId="0" fillId="0" borderId="5" xfId="21" applyFont="1" applyBorder="1" applyAlignment="1">
      <alignment horizontal="distributed" vertical="center"/>
      <protection/>
    </xf>
    <xf numFmtId="0" fontId="0" fillId="0" borderId="3" xfId="0" applyBorder="1" applyAlignment="1">
      <alignment horizontal="distributed" vertical="center"/>
    </xf>
    <xf numFmtId="0" fontId="5" fillId="0" borderId="20" xfId="21" applyFont="1" applyBorder="1" applyAlignment="1">
      <alignment vertical="top" wrapText="1"/>
      <protection/>
    </xf>
    <xf numFmtId="0" fontId="5" fillId="0" borderId="22" xfId="21" applyFont="1" applyBorder="1" applyAlignment="1">
      <alignment vertical="top" wrapText="1"/>
      <protection/>
    </xf>
    <xf numFmtId="0" fontId="5" fillId="0" borderId="22" xfId="0" applyFont="1" applyBorder="1" applyAlignment="1">
      <alignment vertical="top" wrapText="1"/>
    </xf>
    <xf numFmtId="0" fontId="5" fillId="0" borderId="14" xfId="0" applyFont="1" applyBorder="1" applyAlignment="1">
      <alignment vertical="top" wrapText="1"/>
    </xf>
    <xf numFmtId="0" fontId="0" fillId="3" borderId="2" xfId="21" applyFont="1" applyFill="1" applyBorder="1" applyAlignment="1">
      <alignment horizontal="center" vertical="center"/>
      <protection/>
    </xf>
    <xf numFmtId="0" fontId="0" fillId="3" borderId="2" xfId="0" applyFill="1" applyBorder="1" applyAlignment="1">
      <alignment horizontal="center" vertical="center"/>
    </xf>
    <xf numFmtId="0" fontId="0" fillId="0" borderId="5" xfId="21" applyFont="1" applyBorder="1" applyAlignment="1">
      <alignment vertical="top" wrapText="1"/>
      <protection/>
    </xf>
    <xf numFmtId="0" fontId="0" fillId="0" borderId="24" xfId="0" applyBorder="1" applyAlignment="1">
      <alignment vertical="top" wrapText="1"/>
    </xf>
    <xf numFmtId="0" fontId="0" fillId="0" borderId="3" xfId="0" applyBorder="1" applyAlignment="1">
      <alignment vertical="top" wrapText="1"/>
    </xf>
    <xf numFmtId="0" fontId="0" fillId="0" borderId="20" xfId="0" applyBorder="1" applyAlignment="1">
      <alignment vertical="top" wrapText="1"/>
    </xf>
    <xf numFmtId="0" fontId="0" fillId="0" borderId="22" xfId="0" applyBorder="1" applyAlignment="1">
      <alignment vertical="top" wrapText="1"/>
    </xf>
    <xf numFmtId="0" fontId="0" fillId="0" borderId="14" xfId="0" applyBorder="1" applyAlignment="1">
      <alignment vertical="top" wrapText="1"/>
    </xf>
    <xf numFmtId="0" fontId="0" fillId="0" borderId="1" xfId="21" applyFont="1" applyBorder="1" applyAlignment="1">
      <alignment horizontal="center" vertical="center" shrinkToFit="1"/>
      <protection/>
    </xf>
    <xf numFmtId="0" fontId="0" fillId="0" borderId="26" xfId="0" applyBorder="1" applyAlignment="1">
      <alignment vertical="center" shrinkToFit="1"/>
    </xf>
    <xf numFmtId="0" fontId="0" fillId="0" borderId="18" xfId="0" applyBorder="1" applyAlignment="1">
      <alignment vertical="center" shrinkToFit="1"/>
    </xf>
    <xf numFmtId="0" fontId="5" fillId="0" borderId="0" xfId="21" applyFont="1" applyBorder="1" applyAlignment="1">
      <alignment horizontal="right"/>
      <protection/>
    </xf>
    <xf numFmtId="0" fontId="5" fillId="0" borderId="22" xfId="21" applyFont="1" applyBorder="1" applyAlignment="1">
      <alignment horizontal="right"/>
      <protection/>
    </xf>
    <xf numFmtId="0" fontId="0" fillId="3" borderId="5" xfId="23" applyFont="1" applyFill="1" applyBorder="1" applyAlignment="1">
      <alignment horizontal="center" vertical="center"/>
      <protection/>
    </xf>
    <xf numFmtId="0" fontId="0" fillId="3" borderId="24" xfId="23" applyFont="1" applyFill="1" applyBorder="1" applyAlignment="1">
      <alignment horizontal="center" vertical="center"/>
      <protection/>
    </xf>
    <xf numFmtId="0" fontId="0" fillId="3" borderId="3" xfId="23" applyFont="1" applyFill="1" applyBorder="1" applyAlignment="1">
      <alignment horizontal="center" vertical="center"/>
      <protection/>
    </xf>
    <xf numFmtId="0" fontId="5" fillId="3" borderId="1" xfId="21" applyFont="1" applyFill="1" applyBorder="1" applyAlignment="1">
      <alignment horizontal="center" vertical="center"/>
      <protection/>
    </xf>
    <xf numFmtId="0" fontId="5" fillId="3" borderId="26" xfId="21" applyFont="1" applyFill="1" applyBorder="1" applyAlignment="1">
      <alignment horizontal="center" vertical="center"/>
      <protection/>
    </xf>
    <xf numFmtId="0" fontId="5" fillId="3" borderId="57" xfId="21" applyFont="1" applyFill="1" applyBorder="1" applyAlignment="1">
      <alignment horizontal="center" vertical="center"/>
      <protection/>
    </xf>
    <xf numFmtId="38" fontId="0" fillId="0" borderId="2" xfId="17" applyFont="1" applyFill="1" applyBorder="1" applyAlignment="1">
      <alignment vertical="center"/>
    </xf>
    <xf numFmtId="0" fontId="11" fillId="3" borderId="2" xfId="21" applyFont="1" applyFill="1" applyBorder="1" applyAlignment="1">
      <alignment horizontal="distributed" vertical="center"/>
      <protection/>
    </xf>
    <xf numFmtId="0" fontId="11" fillId="3" borderId="2" xfId="0" applyFont="1" applyFill="1" applyBorder="1" applyAlignment="1">
      <alignment horizontal="distributed" vertical="center"/>
    </xf>
    <xf numFmtId="38" fontId="0" fillId="0" borderId="58" xfId="17" applyFont="1" applyFill="1" applyBorder="1" applyAlignment="1">
      <alignment vertical="center"/>
    </xf>
    <xf numFmtId="0" fontId="5" fillId="3" borderId="2" xfId="21" applyFont="1" applyFill="1" applyBorder="1" applyAlignment="1">
      <alignment horizontal="distributed" vertical="center"/>
      <protection/>
    </xf>
    <xf numFmtId="0" fontId="5" fillId="3" borderId="2" xfId="0" applyFont="1" applyFill="1" applyBorder="1" applyAlignment="1">
      <alignment horizontal="distributed" vertical="center"/>
    </xf>
    <xf numFmtId="0" fontId="5" fillId="3" borderId="1"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59" xfId="0" applyFont="1" applyFill="1" applyBorder="1" applyAlignment="1">
      <alignment horizontal="center" vertical="center"/>
    </xf>
    <xf numFmtId="0" fontId="4" fillId="3" borderId="1" xfId="23" applyFont="1" applyFill="1" applyBorder="1" applyAlignment="1">
      <alignment horizontal="center" vertical="center" wrapText="1" shrinkToFit="1"/>
      <protection/>
    </xf>
    <xf numFmtId="0" fontId="4" fillId="3" borderId="26" xfId="23" applyFont="1" applyFill="1" applyBorder="1" applyAlignment="1">
      <alignment horizontal="center" vertical="center" shrinkToFit="1"/>
      <protection/>
    </xf>
    <xf numFmtId="0" fontId="4" fillId="3" borderId="18" xfId="23" applyFont="1" applyFill="1" applyBorder="1" applyAlignment="1">
      <alignment horizontal="center" vertical="center" shrinkToFit="1"/>
      <protection/>
    </xf>
    <xf numFmtId="0" fontId="4" fillId="3" borderId="1" xfId="23" applyFont="1" applyFill="1" applyBorder="1" applyAlignment="1">
      <alignment horizontal="center" vertical="center" wrapText="1"/>
      <protection/>
    </xf>
    <xf numFmtId="0" fontId="4" fillId="3" borderId="26" xfId="23" applyFont="1" applyFill="1" applyBorder="1" applyAlignment="1">
      <alignment horizontal="center" vertical="center"/>
      <protection/>
    </xf>
    <xf numFmtId="0" fontId="4" fillId="3" borderId="18" xfId="23" applyFont="1" applyFill="1" applyBorder="1" applyAlignment="1">
      <alignment horizontal="center" vertical="center"/>
      <protection/>
    </xf>
    <xf numFmtId="0" fontId="0" fillId="0" borderId="60" xfId="23" applyFont="1" applyBorder="1" applyAlignment="1">
      <alignment horizontal="center" vertical="center"/>
      <protection/>
    </xf>
    <xf numFmtId="0" fontId="0" fillId="0" borderId="61" xfId="23" applyFont="1" applyBorder="1" applyAlignment="1">
      <alignment horizontal="center" vertical="center"/>
      <protection/>
    </xf>
    <xf numFmtId="0" fontId="0" fillId="0" borderId="62" xfId="23" applyFont="1" applyBorder="1" applyAlignment="1">
      <alignment horizontal="center" vertical="center"/>
      <protection/>
    </xf>
    <xf numFmtId="38" fontId="0" fillId="0" borderId="60" xfId="17" applyFont="1" applyBorder="1" applyAlignment="1">
      <alignment vertical="center"/>
    </xf>
    <xf numFmtId="38" fontId="0" fillId="0" borderId="61" xfId="17" applyFont="1" applyBorder="1" applyAlignment="1">
      <alignment vertical="center"/>
    </xf>
    <xf numFmtId="38" fontId="0" fillId="0" borderId="62" xfId="17" applyFont="1" applyBorder="1" applyAlignment="1">
      <alignment vertical="center"/>
    </xf>
    <xf numFmtId="38" fontId="0" fillId="0" borderId="63" xfId="17" applyFont="1" applyBorder="1" applyAlignment="1">
      <alignment vertical="center"/>
    </xf>
    <xf numFmtId="38" fontId="0" fillId="0" borderId="64" xfId="17" applyFont="1" applyBorder="1" applyAlignment="1">
      <alignment vertical="center"/>
    </xf>
    <xf numFmtId="38" fontId="0" fillId="0" borderId="65" xfId="17" applyFont="1" applyBorder="1" applyAlignment="1">
      <alignment vertical="center"/>
    </xf>
    <xf numFmtId="0" fontId="0" fillId="3" borderId="2" xfId="23" applyFont="1" applyFill="1" applyBorder="1" applyAlignment="1">
      <alignment horizontal="center" vertical="center"/>
      <protection/>
    </xf>
    <xf numFmtId="38" fontId="0" fillId="0" borderId="1" xfId="17" applyFont="1" applyBorder="1" applyAlignment="1">
      <alignment vertical="center"/>
    </xf>
    <xf numFmtId="38" fontId="0" fillId="0" borderId="26" xfId="17" applyFont="1" applyBorder="1" applyAlignment="1">
      <alignment vertical="center"/>
    </xf>
    <xf numFmtId="38" fontId="0" fillId="0" borderId="18" xfId="17" applyFont="1" applyBorder="1" applyAlignment="1">
      <alignment vertical="center"/>
    </xf>
    <xf numFmtId="0" fontId="0" fillId="0" borderId="63" xfId="23" applyFont="1" applyBorder="1" applyAlignment="1">
      <alignment horizontal="center" vertical="center"/>
      <protection/>
    </xf>
    <xf numFmtId="0" fontId="0" fillId="0" borderId="64" xfId="23" applyFont="1" applyBorder="1" applyAlignment="1">
      <alignment horizontal="center" vertical="center"/>
      <protection/>
    </xf>
    <xf numFmtId="0" fontId="0" fillId="0" borderId="65" xfId="23" applyFont="1" applyBorder="1" applyAlignment="1">
      <alignment horizontal="center" vertical="center"/>
      <protection/>
    </xf>
    <xf numFmtId="0" fontId="0" fillId="0" borderId="60" xfId="23" applyFont="1" applyBorder="1" applyAlignment="1">
      <alignment horizontal="right" vertical="center"/>
      <protection/>
    </xf>
    <xf numFmtId="0" fontId="0" fillId="0" borderId="61" xfId="23" applyFont="1" applyBorder="1" applyAlignment="1">
      <alignment horizontal="right" vertical="center"/>
      <protection/>
    </xf>
    <xf numFmtId="0" fontId="0" fillId="0" borderId="62" xfId="23" applyFont="1" applyBorder="1" applyAlignment="1">
      <alignment horizontal="right" vertical="center"/>
      <protection/>
    </xf>
    <xf numFmtId="0" fontId="0" fillId="0" borderId="63" xfId="23" applyFont="1" applyBorder="1" applyAlignment="1">
      <alignment horizontal="right" vertical="center"/>
      <protection/>
    </xf>
    <xf numFmtId="0" fontId="0" fillId="0" borderId="64" xfId="23" applyFont="1" applyBorder="1" applyAlignment="1">
      <alignment horizontal="right" vertical="center"/>
      <protection/>
    </xf>
    <xf numFmtId="0" fontId="0" fillId="0" borderId="65" xfId="23" applyFont="1" applyBorder="1" applyAlignment="1">
      <alignment horizontal="right" vertical="center"/>
      <protection/>
    </xf>
    <xf numFmtId="0" fontId="5" fillId="0" borderId="0" xfId="23" applyFont="1" applyAlignment="1">
      <alignment horizontal="right"/>
      <protection/>
    </xf>
    <xf numFmtId="0" fontId="5" fillId="0" borderId="22" xfId="23" applyFont="1" applyBorder="1" applyAlignment="1">
      <alignment horizontal="right"/>
      <protection/>
    </xf>
    <xf numFmtId="0" fontId="0" fillId="0" borderId="30" xfId="23" applyFont="1" applyBorder="1" applyAlignment="1">
      <alignment vertical="center"/>
      <protection/>
    </xf>
    <xf numFmtId="0" fontId="0" fillId="0" borderId="66" xfId="23" applyFont="1" applyBorder="1" applyAlignment="1">
      <alignment vertical="center"/>
      <protection/>
    </xf>
    <xf numFmtId="0" fontId="0" fillId="0" borderId="67" xfId="23" applyFont="1" applyBorder="1" applyAlignment="1">
      <alignment vertical="center"/>
      <protection/>
    </xf>
    <xf numFmtId="0" fontId="0" fillId="0" borderId="68" xfId="23" applyFont="1" applyBorder="1" applyAlignment="1">
      <alignment horizontal="right" vertical="center"/>
      <protection/>
    </xf>
    <xf numFmtId="0" fontId="0" fillId="0" borderId="69" xfId="23" applyFont="1" applyBorder="1" applyAlignment="1">
      <alignment horizontal="right" vertical="center"/>
      <protection/>
    </xf>
    <xf numFmtId="0" fontId="0" fillId="0" borderId="70" xfId="23" applyFont="1" applyBorder="1" applyAlignment="1">
      <alignment horizontal="right" vertical="center"/>
      <protection/>
    </xf>
    <xf numFmtId="0" fontId="0" fillId="3" borderId="1" xfId="23" applyFont="1" applyFill="1" applyBorder="1" applyAlignment="1">
      <alignment horizontal="center" vertical="center"/>
      <protection/>
    </xf>
    <xf numFmtId="0" fontId="0" fillId="3" borderId="26" xfId="23" applyFont="1" applyFill="1" applyBorder="1" applyAlignment="1">
      <alignment horizontal="center" vertical="center"/>
      <protection/>
    </xf>
    <xf numFmtId="0" fontId="0" fillId="3" borderId="18" xfId="23" applyFont="1" applyFill="1" applyBorder="1" applyAlignment="1">
      <alignment horizontal="center" vertical="center"/>
      <protection/>
    </xf>
    <xf numFmtId="0" fontId="0" fillId="0" borderId="4" xfId="23" applyFont="1" applyBorder="1" applyAlignment="1">
      <alignment horizontal="center" vertical="center" textRotation="255"/>
      <protection/>
    </xf>
    <xf numFmtId="0" fontId="0" fillId="0" borderId="10" xfId="23" applyFont="1" applyBorder="1" applyAlignment="1">
      <alignment horizontal="center" vertical="center" textRotation="255"/>
      <protection/>
    </xf>
    <xf numFmtId="0" fontId="0" fillId="0" borderId="49" xfId="23" applyFont="1" applyBorder="1" applyAlignment="1">
      <alignment horizontal="center" vertical="center" textRotation="255"/>
      <protection/>
    </xf>
    <xf numFmtId="0" fontId="0" fillId="0" borderId="1" xfId="23" applyFont="1" applyBorder="1" applyAlignment="1">
      <alignment vertical="center"/>
      <protection/>
    </xf>
    <xf numFmtId="0" fontId="0" fillId="0" borderId="26" xfId="23" applyFont="1" applyBorder="1" applyAlignment="1">
      <alignment vertical="center"/>
      <protection/>
    </xf>
    <xf numFmtId="0" fontId="0" fillId="0" borderId="18" xfId="23" applyFont="1" applyBorder="1" applyAlignment="1">
      <alignment vertical="center"/>
      <protection/>
    </xf>
    <xf numFmtId="0" fontId="0" fillId="0" borderId="63" xfId="23" applyFont="1" applyBorder="1" applyAlignment="1">
      <alignment vertical="center"/>
      <protection/>
    </xf>
    <xf numFmtId="0" fontId="0" fillId="0" borderId="64" xfId="0" applyBorder="1" applyAlignment="1">
      <alignment vertical="center"/>
    </xf>
    <xf numFmtId="0" fontId="0" fillId="0" borderId="65" xfId="0" applyBorder="1" applyAlignment="1">
      <alignment vertical="center"/>
    </xf>
    <xf numFmtId="38" fontId="0" fillId="0" borderId="30" xfId="17" applyFont="1" applyBorder="1" applyAlignment="1">
      <alignment vertical="center"/>
    </xf>
    <xf numFmtId="38" fontId="0" fillId="0" borderId="66" xfId="17" applyFont="1" applyBorder="1" applyAlignment="1">
      <alignment vertical="center"/>
    </xf>
    <xf numFmtId="38" fontId="0" fillId="0" borderId="67" xfId="17" applyFont="1" applyBorder="1" applyAlignment="1">
      <alignment vertical="center"/>
    </xf>
    <xf numFmtId="38" fontId="0" fillId="0" borderId="68" xfId="17" applyFont="1" applyBorder="1" applyAlignment="1">
      <alignment vertical="center"/>
    </xf>
    <xf numFmtId="38" fontId="0" fillId="0" borderId="69" xfId="17" applyFont="1" applyBorder="1" applyAlignment="1">
      <alignment vertical="center"/>
    </xf>
    <xf numFmtId="38" fontId="0" fillId="0" borderId="70" xfId="17" applyFont="1" applyBorder="1" applyAlignment="1">
      <alignment vertical="center"/>
    </xf>
    <xf numFmtId="0" fontId="0" fillId="0" borderId="1" xfId="23" applyFont="1" applyBorder="1" applyAlignment="1">
      <alignment horizontal="center" vertical="center"/>
      <protection/>
    </xf>
    <xf numFmtId="0" fontId="0" fillId="0" borderId="26" xfId="23" applyFont="1" applyBorder="1" applyAlignment="1">
      <alignment horizontal="center" vertical="center"/>
      <protection/>
    </xf>
    <xf numFmtId="0" fontId="0" fillId="0" borderId="18" xfId="23" applyFont="1" applyBorder="1" applyAlignment="1">
      <alignment horizontal="center" vertical="center"/>
      <protection/>
    </xf>
    <xf numFmtId="0" fontId="0" fillId="0" borderId="30" xfId="23" applyFont="1" applyBorder="1" applyAlignment="1">
      <alignment horizontal="center" vertical="center"/>
      <protection/>
    </xf>
    <xf numFmtId="0" fontId="0" fillId="0" borderId="66" xfId="23" applyFont="1" applyBorder="1" applyAlignment="1">
      <alignment horizontal="center" vertical="center"/>
      <protection/>
    </xf>
    <xf numFmtId="0" fontId="0" fillId="0" borderId="67" xfId="23" applyFont="1" applyBorder="1" applyAlignment="1">
      <alignment horizontal="center" vertical="center"/>
      <protection/>
    </xf>
    <xf numFmtId="0" fontId="0" fillId="0" borderId="42" xfId="23" applyFont="1" applyBorder="1" applyAlignment="1">
      <alignment horizontal="center" vertical="center"/>
      <protection/>
    </xf>
    <xf numFmtId="0" fontId="0" fillId="0" borderId="71" xfId="23" applyFont="1" applyBorder="1" applyAlignment="1">
      <alignment horizontal="center" vertical="center"/>
      <protection/>
    </xf>
    <xf numFmtId="0" fontId="0" fillId="0" borderId="72" xfId="23" applyFont="1" applyBorder="1" applyAlignment="1">
      <alignment horizontal="center" vertical="center"/>
      <protection/>
    </xf>
    <xf numFmtId="0" fontId="10" fillId="0" borderId="10" xfId="23" applyFont="1" applyBorder="1" applyAlignment="1">
      <alignment horizontal="center" vertical="center" textRotation="255" wrapText="1"/>
      <protection/>
    </xf>
    <xf numFmtId="0" fontId="10" fillId="0" borderId="15" xfId="23" applyFont="1" applyBorder="1" applyAlignment="1">
      <alignment horizontal="center" vertical="center" textRotation="255" wrapText="1"/>
      <protection/>
    </xf>
    <xf numFmtId="0" fontId="0" fillId="0" borderId="26" xfId="0" applyBorder="1" applyAlignment="1">
      <alignment vertical="center"/>
    </xf>
    <xf numFmtId="0" fontId="0" fillId="0" borderId="18" xfId="0" applyBorder="1" applyAlignment="1">
      <alignment vertical="center"/>
    </xf>
    <xf numFmtId="38" fontId="0" fillId="0" borderId="20" xfId="17" applyFont="1" applyBorder="1" applyAlignment="1">
      <alignment vertical="center"/>
    </xf>
    <xf numFmtId="38" fontId="0" fillId="0" borderId="22" xfId="17" applyFont="1" applyBorder="1" applyAlignment="1">
      <alignment vertical="center"/>
    </xf>
    <xf numFmtId="38" fontId="0" fillId="0" borderId="14" xfId="17" applyFont="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4" xfId="23" applyFont="1" applyBorder="1" applyAlignment="1">
      <alignment vertical="center"/>
      <protection/>
    </xf>
    <xf numFmtId="0" fontId="0" fillId="0" borderId="65" xfId="23" applyFont="1" applyBorder="1" applyAlignment="1">
      <alignment vertical="center"/>
      <protection/>
    </xf>
    <xf numFmtId="0" fontId="0" fillId="0" borderId="4" xfId="22" applyFont="1" applyBorder="1" applyAlignment="1">
      <alignment horizontal="distributed" vertical="top" wrapText="1"/>
      <protection/>
    </xf>
    <xf numFmtId="0" fontId="0" fillId="0" borderId="10" xfId="22" applyFont="1" applyBorder="1" applyAlignment="1">
      <alignment horizontal="distributed" vertical="top" wrapText="1"/>
      <protection/>
    </xf>
    <xf numFmtId="0" fontId="0" fillId="0" borderId="10" xfId="0" applyBorder="1" applyAlignment="1">
      <alignment horizontal="distributed" vertical="top"/>
    </xf>
    <xf numFmtId="0" fontId="0" fillId="0" borderId="15" xfId="0" applyBorder="1" applyAlignment="1">
      <alignment horizontal="distributed" vertical="top"/>
    </xf>
    <xf numFmtId="0" fontId="0" fillId="3" borderId="1" xfId="22" applyFont="1" applyFill="1" applyBorder="1" applyAlignment="1">
      <alignment horizontal="center" vertical="center"/>
      <protection/>
    </xf>
    <xf numFmtId="0" fontId="0" fillId="3" borderId="18" xfId="22" applyFont="1" applyFill="1" applyBorder="1" applyAlignment="1">
      <alignment horizontal="center" vertical="center"/>
      <protection/>
    </xf>
    <xf numFmtId="0" fontId="12" fillId="0" borderId="1" xfId="22" applyFont="1" applyBorder="1" applyAlignment="1">
      <alignment vertical="top" wrapText="1"/>
      <protection/>
    </xf>
    <xf numFmtId="0" fontId="12" fillId="0" borderId="18" xfId="22" applyFont="1" applyBorder="1" applyAlignment="1">
      <alignment vertical="top" wrapText="1"/>
      <protection/>
    </xf>
    <xf numFmtId="0" fontId="0" fillId="0" borderId="1" xfId="22" applyFont="1" applyBorder="1" applyAlignment="1">
      <alignment horizontal="center" vertical="top" wrapText="1"/>
      <protection/>
    </xf>
    <xf numFmtId="0" fontId="0" fillId="0" borderId="18" xfId="22" applyFont="1" applyBorder="1" applyAlignment="1">
      <alignment horizontal="center" vertical="top" wrapText="1"/>
      <protection/>
    </xf>
    <xf numFmtId="0" fontId="12" fillId="0" borderId="20" xfId="0" applyFont="1" applyBorder="1" applyAlignment="1">
      <alignment vertical="top" wrapText="1"/>
    </xf>
    <xf numFmtId="0" fontId="12" fillId="0" borderId="14" xfId="0" applyFont="1" applyBorder="1" applyAlignment="1">
      <alignment vertical="top" wrapText="1"/>
    </xf>
    <xf numFmtId="0" fontId="12" fillId="0" borderId="20" xfId="22" applyFont="1" applyBorder="1" applyAlignment="1">
      <alignment vertical="top" wrapText="1"/>
      <protection/>
    </xf>
    <xf numFmtId="0" fontId="12" fillId="0" borderId="14" xfId="22" applyFont="1" applyBorder="1" applyAlignment="1">
      <alignment vertical="top" wrapText="1"/>
      <protection/>
    </xf>
    <xf numFmtId="0" fontId="0" fillId="2" borderId="1" xfId="0" applyFill="1" applyBorder="1" applyAlignment="1">
      <alignment horizontal="center" vertical="center"/>
    </xf>
    <xf numFmtId="0" fontId="0" fillId="2" borderId="18" xfId="0" applyFill="1" applyBorder="1" applyAlignment="1">
      <alignment horizontal="center" vertical="center"/>
    </xf>
    <xf numFmtId="225" fontId="0" fillId="0" borderId="25" xfId="0" applyNumberFormat="1" applyFill="1" applyBorder="1" applyAlignment="1">
      <alignment vertical="center"/>
    </xf>
    <xf numFmtId="0" fontId="0" fillId="2" borderId="30" xfId="0" applyFill="1" applyBorder="1" applyAlignment="1">
      <alignment horizontal="distributed" vertical="center" indent="1"/>
    </xf>
    <xf numFmtId="0" fontId="0" fillId="2" borderId="67" xfId="0" applyFill="1" applyBorder="1" applyAlignment="1">
      <alignment horizontal="distributed" vertical="center" indent="1"/>
    </xf>
    <xf numFmtId="0" fontId="0" fillId="2" borderId="1" xfId="0" applyFill="1" applyBorder="1" applyAlignment="1">
      <alignment horizontal="distributed" vertical="center" indent="1"/>
    </xf>
    <xf numFmtId="0" fontId="0" fillId="2" borderId="18" xfId="0" applyFill="1" applyBorder="1" applyAlignment="1">
      <alignment horizontal="distributed" vertical="center" indent="1"/>
    </xf>
    <xf numFmtId="0" fontId="3" fillId="0" borderId="1" xfId="0" applyFont="1" applyBorder="1" applyAlignment="1">
      <alignment vertical="center" wrapText="1"/>
    </xf>
    <xf numFmtId="0" fontId="3" fillId="0" borderId="18"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5" xfId="0" applyFont="1" applyBorder="1" applyAlignment="1">
      <alignment vertical="center" wrapText="1"/>
    </xf>
    <xf numFmtId="0" fontId="3" fillId="2" borderId="2" xfId="0" applyFont="1" applyFill="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vertical="center" wrapText="1"/>
    </xf>
    <xf numFmtId="0" fontId="0" fillId="0" borderId="18" xfId="0" applyBorder="1" applyAlignment="1">
      <alignment vertical="center" wrapText="1"/>
    </xf>
    <xf numFmtId="0" fontId="0" fillId="0" borderId="0" xfId="0" applyBorder="1" applyAlignment="1">
      <alignment horizontal="right"/>
    </xf>
    <xf numFmtId="0" fontId="0" fillId="0" borderId="0" xfId="0" applyAlignment="1">
      <alignment vertical="center"/>
    </xf>
    <xf numFmtId="0" fontId="0" fillId="2" borderId="63" xfId="0" applyFill="1" applyBorder="1" applyAlignment="1">
      <alignment horizontal="center" vertical="center"/>
    </xf>
    <xf numFmtId="0" fontId="0" fillId="2" borderId="65" xfId="0" applyFill="1" applyBorder="1" applyAlignment="1">
      <alignment horizontal="center" vertical="center"/>
    </xf>
    <xf numFmtId="0" fontId="0" fillId="2" borderId="1" xfId="0" applyFill="1" applyBorder="1" applyAlignment="1">
      <alignment vertical="center"/>
    </xf>
    <xf numFmtId="0" fontId="0" fillId="2" borderId="18" xfId="0" applyFill="1" applyBorder="1" applyAlignment="1">
      <alignment vertical="center"/>
    </xf>
    <xf numFmtId="0" fontId="0" fillId="0" borderId="1" xfId="0" applyFont="1" applyBorder="1" applyAlignment="1">
      <alignment horizontal="left" vertical="center" readingOrder="1"/>
    </xf>
    <xf numFmtId="0" fontId="0" fillId="0" borderId="18" xfId="0" applyFont="1" applyBorder="1" applyAlignment="1">
      <alignment horizontal="left" vertical="center" readingOrder="1"/>
    </xf>
    <xf numFmtId="0" fontId="0" fillId="4" borderId="50" xfId="0" applyFill="1" applyBorder="1" applyAlignment="1">
      <alignment horizontal="left" vertical="center"/>
    </xf>
    <xf numFmtId="0" fontId="0" fillId="0" borderId="73" xfId="0" applyBorder="1" applyAlignment="1">
      <alignment vertical="center"/>
    </xf>
    <xf numFmtId="0" fontId="0" fillId="2" borderId="2" xfId="0" applyFill="1" applyBorder="1" applyAlignment="1">
      <alignment horizontal="distributed" vertical="center" indent="1"/>
    </xf>
    <xf numFmtId="0" fontId="0" fillId="2" borderId="26" xfId="0" applyFill="1" applyBorder="1" applyAlignment="1">
      <alignment horizontal="center" vertical="center"/>
    </xf>
    <xf numFmtId="0" fontId="0" fillId="0" borderId="1" xfId="0" applyBorder="1" applyAlignment="1">
      <alignment horizontal="distributed" vertical="center" indent="1"/>
    </xf>
    <xf numFmtId="0" fontId="0" fillId="0" borderId="26" xfId="0" applyBorder="1" applyAlignment="1">
      <alignment horizontal="distributed" vertical="center" indent="1"/>
    </xf>
    <xf numFmtId="0" fontId="0" fillId="0" borderId="18" xfId="0" applyBorder="1" applyAlignment="1">
      <alignment horizontal="distributed" vertical="center" indent="1"/>
    </xf>
    <xf numFmtId="0" fontId="0" fillId="0" borderId="1" xfId="0" applyFill="1" applyBorder="1" applyAlignment="1">
      <alignment horizontal="distributed" vertical="center" indent="1" shrinkToFit="1"/>
    </xf>
    <xf numFmtId="0" fontId="0" fillId="0" borderId="26" xfId="0" applyFill="1" applyBorder="1" applyAlignment="1">
      <alignment horizontal="distributed" vertical="center" indent="1" shrinkToFit="1"/>
    </xf>
    <xf numFmtId="0" fontId="0" fillId="0" borderId="18" xfId="0" applyFill="1" applyBorder="1" applyAlignment="1">
      <alignment horizontal="distributed" vertical="center" indent="1" shrinkToFit="1"/>
    </xf>
    <xf numFmtId="0" fontId="0" fillId="0" borderId="74" xfId="0" applyBorder="1" applyAlignment="1">
      <alignment vertical="center"/>
    </xf>
    <xf numFmtId="0" fontId="0" fillId="0" borderId="74" xfId="0" applyNumberFormat="1" applyBorder="1" applyAlignment="1">
      <alignment horizontal="center" vertical="center"/>
    </xf>
    <xf numFmtId="0" fontId="0" fillId="0" borderId="49" xfId="0" applyNumberFormat="1" applyBorder="1" applyAlignment="1">
      <alignment horizontal="center" vertical="center"/>
    </xf>
    <xf numFmtId="0" fontId="0" fillId="0" borderId="42" xfId="0" applyBorder="1" applyAlignment="1">
      <alignment horizontal="left" vertical="center" readingOrder="1"/>
    </xf>
    <xf numFmtId="0" fontId="0" fillId="0" borderId="72" xfId="0" applyBorder="1" applyAlignment="1">
      <alignment horizontal="left" vertical="center" readingOrder="1"/>
    </xf>
    <xf numFmtId="49" fontId="0" fillId="0" borderId="74" xfId="0" applyNumberFormat="1" applyBorder="1" applyAlignment="1">
      <alignment horizontal="center" vertical="center"/>
    </xf>
    <xf numFmtId="0" fontId="0" fillId="0" borderId="49" xfId="0" applyBorder="1" applyAlignment="1">
      <alignment horizontal="center" vertical="center"/>
    </xf>
    <xf numFmtId="0" fontId="0" fillId="4" borderId="20" xfId="0" applyFill="1" applyBorder="1" applyAlignment="1">
      <alignment horizontal="left" vertical="center"/>
    </xf>
    <xf numFmtId="0" fontId="0" fillId="0" borderId="1" xfId="0" applyBorder="1" applyAlignment="1">
      <alignment vertical="center"/>
    </xf>
    <xf numFmtId="0" fontId="0" fillId="0" borderId="26" xfId="0" applyBorder="1" applyAlignment="1">
      <alignment horizontal="center" vertical="center"/>
    </xf>
    <xf numFmtId="0" fontId="0" fillId="0" borderId="1" xfId="0" applyFont="1" applyBorder="1" applyAlignment="1">
      <alignment vertical="center" wrapText="1"/>
    </xf>
    <xf numFmtId="0" fontId="0" fillId="0" borderId="26" xfId="0" applyFont="1" applyBorder="1" applyAlignment="1">
      <alignment vertical="center"/>
    </xf>
    <xf numFmtId="0" fontId="0" fillId="0" borderId="18" xfId="0" applyFont="1" applyBorder="1" applyAlignment="1">
      <alignment vertical="center"/>
    </xf>
    <xf numFmtId="0" fontId="0" fillId="0" borderId="1" xfId="0" applyBorder="1" applyAlignment="1">
      <alignment vertical="center" wrapText="1"/>
    </xf>
    <xf numFmtId="0" fontId="0" fillId="0" borderId="26" xfId="0" applyBorder="1" applyAlignment="1">
      <alignment horizontal="left" vertical="center"/>
    </xf>
    <xf numFmtId="0" fontId="0" fillId="0" borderId="4" xfId="0" applyNumberFormat="1" applyBorder="1" applyAlignment="1">
      <alignment horizontal="center" vertical="center"/>
    </xf>
    <xf numFmtId="0" fontId="0" fillId="0" borderId="9" xfId="0" applyBorder="1" applyAlignment="1">
      <alignment horizontal="center" vertical="center" textRotation="255"/>
    </xf>
    <xf numFmtId="0" fontId="0" fillId="4" borderId="26" xfId="0" applyFill="1" applyBorder="1" applyAlignment="1">
      <alignment horizontal="left" vertical="center"/>
    </xf>
    <xf numFmtId="0" fontId="0" fillId="2" borderId="4" xfId="0" applyFill="1" applyBorder="1" applyAlignment="1">
      <alignment horizontal="center" vertical="center"/>
    </xf>
    <xf numFmtId="0" fontId="0" fillId="0" borderId="10" xfId="0" applyBorder="1" applyAlignment="1">
      <alignment vertical="center"/>
    </xf>
    <xf numFmtId="49" fontId="0" fillId="0" borderId="75" xfId="0" applyNumberFormat="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2" borderId="34" xfId="0" applyFill="1" applyBorder="1" applyAlignment="1">
      <alignment horizontal="center" vertical="center" wrapText="1"/>
    </xf>
    <xf numFmtId="0" fontId="0" fillId="0" borderId="12" xfId="0" applyBorder="1" applyAlignment="1">
      <alignment vertical="center"/>
    </xf>
    <xf numFmtId="0" fontId="0" fillId="0" borderId="16" xfId="0" applyBorder="1" applyAlignment="1">
      <alignment vertical="center"/>
    </xf>
    <xf numFmtId="0" fontId="0" fillId="4" borderId="24" xfId="0" applyFill="1" applyBorder="1" applyAlignment="1">
      <alignment horizontal="left" vertical="center"/>
    </xf>
    <xf numFmtId="0" fontId="0" fillId="2" borderId="78" xfId="0" applyFill="1" applyBorder="1" applyAlignment="1">
      <alignment horizontal="center" vertical="center"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4" xfId="0" applyBorder="1" applyAlignment="1">
      <alignment vertical="center"/>
    </xf>
    <xf numFmtId="0" fontId="0" fillId="2" borderId="81" xfId="0" applyFill="1" applyBorder="1" applyAlignment="1">
      <alignment horizontal="center" vertical="center"/>
    </xf>
    <xf numFmtId="0" fontId="0" fillId="2" borderId="64" xfId="0" applyFill="1" applyBorder="1" applyAlignment="1">
      <alignment horizontal="center" vertical="center"/>
    </xf>
    <xf numFmtId="0" fontId="0" fillId="2" borderId="82" xfId="0" applyFill="1" applyBorder="1" applyAlignment="1">
      <alignment horizontal="center" vertical="center"/>
    </xf>
    <xf numFmtId="0" fontId="0" fillId="0" borderId="24" xfId="0" applyFill="1" applyBorder="1" applyAlignment="1">
      <alignment vertical="center" shrinkToFit="1"/>
    </xf>
  </cellXfs>
  <cellStyles count="11">
    <cellStyle name="Normal" xfId="0"/>
    <cellStyle name="Percent" xfId="15"/>
    <cellStyle name="Hyperlink" xfId="16"/>
    <cellStyle name="Comma [0]" xfId="17"/>
    <cellStyle name="Comma" xfId="18"/>
    <cellStyle name="Currency [0]" xfId="19"/>
    <cellStyle name="Currency" xfId="20"/>
    <cellStyle name="標準_Book1" xfId="21"/>
    <cellStyle name="標準_Book2" xfId="22"/>
    <cellStyle name="標準_Book2_1"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29</xdr:row>
      <xdr:rowOff>257175</xdr:rowOff>
    </xdr:from>
    <xdr:to>
      <xdr:col>2</xdr:col>
      <xdr:colOff>133350</xdr:colOff>
      <xdr:row>29</xdr:row>
      <xdr:rowOff>381000</xdr:rowOff>
    </xdr:to>
    <xdr:sp>
      <xdr:nvSpPr>
        <xdr:cNvPr id="1" name="Rectangle 1"/>
        <xdr:cNvSpPr>
          <a:spLocks/>
        </xdr:cNvSpPr>
      </xdr:nvSpPr>
      <xdr:spPr>
        <a:xfrm>
          <a:off x="1095375" y="5915025"/>
          <a:ext cx="142875"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61"/>
  </sheetPr>
  <dimension ref="B1:J52"/>
  <sheetViews>
    <sheetView workbookViewId="0" topLeftCell="A1">
      <selection activeCell="M15" sqref="M15"/>
    </sheetView>
  </sheetViews>
  <sheetFormatPr defaultColWidth="8.796875" defaultRowHeight="15"/>
  <cols>
    <col min="1" max="1" width="9" style="51" customWidth="1"/>
    <col min="2" max="2" width="2.59765625" style="51" customWidth="1"/>
    <col min="3" max="3" width="18.59765625" style="51" customWidth="1"/>
    <col min="4" max="5" width="10.59765625" style="51" customWidth="1"/>
    <col min="6" max="6" width="2.59765625" style="51" customWidth="1"/>
    <col min="7" max="7" width="8.59765625" style="51" customWidth="1"/>
    <col min="8" max="10" width="10.59765625" style="51" customWidth="1"/>
    <col min="11" max="16384" width="9" style="51" customWidth="1"/>
  </cols>
  <sheetData>
    <row r="1" ht="14.25">
      <c r="J1" s="275"/>
    </row>
    <row r="2" ht="14.25">
      <c r="J2" s="275"/>
    </row>
    <row r="3" spans="2:4" ht="17.25">
      <c r="B3" s="53" t="s">
        <v>247</v>
      </c>
      <c r="C3" s="53"/>
      <c r="D3" s="53"/>
    </row>
    <row r="4" spans="2:4" ht="7.5" customHeight="1">
      <c r="B4" s="53"/>
      <c r="C4" s="53"/>
      <c r="D4" s="53"/>
    </row>
    <row r="5" spans="2:4" ht="19.5" customHeight="1">
      <c r="B5" s="52" t="s">
        <v>97</v>
      </c>
      <c r="C5" s="52"/>
      <c r="D5" s="52"/>
    </row>
    <row r="6" spans="2:4" ht="19.5" customHeight="1">
      <c r="B6" s="52" t="s">
        <v>98</v>
      </c>
      <c r="C6" s="52"/>
      <c r="D6" s="52"/>
    </row>
    <row r="7" spans="2:4" ht="3.75" customHeight="1">
      <c r="B7" s="52"/>
      <c r="C7" s="52"/>
      <c r="D7" s="52"/>
    </row>
    <row r="8" spans="2:10" ht="19.5" customHeight="1">
      <c r="B8" s="58" t="s">
        <v>99</v>
      </c>
      <c r="C8" s="87"/>
      <c r="D8" s="279" t="s">
        <v>260</v>
      </c>
      <c r="E8" s="277"/>
      <c r="F8" s="292" t="s">
        <v>127</v>
      </c>
      <c r="G8" s="293"/>
      <c r="H8" s="294"/>
      <c r="I8" s="290">
        <v>25628</v>
      </c>
      <c r="J8" s="291"/>
    </row>
    <row r="9" spans="2:10" ht="19.5" customHeight="1">
      <c r="B9" s="76"/>
      <c r="C9" s="296" t="s">
        <v>176</v>
      </c>
      <c r="D9" s="298"/>
      <c r="E9" s="271"/>
      <c r="F9" s="292" t="s">
        <v>192</v>
      </c>
      <c r="G9" s="293"/>
      <c r="H9" s="294"/>
      <c r="I9" s="290">
        <v>181</v>
      </c>
      <c r="J9" s="291"/>
    </row>
    <row r="10" spans="2:10" ht="19.5" customHeight="1">
      <c r="B10" s="88"/>
      <c r="C10" s="297"/>
      <c r="D10" s="272"/>
      <c r="E10" s="273"/>
      <c r="F10" s="287"/>
      <c r="G10" s="288"/>
      <c r="H10" s="288"/>
      <c r="I10" s="94"/>
      <c r="J10" s="94"/>
    </row>
    <row r="11" spans="2:6" ht="13.5" customHeight="1">
      <c r="B11" s="54" t="s">
        <v>177</v>
      </c>
      <c r="C11" s="54"/>
      <c r="D11" s="54"/>
      <c r="E11" s="54"/>
      <c r="F11" s="54"/>
    </row>
    <row r="12" spans="2:6" ht="13.5" customHeight="1">
      <c r="B12" s="54" t="s">
        <v>180</v>
      </c>
      <c r="C12" s="54"/>
      <c r="D12" s="54"/>
      <c r="E12" s="54"/>
      <c r="F12" s="54"/>
    </row>
    <row r="13" spans="2:6" ht="13.5" customHeight="1">
      <c r="B13" s="54" t="s">
        <v>179</v>
      </c>
      <c r="C13" s="54"/>
      <c r="D13" s="54"/>
      <c r="E13" s="54"/>
      <c r="F13" s="54"/>
    </row>
    <row r="14" ht="19.5" customHeight="1"/>
    <row r="15" spans="2:10" ht="19.5" customHeight="1">
      <c r="B15" s="52" t="s">
        <v>100</v>
      </c>
      <c r="C15" s="52"/>
      <c r="D15" s="52"/>
      <c r="J15" s="60"/>
    </row>
    <row r="16" spans="2:10" ht="3.75" customHeight="1">
      <c r="B16" s="52"/>
      <c r="C16" s="52"/>
      <c r="D16" s="52"/>
      <c r="I16" s="61"/>
      <c r="J16" s="61"/>
    </row>
    <row r="17" spans="2:10" ht="19.5" customHeight="1">
      <c r="B17" s="295" t="s">
        <v>101</v>
      </c>
      <c r="C17" s="278"/>
      <c r="D17" s="285" t="s">
        <v>316</v>
      </c>
      <c r="E17" s="286"/>
      <c r="F17" s="56" t="s">
        <v>112</v>
      </c>
      <c r="G17" s="56"/>
      <c r="H17" s="57"/>
      <c r="I17" s="281" t="s">
        <v>266</v>
      </c>
      <c r="J17" s="282"/>
    </row>
    <row r="18" spans="2:10" ht="19.5" customHeight="1">
      <c r="B18" s="295" t="s">
        <v>108</v>
      </c>
      <c r="C18" s="278"/>
      <c r="D18" s="276" t="s">
        <v>317</v>
      </c>
      <c r="E18" s="289"/>
      <c r="F18" s="58" t="s">
        <v>113</v>
      </c>
      <c r="G18" s="56"/>
      <c r="H18" s="57"/>
      <c r="I18" s="281" t="s">
        <v>264</v>
      </c>
      <c r="J18" s="282"/>
    </row>
    <row r="19" spans="2:10" ht="19.5" customHeight="1">
      <c r="B19" s="295" t="s">
        <v>109</v>
      </c>
      <c r="C19" s="278"/>
      <c r="D19" s="276" t="s">
        <v>263</v>
      </c>
      <c r="E19" s="280"/>
      <c r="F19" s="76"/>
      <c r="G19" s="283" t="s">
        <v>135</v>
      </c>
      <c r="H19" s="284"/>
      <c r="I19" s="281" t="s">
        <v>267</v>
      </c>
      <c r="J19" s="274"/>
    </row>
    <row r="20" spans="2:10" ht="19.5" customHeight="1">
      <c r="B20" s="295" t="s">
        <v>110</v>
      </c>
      <c r="C20" s="278"/>
      <c r="D20" s="276" t="s">
        <v>315</v>
      </c>
      <c r="E20" s="280"/>
      <c r="F20" s="59"/>
      <c r="G20" s="283" t="s">
        <v>111</v>
      </c>
      <c r="H20" s="284"/>
      <c r="I20" s="281" t="s">
        <v>268</v>
      </c>
      <c r="J20" s="282"/>
    </row>
    <row r="21" spans="2:10" ht="19.5" customHeight="1">
      <c r="B21" s="295"/>
      <c r="C21" s="278"/>
      <c r="D21" s="276"/>
      <c r="E21" s="280"/>
      <c r="F21" s="56" t="s">
        <v>114</v>
      </c>
      <c r="G21" s="56"/>
      <c r="H21" s="57"/>
      <c r="I21" s="281" t="s">
        <v>265</v>
      </c>
      <c r="J21" s="282"/>
    </row>
    <row r="22" ht="13.5" customHeight="1">
      <c r="B22" s="54" t="s">
        <v>252</v>
      </c>
    </row>
    <row r="23" ht="13.5" customHeight="1">
      <c r="B23" s="54" t="s">
        <v>255</v>
      </c>
    </row>
    <row r="24" ht="13.5" customHeight="1">
      <c r="B24" s="54" t="s">
        <v>253</v>
      </c>
    </row>
    <row r="25" ht="13.5" customHeight="1">
      <c r="B25" s="54" t="s">
        <v>254</v>
      </c>
    </row>
    <row r="26" ht="13.5" customHeight="1">
      <c r="B26" s="54" t="s">
        <v>256</v>
      </c>
    </row>
    <row r="27" ht="19.5" customHeight="1"/>
    <row r="28" spans="2:3" ht="19.5" customHeight="1">
      <c r="B28" s="52" t="s">
        <v>173</v>
      </c>
      <c r="C28" s="52"/>
    </row>
    <row r="29" ht="3.75" customHeight="1"/>
    <row r="30" spans="2:10" ht="49.5" customHeight="1">
      <c r="B30" s="299" t="s">
        <v>269</v>
      </c>
      <c r="C30" s="299"/>
      <c r="D30" s="300"/>
      <c r="E30" s="300"/>
      <c r="F30" s="300"/>
      <c r="G30" s="300"/>
      <c r="H30" s="300"/>
      <c r="I30" s="300"/>
      <c r="J30" s="300"/>
    </row>
    <row r="31" spans="2:10" ht="3.75" customHeight="1">
      <c r="B31" s="301"/>
      <c r="C31" s="302"/>
      <c r="D31" s="303"/>
      <c r="E31" s="303"/>
      <c r="F31" s="303"/>
      <c r="G31" s="303"/>
      <c r="H31" s="303"/>
      <c r="I31" s="303"/>
      <c r="J31" s="271"/>
    </row>
    <row r="32" spans="2:10" ht="90" customHeight="1">
      <c r="B32" s="306" t="s">
        <v>303</v>
      </c>
      <c r="C32" s="307"/>
      <c r="D32" s="308"/>
      <c r="E32" s="308"/>
      <c r="F32" s="308"/>
      <c r="G32" s="308"/>
      <c r="H32" s="308"/>
      <c r="I32" s="308"/>
      <c r="J32" s="309"/>
    </row>
    <row r="33" spans="2:10" ht="1.5" customHeight="1">
      <c r="B33" s="71"/>
      <c r="C33" s="71"/>
      <c r="D33" s="72"/>
      <c r="E33" s="72"/>
      <c r="F33" s="72"/>
      <c r="G33" s="72"/>
      <c r="H33" s="72"/>
      <c r="I33" s="72"/>
      <c r="J33" s="72"/>
    </row>
    <row r="34" spans="2:10" ht="13.5" customHeight="1">
      <c r="B34" s="69" t="s">
        <v>128</v>
      </c>
      <c r="C34" s="69"/>
      <c r="D34" s="70"/>
      <c r="E34" s="70"/>
      <c r="F34" s="70"/>
      <c r="G34" s="70"/>
      <c r="H34" s="70"/>
      <c r="I34" s="70"/>
      <c r="J34" s="70"/>
    </row>
    <row r="35" spans="2:10" ht="13.5" customHeight="1">
      <c r="B35" s="69" t="s">
        <v>129</v>
      </c>
      <c r="C35" s="69"/>
      <c r="D35" s="68"/>
      <c r="E35" s="68"/>
      <c r="F35" s="68"/>
      <c r="G35" s="68"/>
      <c r="H35" s="68"/>
      <c r="I35" s="68"/>
      <c r="J35" s="68"/>
    </row>
    <row r="36" spans="2:10" ht="13.5" customHeight="1">
      <c r="B36" s="69" t="s">
        <v>130</v>
      </c>
      <c r="C36" s="69"/>
      <c r="D36" s="68"/>
      <c r="E36" s="68"/>
      <c r="F36" s="68"/>
      <c r="G36" s="68"/>
      <c r="H36" s="68"/>
      <c r="I36" s="68"/>
      <c r="J36" s="68"/>
    </row>
    <row r="37" spans="2:10" ht="13.5" customHeight="1">
      <c r="B37" s="69" t="s">
        <v>156</v>
      </c>
      <c r="C37" s="69"/>
      <c r="D37" s="68"/>
      <c r="E37" s="68"/>
      <c r="F37" s="68"/>
      <c r="G37" s="68"/>
      <c r="H37" s="68"/>
      <c r="I37" s="68"/>
      <c r="J37" s="68"/>
    </row>
    <row r="38" spans="2:10" ht="13.5" customHeight="1">
      <c r="B38" s="69" t="s">
        <v>154</v>
      </c>
      <c r="C38" s="69"/>
      <c r="D38" s="68"/>
      <c r="E38" s="68"/>
      <c r="F38" s="68"/>
      <c r="G38" s="68"/>
      <c r="H38" s="68"/>
      <c r="I38" s="68"/>
      <c r="J38" s="68"/>
    </row>
    <row r="39" spans="2:10" ht="13.5" customHeight="1">
      <c r="B39" s="69" t="s">
        <v>155</v>
      </c>
      <c r="C39" s="69"/>
      <c r="D39" s="68"/>
      <c r="E39" s="68"/>
      <c r="F39" s="68"/>
      <c r="G39" s="68"/>
      <c r="H39" s="68"/>
      <c r="I39" s="68"/>
      <c r="J39" s="68"/>
    </row>
    <row r="40" spans="2:10" ht="13.5" customHeight="1">
      <c r="B40" s="89" t="s">
        <v>178</v>
      </c>
      <c r="C40" s="89"/>
      <c r="D40" s="46"/>
      <c r="E40" s="46"/>
      <c r="F40" s="46"/>
      <c r="G40" s="46"/>
      <c r="H40" s="46"/>
      <c r="I40" s="46"/>
      <c r="J40" s="46"/>
    </row>
    <row r="41" ht="19.5" customHeight="1"/>
    <row r="42" spans="2:4" ht="19.5" customHeight="1">
      <c r="B42" s="52" t="s">
        <v>126</v>
      </c>
      <c r="C42" s="52"/>
      <c r="D42" s="52"/>
    </row>
    <row r="43" ht="3.75" customHeight="1"/>
    <row r="44" spans="2:10" ht="19.5" customHeight="1">
      <c r="B44" s="270" t="s">
        <v>102</v>
      </c>
      <c r="C44" s="268"/>
      <c r="D44" s="310" t="s">
        <v>103</v>
      </c>
      <c r="E44" s="311"/>
      <c r="F44" s="311"/>
      <c r="G44" s="311"/>
      <c r="H44" s="311"/>
      <c r="I44" s="311"/>
      <c r="J44" s="311"/>
    </row>
    <row r="45" spans="2:10" ht="19.5" customHeight="1">
      <c r="B45" s="266" t="s">
        <v>106</v>
      </c>
      <c r="C45" s="267"/>
      <c r="D45" s="276" t="s">
        <v>261</v>
      </c>
      <c r="E45" s="277"/>
      <c r="F45" s="277"/>
      <c r="G45" s="277"/>
      <c r="H45" s="277"/>
      <c r="I45" s="277"/>
      <c r="J45" s="278"/>
    </row>
    <row r="46" spans="2:10" ht="19.5" customHeight="1">
      <c r="B46" s="266" t="s">
        <v>104</v>
      </c>
      <c r="C46" s="267"/>
      <c r="D46" s="276" t="s">
        <v>262</v>
      </c>
      <c r="E46" s="277"/>
      <c r="F46" s="277"/>
      <c r="G46" s="277"/>
      <c r="H46" s="277"/>
      <c r="I46" s="277"/>
      <c r="J46" s="278"/>
    </row>
    <row r="47" spans="2:10" ht="19.5" customHeight="1">
      <c r="B47" s="266" t="s">
        <v>105</v>
      </c>
      <c r="C47" s="267"/>
      <c r="D47" s="318" t="s">
        <v>301</v>
      </c>
      <c r="E47" s="319"/>
      <c r="F47" s="319"/>
      <c r="G47" s="319"/>
      <c r="H47" s="319"/>
      <c r="I47" s="319"/>
      <c r="J47" s="320"/>
    </row>
    <row r="48" spans="2:10" ht="19.5" customHeight="1">
      <c r="B48" s="266" t="s">
        <v>181</v>
      </c>
      <c r="C48" s="267"/>
      <c r="D48" s="276" t="s">
        <v>310</v>
      </c>
      <c r="E48" s="277"/>
      <c r="F48" s="277"/>
      <c r="G48" s="277"/>
      <c r="H48" s="277"/>
      <c r="I48" s="277"/>
      <c r="J48" s="278"/>
    </row>
    <row r="49" spans="2:10" ht="19.5" customHeight="1">
      <c r="B49" s="304" t="s">
        <v>107</v>
      </c>
      <c r="C49" s="305"/>
      <c r="D49" s="312" t="s">
        <v>290</v>
      </c>
      <c r="E49" s="313"/>
      <c r="F49" s="313"/>
      <c r="G49" s="313"/>
      <c r="H49" s="313"/>
      <c r="I49" s="313"/>
      <c r="J49" s="314"/>
    </row>
    <row r="50" spans="2:10" ht="79.5" customHeight="1">
      <c r="B50" s="269"/>
      <c r="C50" s="273"/>
      <c r="D50" s="315"/>
      <c r="E50" s="316"/>
      <c r="F50" s="316"/>
      <c r="G50" s="316"/>
      <c r="H50" s="316"/>
      <c r="I50" s="316"/>
      <c r="J50" s="317"/>
    </row>
    <row r="51" spans="2:10" ht="1.5" customHeight="1">
      <c r="B51" s="55"/>
      <c r="C51" s="55"/>
      <c r="D51" s="55"/>
      <c r="E51" s="55"/>
      <c r="F51" s="55"/>
      <c r="G51" s="55"/>
      <c r="H51" s="55"/>
      <c r="I51" s="55"/>
      <c r="J51" s="55"/>
    </row>
    <row r="52" spans="2:10" ht="15.75" customHeight="1">
      <c r="B52" s="69" t="s">
        <v>251</v>
      </c>
      <c r="C52" s="69"/>
      <c r="D52" s="70"/>
      <c r="E52" s="70"/>
      <c r="F52" s="70"/>
      <c r="G52" s="70"/>
      <c r="H52" s="70"/>
      <c r="I52" s="70"/>
      <c r="J52" s="70"/>
    </row>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sheetData>
  <mergeCells count="42">
    <mergeCell ref="B30:J30"/>
    <mergeCell ref="B31:J31"/>
    <mergeCell ref="D20:E20"/>
    <mergeCell ref="B49:C49"/>
    <mergeCell ref="B32:J32"/>
    <mergeCell ref="D44:J44"/>
    <mergeCell ref="D49:J50"/>
    <mergeCell ref="D45:J45"/>
    <mergeCell ref="D46:J46"/>
    <mergeCell ref="D47:J47"/>
    <mergeCell ref="B50:C50"/>
    <mergeCell ref="B44:C44"/>
    <mergeCell ref="B45:C45"/>
    <mergeCell ref="B46:C46"/>
    <mergeCell ref="B47:C47"/>
    <mergeCell ref="B48:C48"/>
    <mergeCell ref="B21:C21"/>
    <mergeCell ref="I9:J9"/>
    <mergeCell ref="C9:C10"/>
    <mergeCell ref="D9:E10"/>
    <mergeCell ref="B17:C17"/>
    <mergeCell ref="B18:C18"/>
    <mergeCell ref="B19:C19"/>
    <mergeCell ref="B20:C20"/>
    <mergeCell ref="G19:H19"/>
    <mergeCell ref="I19:J19"/>
    <mergeCell ref="F10:H10"/>
    <mergeCell ref="D19:E19"/>
    <mergeCell ref="D18:E18"/>
    <mergeCell ref="I8:J8"/>
    <mergeCell ref="F8:H8"/>
    <mergeCell ref="F9:H9"/>
    <mergeCell ref="J1:J2"/>
    <mergeCell ref="D48:J48"/>
    <mergeCell ref="D8:E8"/>
    <mergeCell ref="D21:E21"/>
    <mergeCell ref="I17:J17"/>
    <mergeCell ref="I18:J18"/>
    <mergeCell ref="I20:J20"/>
    <mergeCell ref="I21:J21"/>
    <mergeCell ref="G20:H20"/>
    <mergeCell ref="D17:E17"/>
  </mergeCells>
  <printOptions horizontalCentered="1" verticalCentered="1"/>
  <pageMargins left="0.5905511811023623" right="0.5905511811023623" top="0.31496062992125984" bottom="0.31496062992125984" header="0.5118110236220472" footer="0.5118110236220472"/>
  <pageSetup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A1:Y66"/>
  <sheetViews>
    <sheetView workbookViewId="0" topLeftCell="B1">
      <selection activeCell="O14" sqref="O14"/>
    </sheetView>
  </sheetViews>
  <sheetFormatPr defaultColWidth="8.796875" defaultRowHeight="15"/>
  <cols>
    <col min="1" max="1" width="9" style="73" customWidth="1"/>
    <col min="2" max="2" width="5.59765625" style="73" customWidth="1"/>
    <col min="3" max="3" width="14.59765625" style="73" customWidth="1"/>
    <col min="4" max="4" width="1.59765625" style="73" customWidth="1"/>
    <col min="5" max="5" width="13.59765625" style="73" customWidth="1"/>
    <col min="6" max="20" width="3.8984375" style="73" customWidth="1"/>
    <col min="21" max="25" width="3.59765625" style="73" customWidth="1"/>
    <col min="26" max="16384" width="9" style="73" customWidth="1"/>
  </cols>
  <sheetData>
    <row r="1" spans="1:25" ht="14.25">
      <c r="A1" s="74"/>
      <c r="B1" s="74" t="s">
        <v>134</v>
      </c>
      <c r="C1" s="74"/>
      <c r="D1" s="74"/>
      <c r="E1" s="74"/>
      <c r="F1" s="74"/>
      <c r="G1" s="74"/>
      <c r="H1" s="74"/>
      <c r="I1" s="74"/>
      <c r="J1" s="74"/>
      <c r="K1" s="74"/>
      <c r="L1" s="74"/>
      <c r="M1" s="74"/>
      <c r="N1" s="74"/>
      <c r="O1" s="74"/>
      <c r="P1" s="74"/>
      <c r="Q1" s="74"/>
      <c r="R1" s="74"/>
      <c r="S1" s="74"/>
      <c r="T1" s="74"/>
      <c r="U1" s="74"/>
      <c r="V1" s="74"/>
      <c r="W1" s="74"/>
      <c r="X1" s="74"/>
      <c r="Y1" s="74"/>
    </row>
    <row r="2" spans="2:25" s="51" customFormat="1" ht="19.5" customHeight="1">
      <c r="B2" s="52" t="s">
        <v>211</v>
      </c>
      <c r="C2" s="52"/>
      <c r="D2" s="52"/>
      <c r="E2" s="52"/>
      <c r="F2" s="52"/>
      <c r="G2" s="52"/>
      <c r="H2" s="52"/>
      <c r="I2" s="52"/>
      <c r="J2" s="52"/>
      <c r="K2" s="52"/>
      <c r="L2" s="52"/>
      <c r="M2" s="52"/>
      <c r="N2" s="52"/>
      <c r="O2" s="52"/>
      <c r="P2" s="52"/>
      <c r="Q2" s="52"/>
      <c r="R2" s="52"/>
      <c r="S2" s="52"/>
      <c r="T2" s="52"/>
      <c r="U2" s="321" t="s">
        <v>227</v>
      </c>
      <c r="V2" s="321"/>
      <c r="W2" s="321"/>
      <c r="X2" s="321"/>
      <c r="Y2" s="321"/>
    </row>
    <row r="3" spans="2:25" s="51" customFormat="1" ht="6" customHeight="1">
      <c r="B3" s="98"/>
      <c r="C3" s="99"/>
      <c r="D3" s="99"/>
      <c r="E3" s="100"/>
      <c r="F3" s="101"/>
      <c r="G3" s="101"/>
      <c r="H3" s="101"/>
      <c r="I3" s="101"/>
      <c r="J3" s="101"/>
      <c r="K3" s="101"/>
      <c r="L3" s="101"/>
      <c r="M3" s="101"/>
      <c r="N3" s="102"/>
      <c r="O3" s="102"/>
      <c r="P3" s="102"/>
      <c r="Q3" s="102"/>
      <c r="R3" s="102"/>
      <c r="S3" s="102"/>
      <c r="T3" s="102"/>
      <c r="U3" s="322"/>
      <c r="V3" s="322"/>
      <c r="W3" s="322"/>
      <c r="X3" s="322"/>
      <c r="Y3" s="322"/>
    </row>
    <row r="4" spans="2:25" s="51" customFormat="1" ht="30" customHeight="1">
      <c r="B4" s="326" t="s">
        <v>212</v>
      </c>
      <c r="C4" s="327"/>
      <c r="D4" s="327"/>
      <c r="E4" s="328"/>
      <c r="F4" s="339" t="s">
        <v>228</v>
      </c>
      <c r="G4" s="340"/>
      <c r="H4" s="340"/>
      <c r="I4" s="340"/>
      <c r="J4" s="341"/>
      <c r="K4" s="339" t="s">
        <v>229</v>
      </c>
      <c r="L4" s="340"/>
      <c r="M4" s="340"/>
      <c r="N4" s="340"/>
      <c r="O4" s="341"/>
      <c r="P4" s="342" t="s">
        <v>230</v>
      </c>
      <c r="Q4" s="343"/>
      <c r="R4" s="343"/>
      <c r="S4" s="343"/>
      <c r="T4" s="344"/>
      <c r="U4" s="323" t="s">
        <v>132</v>
      </c>
      <c r="V4" s="324"/>
      <c r="W4" s="324"/>
      <c r="X4" s="324"/>
      <c r="Y4" s="325"/>
    </row>
    <row r="5" spans="2:25" s="51" customFormat="1" ht="18" customHeight="1">
      <c r="B5" s="333" t="s">
        <v>164</v>
      </c>
      <c r="C5" s="334"/>
      <c r="D5" s="337" t="s">
        <v>213</v>
      </c>
      <c r="E5" s="338"/>
      <c r="F5" s="332"/>
      <c r="G5" s="329"/>
      <c r="H5" s="329"/>
      <c r="I5" s="329"/>
      <c r="J5" s="329"/>
      <c r="K5" s="329">
        <v>6</v>
      </c>
      <c r="L5" s="329"/>
      <c r="M5" s="329"/>
      <c r="N5" s="329"/>
      <c r="O5" s="329"/>
      <c r="P5" s="329">
        <v>153</v>
      </c>
      <c r="Q5" s="329"/>
      <c r="R5" s="329"/>
      <c r="S5" s="329"/>
      <c r="T5" s="329"/>
      <c r="U5" s="329">
        <f>SUM(F5:T5)</f>
        <v>159</v>
      </c>
      <c r="V5" s="329"/>
      <c r="W5" s="329"/>
      <c r="X5" s="329"/>
      <c r="Y5" s="329"/>
    </row>
    <row r="6" spans="2:25" s="51" customFormat="1" ht="18" customHeight="1">
      <c r="B6" s="334"/>
      <c r="C6" s="334"/>
      <c r="D6" s="122"/>
      <c r="E6" s="103" t="s">
        <v>231</v>
      </c>
      <c r="F6" s="332"/>
      <c r="G6" s="329"/>
      <c r="H6" s="329"/>
      <c r="I6" s="329"/>
      <c r="J6" s="329"/>
      <c r="K6" s="329">
        <v>0</v>
      </c>
      <c r="L6" s="329"/>
      <c r="M6" s="329"/>
      <c r="N6" s="329"/>
      <c r="O6" s="329"/>
      <c r="P6" s="329">
        <v>25</v>
      </c>
      <c r="Q6" s="329"/>
      <c r="R6" s="329"/>
      <c r="S6" s="329"/>
      <c r="T6" s="329"/>
      <c r="U6" s="329">
        <f>SUM(F6:T6)</f>
        <v>25</v>
      </c>
      <c r="V6" s="329"/>
      <c r="W6" s="329"/>
      <c r="X6" s="329"/>
      <c r="Y6" s="329"/>
    </row>
    <row r="7" spans="2:25" s="51" customFormat="1" ht="24" customHeight="1">
      <c r="B7" s="333" t="s">
        <v>165</v>
      </c>
      <c r="C7" s="334"/>
      <c r="D7" s="335" t="s">
        <v>213</v>
      </c>
      <c r="E7" s="336"/>
      <c r="F7" s="332"/>
      <c r="G7" s="329"/>
      <c r="H7" s="329"/>
      <c r="I7" s="329"/>
      <c r="J7" s="329"/>
      <c r="K7" s="329">
        <v>125</v>
      </c>
      <c r="L7" s="329"/>
      <c r="M7" s="329"/>
      <c r="N7" s="329"/>
      <c r="O7" s="329"/>
      <c r="P7" s="329">
        <v>15</v>
      </c>
      <c r="Q7" s="329"/>
      <c r="R7" s="329"/>
      <c r="S7" s="329"/>
      <c r="T7" s="329"/>
      <c r="U7" s="329">
        <f>SUM(F7:T7)</f>
        <v>140</v>
      </c>
      <c r="V7" s="329"/>
      <c r="W7" s="329"/>
      <c r="X7" s="329"/>
      <c r="Y7" s="329"/>
    </row>
    <row r="8" spans="2:25" s="51" customFormat="1" ht="24" customHeight="1">
      <c r="B8" s="330" t="s">
        <v>166</v>
      </c>
      <c r="C8" s="331"/>
      <c r="D8" s="335" t="s">
        <v>213</v>
      </c>
      <c r="E8" s="336"/>
      <c r="F8" s="332"/>
      <c r="G8" s="329"/>
      <c r="H8" s="329"/>
      <c r="I8" s="329"/>
      <c r="J8" s="329"/>
      <c r="K8" s="329"/>
      <c r="L8" s="329"/>
      <c r="M8" s="329"/>
      <c r="N8" s="329"/>
      <c r="O8" s="329"/>
      <c r="P8" s="329"/>
      <c r="Q8" s="329"/>
      <c r="R8" s="329"/>
      <c r="S8" s="329"/>
      <c r="T8" s="329"/>
      <c r="U8" s="329">
        <f>SUM(F8:T8)</f>
        <v>0</v>
      </c>
      <c r="V8" s="329"/>
      <c r="W8" s="329"/>
      <c r="X8" s="329"/>
      <c r="Y8" s="329"/>
    </row>
    <row r="9" spans="2:25" s="51" customFormat="1" ht="14.25" customHeight="1">
      <c r="B9" s="98" t="s">
        <v>232</v>
      </c>
      <c r="C9" s="104"/>
      <c r="D9" s="104"/>
      <c r="E9" s="104"/>
      <c r="F9" s="101"/>
      <c r="G9" s="101"/>
      <c r="H9" s="101"/>
      <c r="I9" s="101"/>
      <c r="J9" s="101"/>
      <c r="K9" s="101"/>
      <c r="L9" s="101"/>
      <c r="M9" s="101"/>
      <c r="N9" s="102"/>
      <c r="O9" s="102"/>
      <c r="P9" s="102"/>
      <c r="Q9" s="102"/>
      <c r="R9" s="102"/>
      <c r="S9" s="102"/>
      <c r="T9" s="102"/>
      <c r="U9" s="102"/>
      <c r="V9" s="102"/>
      <c r="W9" s="102"/>
      <c r="X9" s="102"/>
      <c r="Y9" s="102"/>
    </row>
    <row r="10" spans="2:25" s="51" customFormat="1" ht="14.25" customHeight="1">
      <c r="B10" s="98" t="s">
        <v>233</v>
      </c>
      <c r="C10" s="104"/>
      <c r="D10" s="104"/>
      <c r="E10" s="104"/>
      <c r="F10" s="101"/>
      <c r="G10" s="101"/>
      <c r="H10" s="101"/>
      <c r="I10" s="101"/>
      <c r="J10" s="101"/>
      <c r="K10" s="101"/>
      <c r="L10" s="101"/>
      <c r="M10" s="101"/>
      <c r="N10" s="102"/>
      <c r="O10" s="102"/>
      <c r="P10" s="102"/>
      <c r="Q10" s="102"/>
      <c r="R10" s="102"/>
      <c r="S10" s="102"/>
      <c r="T10" s="102"/>
      <c r="U10" s="102"/>
      <c r="V10" s="102"/>
      <c r="W10" s="102"/>
      <c r="X10" s="102"/>
      <c r="Y10" s="102"/>
    </row>
    <row r="11" spans="2:25" s="51" customFormat="1" ht="14.25" customHeight="1">
      <c r="B11" s="98" t="s">
        <v>234</v>
      </c>
      <c r="C11" s="104"/>
      <c r="D11" s="104"/>
      <c r="E11" s="104"/>
      <c r="F11" s="101"/>
      <c r="G11" s="101"/>
      <c r="H11" s="101"/>
      <c r="I11" s="101"/>
      <c r="J11" s="101"/>
      <c r="K11" s="101"/>
      <c r="L11" s="101"/>
      <c r="M11" s="101"/>
      <c r="N11" s="102"/>
      <c r="O11" s="102"/>
      <c r="P11" s="102"/>
      <c r="Q11" s="102"/>
      <c r="R11" s="102"/>
      <c r="S11" s="102"/>
      <c r="T11" s="102"/>
      <c r="U11" s="102"/>
      <c r="V11" s="102"/>
      <c r="W11" s="102"/>
      <c r="X11" s="102"/>
      <c r="Y11" s="102"/>
    </row>
    <row r="12" s="51" customFormat="1" ht="19.5" customHeight="1"/>
    <row r="13" spans="2:25" ht="14.25">
      <c r="B13" s="74" t="s">
        <v>235</v>
      </c>
      <c r="C13" s="74"/>
      <c r="D13" s="74"/>
      <c r="E13" s="74"/>
      <c r="F13" s="74"/>
      <c r="G13" s="74"/>
      <c r="H13" s="74"/>
      <c r="I13" s="74"/>
      <c r="J13" s="74"/>
      <c r="K13" s="74"/>
      <c r="L13" s="74"/>
      <c r="M13" s="74"/>
      <c r="N13" s="74"/>
      <c r="O13" s="74"/>
      <c r="P13" s="74"/>
      <c r="Q13" s="74"/>
      <c r="R13" s="74"/>
      <c r="S13" s="74"/>
      <c r="T13" s="74"/>
      <c r="U13" s="74"/>
      <c r="V13" s="74"/>
      <c r="W13" s="74"/>
      <c r="X13" s="74"/>
      <c r="Y13" s="74"/>
    </row>
    <row r="14" spans="2:25" ht="9.75" customHeight="1">
      <c r="B14" s="74"/>
      <c r="C14" s="74"/>
      <c r="D14" s="74"/>
      <c r="E14" s="74"/>
      <c r="F14" s="74"/>
      <c r="G14" s="74"/>
      <c r="H14" s="74"/>
      <c r="I14" s="74"/>
      <c r="J14" s="74"/>
      <c r="K14" s="74"/>
      <c r="L14" s="74"/>
      <c r="M14" s="74"/>
      <c r="N14" s="74"/>
      <c r="O14" s="74"/>
      <c r="P14" s="74"/>
      <c r="Q14" s="74"/>
      <c r="R14" s="74"/>
      <c r="S14" s="74"/>
      <c r="T14" s="74"/>
      <c r="U14" s="74"/>
      <c r="V14" s="74"/>
      <c r="W14" s="74"/>
      <c r="X14" s="74"/>
      <c r="Y14" s="74"/>
    </row>
    <row r="15" spans="2:25" ht="14.25">
      <c r="B15" s="74" t="s">
        <v>157</v>
      </c>
      <c r="C15" s="74"/>
      <c r="D15" s="74"/>
      <c r="E15" s="74"/>
      <c r="F15" s="74"/>
      <c r="G15" s="74"/>
      <c r="H15" s="74"/>
      <c r="I15" s="74"/>
      <c r="J15" s="74"/>
      <c r="K15" s="74"/>
      <c r="L15" s="74"/>
      <c r="M15" s="74"/>
      <c r="N15" s="74"/>
      <c r="O15" s="74"/>
      <c r="P15" s="74"/>
      <c r="Q15" s="74"/>
      <c r="R15" s="74"/>
      <c r="S15" s="74"/>
      <c r="T15" s="74"/>
      <c r="U15" s="367" t="s">
        <v>174</v>
      </c>
      <c r="V15" s="367"/>
      <c r="W15" s="367"/>
      <c r="X15" s="367"/>
      <c r="Y15" s="367"/>
    </row>
    <row r="16" spans="2:25" ht="6" customHeight="1">
      <c r="B16" s="74"/>
      <c r="C16" s="74"/>
      <c r="D16" s="74"/>
      <c r="E16" s="74"/>
      <c r="F16" s="74"/>
      <c r="G16" s="74"/>
      <c r="H16" s="74"/>
      <c r="I16" s="74"/>
      <c r="J16" s="74"/>
      <c r="K16" s="74"/>
      <c r="L16" s="74"/>
      <c r="M16" s="74"/>
      <c r="N16" s="74"/>
      <c r="O16" s="74"/>
      <c r="P16" s="74"/>
      <c r="Q16" s="74"/>
      <c r="R16" s="74"/>
      <c r="S16" s="74"/>
      <c r="T16" s="74"/>
      <c r="U16" s="368"/>
      <c r="V16" s="368"/>
      <c r="W16" s="368"/>
      <c r="X16" s="368"/>
      <c r="Y16" s="368"/>
    </row>
    <row r="17" spans="2:25" ht="30" customHeight="1">
      <c r="B17" s="375" t="s">
        <v>131</v>
      </c>
      <c r="C17" s="376"/>
      <c r="D17" s="376"/>
      <c r="E17" s="377"/>
      <c r="F17" s="339" t="s">
        <v>236</v>
      </c>
      <c r="G17" s="340"/>
      <c r="H17" s="340"/>
      <c r="I17" s="340"/>
      <c r="J17" s="341"/>
      <c r="K17" s="339" t="s">
        <v>237</v>
      </c>
      <c r="L17" s="340"/>
      <c r="M17" s="340"/>
      <c r="N17" s="340"/>
      <c r="O17" s="341"/>
      <c r="P17" s="342" t="s">
        <v>238</v>
      </c>
      <c r="Q17" s="343"/>
      <c r="R17" s="343"/>
      <c r="S17" s="343"/>
      <c r="T17" s="344"/>
      <c r="U17" s="354" t="s">
        <v>132</v>
      </c>
      <c r="V17" s="354"/>
      <c r="W17" s="354"/>
      <c r="X17" s="354"/>
      <c r="Y17" s="354"/>
    </row>
    <row r="18" spans="2:25" ht="18" customHeight="1">
      <c r="B18" s="378" t="s">
        <v>133</v>
      </c>
      <c r="C18" s="381" t="s">
        <v>270</v>
      </c>
      <c r="D18" s="382"/>
      <c r="E18" s="383"/>
      <c r="F18" s="355">
        <v>4444</v>
      </c>
      <c r="G18" s="356"/>
      <c r="H18" s="356"/>
      <c r="I18" s="356"/>
      <c r="J18" s="357"/>
      <c r="K18" s="355"/>
      <c r="L18" s="356"/>
      <c r="M18" s="356"/>
      <c r="N18" s="356"/>
      <c r="O18" s="357"/>
      <c r="P18" s="355">
        <v>8778</v>
      </c>
      <c r="Q18" s="356"/>
      <c r="R18" s="356"/>
      <c r="S18" s="356"/>
      <c r="T18" s="357"/>
      <c r="U18" s="355">
        <f>SUM(F18:T18)</f>
        <v>13222</v>
      </c>
      <c r="V18" s="356"/>
      <c r="W18" s="356"/>
      <c r="X18" s="356"/>
      <c r="Y18" s="357"/>
    </row>
    <row r="19" spans="2:25" ht="18" customHeight="1">
      <c r="B19" s="379"/>
      <c r="C19" s="381" t="s">
        <v>271</v>
      </c>
      <c r="D19" s="382"/>
      <c r="E19" s="383"/>
      <c r="F19" s="355"/>
      <c r="G19" s="356"/>
      <c r="H19" s="356"/>
      <c r="I19" s="356"/>
      <c r="J19" s="357"/>
      <c r="K19" s="355"/>
      <c r="L19" s="356"/>
      <c r="M19" s="356"/>
      <c r="N19" s="356"/>
      <c r="O19" s="357"/>
      <c r="P19" s="355">
        <v>1603</v>
      </c>
      <c r="Q19" s="356"/>
      <c r="R19" s="356"/>
      <c r="S19" s="356"/>
      <c r="T19" s="357"/>
      <c r="U19" s="355">
        <f aca="true" t="shared" si="0" ref="U19:U29">SUM(F19:T19)</f>
        <v>1603</v>
      </c>
      <c r="V19" s="356"/>
      <c r="W19" s="356"/>
      <c r="X19" s="356"/>
      <c r="Y19" s="357"/>
    </row>
    <row r="20" spans="2:25" ht="18" customHeight="1">
      <c r="B20" s="379"/>
      <c r="C20" s="381" t="s">
        <v>272</v>
      </c>
      <c r="D20" s="382"/>
      <c r="E20" s="383"/>
      <c r="F20" s="355"/>
      <c r="G20" s="356"/>
      <c r="H20" s="356"/>
      <c r="I20" s="356"/>
      <c r="J20" s="357"/>
      <c r="K20" s="355">
        <v>6492</v>
      </c>
      <c r="L20" s="356"/>
      <c r="M20" s="356"/>
      <c r="N20" s="356"/>
      <c r="O20" s="357"/>
      <c r="P20" s="355"/>
      <c r="Q20" s="356"/>
      <c r="R20" s="356"/>
      <c r="S20" s="356"/>
      <c r="T20" s="357"/>
      <c r="U20" s="355">
        <f t="shared" si="0"/>
        <v>6492</v>
      </c>
      <c r="V20" s="356"/>
      <c r="W20" s="356"/>
      <c r="X20" s="356"/>
      <c r="Y20" s="357"/>
    </row>
    <row r="21" spans="2:25" ht="18" customHeight="1">
      <c r="B21" s="379"/>
      <c r="C21" s="381" t="s">
        <v>273</v>
      </c>
      <c r="D21" s="382"/>
      <c r="E21" s="383"/>
      <c r="F21" s="355">
        <v>27295</v>
      </c>
      <c r="G21" s="356"/>
      <c r="H21" s="356"/>
      <c r="I21" s="356"/>
      <c r="J21" s="357"/>
      <c r="K21" s="355"/>
      <c r="L21" s="356"/>
      <c r="M21" s="356"/>
      <c r="N21" s="356"/>
      <c r="O21" s="357"/>
      <c r="P21" s="355"/>
      <c r="Q21" s="356"/>
      <c r="R21" s="356"/>
      <c r="S21" s="356"/>
      <c r="T21" s="357"/>
      <c r="U21" s="355">
        <f t="shared" si="0"/>
        <v>27295</v>
      </c>
      <c r="V21" s="356"/>
      <c r="W21" s="356"/>
      <c r="X21" s="356"/>
      <c r="Y21" s="357"/>
    </row>
    <row r="22" spans="2:25" ht="18" customHeight="1" thickBot="1">
      <c r="B22" s="380"/>
      <c r="C22" s="369"/>
      <c r="D22" s="370"/>
      <c r="E22" s="371"/>
      <c r="F22" s="387"/>
      <c r="G22" s="388"/>
      <c r="H22" s="388"/>
      <c r="I22" s="388"/>
      <c r="J22" s="389"/>
      <c r="K22" s="387"/>
      <c r="L22" s="388"/>
      <c r="M22" s="388"/>
      <c r="N22" s="388"/>
      <c r="O22" s="389"/>
      <c r="P22" s="387"/>
      <c r="Q22" s="388"/>
      <c r="R22" s="388"/>
      <c r="S22" s="388"/>
      <c r="T22" s="389"/>
      <c r="U22" s="387">
        <f t="shared" si="0"/>
        <v>0</v>
      </c>
      <c r="V22" s="388"/>
      <c r="W22" s="388"/>
      <c r="X22" s="388"/>
      <c r="Y22" s="389"/>
    </row>
    <row r="23" spans="2:25" ht="19.5" customHeight="1" thickBot="1" thickTop="1">
      <c r="B23" s="372" t="s">
        <v>244</v>
      </c>
      <c r="C23" s="373"/>
      <c r="D23" s="373"/>
      <c r="E23" s="374"/>
      <c r="F23" s="390">
        <f>SUM(F18:J22)</f>
        <v>31739</v>
      </c>
      <c r="G23" s="391"/>
      <c r="H23" s="391"/>
      <c r="I23" s="391"/>
      <c r="J23" s="392"/>
      <c r="K23" s="390">
        <f>SUM(K18:O22)</f>
        <v>6492</v>
      </c>
      <c r="L23" s="391"/>
      <c r="M23" s="391"/>
      <c r="N23" s="391"/>
      <c r="O23" s="392"/>
      <c r="P23" s="390">
        <f>SUM(P18:T22)</f>
        <v>10381</v>
      </c>
      <c r="Q23" s="391"/>
      <c r="R23" s="391"/>
      <c r="S23" s="391"/>
      <c r="T23" s="392"/>
      <c r="U23" s="390">
        <f t="shared" si="0"/>
        <v>48612</v>
      </c>
      <c r="V23" s="391"/>
      <c r="W23" s="391"/>
      <c r="X23" s="391"/>
      <c r="Y23" s="392"/>
    </row>
    <row r="24" spans="2:25" ht="19.5" customHeight="1">
      <c r="B24" s="402" t="s">
        <v>257</v>
      </c>
      <c r="C24" s="384" t="s">
        <v>276</v>
      </c>
      <c r="D24" s="385"/>
      <c r="E24" s="386"/>
      <c r="F24" s="406"/>
      <c r="G24" s="407"/>
      <c r="H24" s="407"/>
      <c r="I24" s="407"/>
      <c r="J24" s="408"/>
      <c r="K24" s="406"/>
      <c r="L24" s="407"/>
      <c r="M24" s="407"/>
      <c r="N24" s="407"/>
      <c r="O24" s="408"/>
      <c r="P24" s="406">
        <v>142831</v>
      </c>
      <c r="Q24" s="407"/>
      <c r="R24" s="407"/>
      <c r="S24" s="407"/>
      <c r="T24" s="408"/>
      <c r="U24" s="406">
        <f t="shared" si="0"/>
        <v>142831</v>
      </c>
      <c r="V24" s="407"/>
      <c r="W24" s="407"/>
      <c r="X24" s="407"/>
      <c r="Y24" s="408"/>
    </row>
    <row r="25" spans="2:25" ht="19.5" customHeight="1">
      <c r="B25" s="402"/>
      <c r="C25" s="381"/>
      <c r="D25" s="404"/>
      <c r="E25" s="405"/>
      <c r="F25" s="355"/>
      <c r="G25" s="356"/>
      <c r="H25" s="356"/>
      <c r="I25" s="356"/>
      <c r="J25" s="357"/>
      <c r="K25" s="355"/>
      <c r="L25" s="356"/>
      <c r="M25" s="356"/>
      <c r="N25" s="356"/>
      <c r="O25" s="357"/>
      <c r="P25" s="355"/>
      <c r="Q25" s="356"/>
      <c r="R25" s="356"/>
      <c r="S25" s="356"/>
      <c r="T25" s="357"/>
      <c r="U25" s="355">
        <f t="shared" si="0"/>
        <v>0</v>
      </c>
      <c r="V25" s="356"/>
      <c r="W25" s="356"/>
      <c r="X25" s="356"/>
      <c r="Y25" s="357"/>
    </row>
    <row r="26" spans="2:25" ht="19.5" customHeight="1">
      <c r="B26" s="402"/>
      <c r="C26" s="381"/>
      <c r="D26" s="277"/>
      <c r="E26" s="278"/>
      <c r="F26" s="355"/>
      <c r="G26" s="356"/>
      <c r="H26" s="356"/>
      <c r="I26" s="356"/>
      <c r="J26" s="357"/>
      <c r="K26" s="355"/>
      <c r="L26" s="356"/>
      <c r="M26" s="356"/>
      <c r="N26" s="356"/>
      <c r="O26" s="357"/>
      <c r="P26" s="355"/>
      <c r="Q26" s="356"/>
      <c r="R26" s="356"/>
      <c r="S26" s="356"/>
      <c r="T26" s="357"/>
      <c r="U26" s="355">
        <f t="shared" si="0"/>
        <v>0</v>
      </c>
      <c r="V26" s="356"/>
      <c r="W26" s="356"/>
      <c r="X26" s="356"/>
      <c r="Y26" s="357"/>
    </row>
    <row r="27" spans="2:25" ht="19.5" customHeight="1" thickBot="1">
      <c r="B27" s="403"/>
      <c r="C27" s="369"/>
      <c r="D27" s="409"/>
      <c r="E27" s="410"/>
      <c r="F27" s="355"/>
      <c r="G27" s="356"/>
      <c r="H27" s="356"/>
      <c r="I27" s="356"/>
      <c r="J27" s="357"/>
      <c r="K27" s="355"/>
      <c r="L27" s="356"/>
      <c r="M27" s="356"/>
      <c r="N27" s="356"/>
      <c r="O27" s="357"/>
      <c r="P27" s="355"/>
      <c r="Q27" s="356"/>
      <c r="R27" s="356"/>
      <c r="S27" s="356"/>
      <c r="T27" s="357"/>
      <c r="U27" s="355">
        <f t="shared" si="0"/>
        <v>0</v>
      </c>
      <c r="V27" s="356"/>
      <c r="W27" s="356"/>
      <c r="X27" s="356"/>
      <c r="Y27" s="357"/>
    </row>
    <row r="28" spans="2:25" ht="19.5" customHeight="1" thickBot="1" thickTop="1">
      <c r="B28" s="361" t="s">
        <v>245</v>
      </c>
      <c r="C28" s="362"/>
      <c r="D28" s="362"/>
      <c r="E28" s="363"/>
      <c r="F28" s="348">
        <f>SUM(F24:J27)</f>
        <v>0</v>
      </c>
      <c r="G28" s="349"/>
      <c r="H28" s="349"/>
      <c r="I28" s="349"/>
      <c r="J28" s="350"/>
      <c r="K28" s="348">
        <f>SUM(K24:O27)</f>
        <v>0</v>
      </c>
      <c r="L28" s="349"/>
      <c r="M28" s="349"/>
      <c r="N28" s="349"/>
      <c r="O28" s="350"/>
      <c r="P28" s="348">
        <f>SUM(P24:T27)</f>
        <v>142831</v>
      </c>
      <c r="Q28" s="349"/>
      <c r="R28" s="349"/>
      <c r="S28" s="349"/>
      <c r="T28" s="350"/>
      <c r="U28" s="348">
        <f t="shared" si="0"/>
        <v>142831</v>
      </c>
      <c r="V28" s="349"/>
      <c r="W28" s="349"/>
      <c r="X28" s="349"/>
      <c r="Y28" s="350"/>
    </row>
    <row r="29" spans="2:25" ht="19.5" customHeight="1">
      <c r="B29" s="364" t="s">
        <v>246</v>
      </c>
      <c r="C29" s="365"/>
      <c r="D29" s="365"/>
      <c r="E29" s="366"/>
      <c r="F29" s="351">
        <f>SUM(F28,F23)</f>
        <v>31739</v>
      </c>
      <c r="G29" s="352"/>
      <c r="H29" s="352"/>
      <c r="I29" s="352"/>
      <c r="J29" s="353"/>
      <c r="K29" s="351">
        <f>SUM(K28,K23)</f>
        <v>6492</v>
      </c>
      <c r="L29" s="352"/>
      <c r="M29" s="352"/>
      <c r="N29" s="352"/>
      <c r="O29" s="353"/>
      <c r="P29" s="351">
        <f>SUM(P28,P23)</f>
        <v>153212</v>
      </c>
      <c r="Q29" s="352"/>
      <c r="R29" s="352"/>
      <c r="S29" s="352"/>
      <c r="T29" s="353"/>
      <c r="U29" s="351">
        <f t="shared" si="0"/>
        <v>191443</v>
      </c>
      <c r="V29" s="352"/>
      <c r="W29" s="352"/>
      <c r="X29" s="352"/>
      <c r="Y29" s="353"/>
    </row>
    <row r="30" spans="2:25" ht="1.5" customHeight="1">
      <c r="B30" s="74"/>
      <c r="C30" s="74"/>
      <c r="D30" s="74"/>
      <c r="E30" s="74"/>
      <c r="F30" s="74"/>
      <c r="G30" s="74"/>
      <c r="H30" s="74"/>
      <c r="I30" s="74"/>
      <c r="J30" s="74"/>
      <c r="K30" s="74"/>
      <c r="L30" s="74"/>
      <c r="M30" s="74"/>
      <c r="N30" s="74"/>
      <c r="O30" s="74"/>
      <c r="P30" s="74"/>
      <c r="Q30" s="74"/>
      <c r="R30" s="74"/>
      <c r="S30" s="74"/>
      <c r="T30" s="74"/>
      <c r="U30" s="74"/>
      <c r="V30" s="74"/>
      <c r="W30" s="74"/>
      <c r="X30" s="74"/>
      <c r="Y30" s="74"/>
    </row>
    <row r="31" spans="2:25" ht="15" customHeight="1">
      <c r="B31" s="74"/>
      <c r="C31" s="74"/>
      <c r="D31" s="74"/>
      <c r="E31" s="74"/>
      <c r="F31" s="74"/>
      <c r="G31" s="74"/>
      <c r="H31" s="74"/>
      <c r="I31" s="74"/>
      <c r="J31" s="74"/>
      <c r="K31" s="74"/>
      <c r="L31" s="74"/>
      <c r="M31" s="74"/>
      <c r="N31" s="74"/>
      <c r="O31" s="74"/>
      <c r="P31" s="74"/>
      <c r="Q31" s="74"/>
      <c r="R31" s="74"/>
      <c r="S31" s="74"/>
      <c r="T31" s="74"/>
      <c r="U31" s="74"/>
      <c r="V31" s="74"/>
      <c r="W31" s="74"/>
      <c r="X31" s="74"/>
      <c r="Y31" s="74"/>
    </row>
    <row r="32" spans="2:25" ht="14.25">
      <c r="B32" s="74" t="s">
        <v>158</v>
      </c>
      <c r="C32" s="74"/>
      <c r="D32" s="74"/>
      <c r="E32" s="74"/>
      <c r="F32" s="74"/>
      <c r="G32" s="74"/>
      <c r="H32" s="74"/>
      <c r="I32" s="74"/>
      <c r="J32" s="74"/>
      <c r="K32" s="74"/>
      <c r="L32" s="74"/>
      <c r="M32" s="74"/>
      <c r="N32" s="74"/>
      <c r="O32" s="74"/>
      <c r="P32" s="74"/>
      <c r="Q32" s="74"/>
      <c r="R32" s="74"/>
      <c r="S32" s="74"/>
      <c r="T32" s="74"/>
      <c r="U32" s="367" t="s">
        <v>174</v>
      </c>
      <c r="V32" s="367"/>
      <c r="W32" s="367"/>
      <c r="X32" s="367"/>
      <c r="Y32" s="367"/>
    </row>
    <row r="33" spans="2:25" ht="6" customHeight="1">
      <c r="B33" s="74"/>
      <c r="C33" s="74"/>
      <c r="D33" s="74"/>
      <c r="E33" s="74"/>
      <c r="F33" s="74"/>
      <c r="G33" s="74"/>
      <c r="H33" s="74"/>
      <c r="I33" s="74"/>
      <c r="J33" s="74"/>
      <c r="K33" s="74"/>
      <c r="L33" s="74"/>
      <c r="M33" s="74"/>
      <c r="N33" s="74"/>
      <c r="O33" s="74"/>
      <c r="P33" s="74"/>
      <c r="Q33" s="74"/>
      <c r="R33" s="74"/>
      <c r="S33" s="74"/>
      <c r="T33" s="74"/>
      <c r="U33" s="368"/>
      <c r="V33" s="368"/>
      <c r="W33" s="368"/>
      <c r="X33" s="368"/>
      <c r="Y33" s="368"/>
    </row>
    <row r="34" spans="2:25" ht="30" customHeight="1">
      <c r="B34" s="375" t="s">
        <v>131</v>
      </c>
      <c r="C34" s="376"/>
      <c r="D34" s="376"/>
      <c r="E34" s="377"/>
      <c r="F34" s="339" t="s">
        <v>236</v>
      </c>
      <c r="G34" s="340"/>
      <c r="H34" s="340"/>
      <c r="I34" s="340"/>
      <c r="J34" s="341"/>
      <c r="K34" s="339" t="s">
        <v>239</v>
      </c>
      <c r="L34" s="340"/>
      <c r="M34" s="340"/>
      <c r="N34" s="340"/>
      <c r="O34" s="341"/>
      <c r="P34" s="342" t="s">
        <v>240</v>
      </c>
      <c r="Q34" s="343"/>
      <c r="R34" s="343"/>
      <c r="S34" s="343"/>
      <c r="T34" s="344"/>
      <c r="U34" s="354" t="s">
        <v>132</v>
      </c>
      <c r="V34" s="354"/>
      <c r="W34" s="354"/>
      <c r="X34" s="354"/>
      <c r="Y34" s="354"/>
    </row>
    <row r="35" spans="2:25" ht="18" customHeight="1">
      <c r="B35" s="378" t="s">
        <v>133</v>
      </c>
      <c r="C35" s="381" t="s">
        <v>274</v>
      </c>
      <c r="D35" s="382"/>
      <c r="E35" s="383"/>
      <c r="F35" s="355">
        <v>40674</v>
      </c>
      <c r="G35" s="356"/>
      <c r="H35" s="356"/>
      <c r="I35" s="356"/>
      <c r="J35" s="357"/>
      <c r="K35" s="355"/>
      <c r="L35" s="356"/>
      <c r="M35" s="356"/>
      <c r="N35" s="356"/>
      <c r="O35" s="357"/>
      <c r="P35" s="355">
        <v>1709</v>
      </c>
      <c r="Q35" s="356"/>
      <c r="R35" s="356"/>
      <c r="S35" s="356"/>
      <c r="T35" s="357"/>
      <c r="U35" s="355">
        <f>SUM(F35:T35)</f>
        <v>42383</v>
      </c>
      <c r="V35" s="356"/>
      <c r="W35" s="356"/>
      <c r="X35" s="356"/>
      <c r="Y35" s="357"/>
    </row>
    <row r="36" spans="2:25" ht="18" customHeight="1">
      <c r="B36" s="379"/>
      <c r="C36" s="381" t="s">
        <v>275</v>
      </c>
      <c r="D36" s="382"/>
      <c r="E36" s="383"/>
      <c r="F36" s="355"/>
      <c r="G36" s="356"/>
      <c r="H36" s="356"/>
      <c r="I36" s="356"/>
      <c r="J36" s="357"/>
      <c r="K36" s="355">
        <v>99652</v>
      </c>
      <c r="L36" s="356"/>
      <c r="M36" s="356"/>
      <c r="N36" s="356"/>
      <c r="O36" s="357"/>
      <c r="P36" s="355"/>
      <c r="Q36" s="356"/>
      <c r="R36" s="356"/>
      <c r="S36" s="356"/>
      <c r="T36" s="357"/>
      <c r="U36" s="355">
        <f aca="true" t="shared" si="1" ref="U36:U46">SUM(F36:T36)</f>
        <v>99652</v>
      </c>
      <c r="V36" s="356"/>
      <c r="W36" s="356"/>
      <c r="X36" s="356"/>
      <c r="Y36" s="357"/>
    </row>
    <row r="37" spans="2:25" ht="18" customHeight="1">
      <c r="B37" s="379"/>
      <c r="C37" s="381" t="s">
        <v>271</v>
      </c>
      <c r="D37" s="382"/>
      <c r="E37" s="383"/>
      <c r="F37" s="355">
        <v>19045</v>
      </c>
      <c r="G37" s="356"/>
      <c r="H37" s="356"/>
      <c r="I37" s="356"/>
      <c r="J37" s="357"/>
      <c r="K37" s="355">
        <v>25432</v>
      </c>
      <c r="L37" s="356"/>
      <c r="M37" s="356"/>
      <c r="N37" s="356"/>
      <c r="O37" s="357"/>
      <c r="P37" s="355">
        <v>15197</v>
      </c>
      <c r="Q37" s="356"/>
      <c r="R37" s="356"/>
      <c r="S37" s="356"/>
      <c r="T37" s="357"/>
      <c r="U37" s="355">
        <f t="shared" si="1"/>
        <v>59674</v>
      </c>
      <c r="V37" s="356"/>
      <c r="W37" s="356"/>
      <c r="X37" s="356"/>
      <c r="Y37" s="357"/>
    </row>
    <row r="38" spans="2:25" ht="18" customHeight="1">
      <c r="B38" s="379"/>
      <c r="C38" s="381"/>
      <c r="D38" s="382"/>
      <c r="E38" s="383"/>
      <c r="F38" s="355"/>
      <c r="G38" s="356"/>
      <c r="H38" s="356"/>
      <c r="I38" s="356"/>
      <c r="J38" s="357"/>
      <c r="K38" s="355"/>
      <c r="L38" s="356"/>
      <c r="M38" s="356"/>
      <c r="N38" s="356"/>
      <c r="O38" s="357"/>
      <c r="P38" s="355"/>
      <c r="Q38" s="356"/>
      <c r="R38" s="356"/>
      <c r="S38" s="356"/>
      <c r="T38" s="357"/>
      <c r="U38" s="355">
        <f t="shared" si="1"/>
        <v>0</v>
      </c>
      <c r="V38" s="356"/>
      <c r="W38" s="356"/>
      <c r="X38" s="356"/>
      <c r="Y38" s="357"/>
    </row>
    <row r="39" spans="2:25" ht="18" customHeight="1" thickBot="1">
      <c r="B39" s="380"/>
      <c r="C39" s="369"/>
      <c r="D39" s="370"/>
      <c r="E39" s="371"/>
      <c r="F39" s="387"/>
      <c r="G39" s="388"/>
      <c r="H39" s="388"/>
      <c r="I39" s="388"/>
      <c r="J39" s="389"/>
      <c r="K39" s="387"/>
      <c r="L39" s="388"/>
      <c r="M39" s="388"/>
      <c r="N39" s="388"/>
      <c r="O39" s="389"/>
      <c r="P39" s="387"/>
      <c r="Q39" s="388"/>
      <c r="R39" s="388"/>
      <c r="S39" s="388"/>
      <c r="T39" s="389"/>
      <c r="U39" s="387">
        <f t="shared" si="1"/>
        <v>0</v>
      </c>
      <c r="V39" s="388"/>
      <c r="W39" s="388"/>
      <c r="X39" s="388"/>
      <c r="Y39" s="389"/>
    </row>
    <row r="40" spans="2:25" ht="19.5" customHeight="1" thickBot="1" thickTop="1">
      <c r="B40" s="372" t="s">
        <v>244</v>
      </c>
      <c r="C40" s="373"/>
      <c r="D40" s="373"/>
      <c r="E40" s="374"/>
      <c r="F40" s="348">
        <f>SUM(F35:J39)</f>
        <v>59719</v>
      </c>
      <c r="G40" s="349"/>
      <c r="H40" s="349"/>
      <c r="I40" s="349"/>
      <c r="J40" s="350"/>
      <c r="K40" s="348">
        <f>SUM(K35:O39)</f>
        <v>125084</v>
      </c>
      <c r="L40" s="349"/>
      <c r="M40" s="349"/>
      <c r="N40" s="349"/>
      <c r="O40" s="350"/>
      <c r="P40" s="348">
        <f>SUM(P35:T39)</f>
        <v>16906</v>
      </c>
      <c r="Q40" s="349"/>
      <c r="R40" s="349"/>
      <c r="S40" s="349"/>
      <c r="T40" s="350"/>
      <c r="U40" s="348">
        <f t="shared" si="1"/>
        <v>201709</v>
      </c>
      <c r="V40" s="349"/>
      <c r="W40" s="349"/>
      <c r="X40" s="349"/>
      <c r="Y40" s="350"/>
    </row>
    <row r="41" spans="2:25" ht="19.5" customHeight="1">
      <c r="B41" s="402" t="s">
        <v>257</v>
      </c>
      <c r="C41" s="384"/>
      <c r="D41" s="411"/>
      <c r="E41" s="412"/>
      <c r="F41" s="351"/>
      <c r="G41" s="352"/>
      <c r="H41" s="352"/>
      <c r="I41" s="352"/>
      <c r="J41" s="353"/>
      <c r="K41" s="351"/>
      <c r="L41" s="352"/>
      <c r="M41" s="352"/>
      <c r="N41" s="352"/>
      <c r="O41" s="353"/>
      <c r="P41" s="351"/>
      <c r="Q41" s="352"/>
      <c r="R41" s="352"/>
      <c r="S41" s="352"/>
      <c r="T41" s="353"/>
      <c r="U41" s="351">
        <f t="shared" si="1"/>
        <v>0</v>
      </c>
      <c r="V41" s="352"/>
      <c r="W41" s="352"/>
      <c r="X41" s="352"/>
      <c r="Y41" s="353"/>
    </row>
    <row r="42" spans="2:25" ht="19.5" customHeight="1">
      <c r="B42" s="402"/>
      <c r="C42" s="381"/>
      <c r="D42" s="382"/>
      <c r="E42" s="383"/>
      <c r="F42" s="355"/>
      <c r="G42" s="356"/>
      <c r="H42" s="356"/>
      <c r="I42" s="356"/>
      <c r="J42" s="357"/>
      <c r="K42" s="355"/>
      <c r="L42" s="356"/>
      <c r="M42" s="356"/>
      <c r="N42" s="356"/>
      <c r="O42" s="357"/>
      <c r="P42" s="355"/>
      <c r="Q42" s="356"/>
      <c r="R42" s="356"/>
      <c r="S42" s="356"/>
      <c r="T42" s="357"/>
      <c r="U42" s="355">
        <f t="shared" si="1"/>
        <v>0</v>
      </c>
      <c r="V42" s="356"/>
      <c r="W42" s="356"/>
      <c r="X42" s="356"/>
      <c r="Y42" s="357"/>
    </row>
    <row r="43" spans="2:25" ht="19.5" customHeight="1">
      <c r="B43" s="402"/>
      <c r="C43" s="381"/>
      <c r="D43" s="382"/>
      <c r="E43" s="383"/>
      <c r="F43" s="355"/>
      <c r="G43" s="356"/>
      <c r="H43" s="356"/>
      <c r="I43" s="356"/>
      <c r="J43" s="357"/>
      <c r="K43" s="355"/>
      <c r="L43" s="356"/>
      <c r="M43" s="356"/>
      <c r="N43" s="356"/>
      <c r="O43" s="357"/>
      <c r="P43" s="355"/>
      <c r="Q43" s="356"/>
      <c r="R43" s="356"/>
      <c r="S43" s="356"/>
      <c r="T43" s="357"/>
      <c r="U43" s="355">
        <f t="shared" si="1"/>
        <v>0</v>
      </c>
      <c r="V43" s="356"/>
      <c r="W43" s="356"/>
      <c r="X43" s="356"/>
      <c r="Y43" s="357"/>
    </row>
    <row r="44" spans="2:25" ht="19.5" customHeight="1" thickBot="1">
      <c r="B44" s="403"/>
      <c r="C44" s="381"/>
      <c r="D44" s="382"/>
      <c r="E44" s="383"/>
      <c r="F44" s="355"/>
      <c r="G44" s="356"/>
      <c r="H44" s="356"/>
      <c r="I44" s="356"/>
      <c r="J44" s="357"/>
      <c r="K44" s="355"/>
      <c r="L44" s="356"/>
      <c r="M44" s="356"/>
      <c r="N44" s="356"/>
      <c r="O44" s="357"/>
      <c r="P44" s="355"/>
      <c r="Q44" s="356"/>
      <c r="R44" s="356"/>
      <c r="S44" s="356"/>
      <c r="T44" s="357"/>
      <c r="U44" s="355">
        <f t="shared" si="1"/>
        <v>0</v>
      </c>
      <c r="V44" s="356"/>
      <c r="W44" s="356"/>
      <c r="X44" s="356"/>
      <c r="Y44" s="357"/>
    </row>
    <row r="45" spans="2:25" ht="19.5" customHeight="1" thickBot="1" thickTop="1">
      <c r="B45" s="361" t="s">
        <v>245</v>
      </c>
      <c r="C45" s="362"/>
      <c r="D45" s="362"/>
      <c r="E45" s="363"/>
      <c r="F45" s="348">
        <f>SUM(F41:J44)</f>
        <v>0</v>
      </c>
      <c r="G45" s="349"/>
      <c r="H45" s="349"/>
      <c r="I45" s="349"/>
      <c r="J45" s="350"/>
      <c r="K45" s="348">
        <f>SUM(K41:O44)</f>
        <v>0</v>
      </c>
      <c r="L45" s="349"/>
      <c r="M45" s="349"/>
      <c r="N45" s="349"/>
      <c r="O45" s="350"/>
      <c r="P45" s="348">
        <f>SUM(P41:T44)</f>
        <v>0</v>
      </c>
      <c r="Q45" s="349"/>
      <c r="R45" s="349"/>
      <c r="S45" s="349"/>
      <c r="T45" s="350"/>
      <c r="U45" s="348">
        <f t="shared" si="1"/>
        <v>0</v>
      </c>
      <c r="V45" s="349"/>
      <c r="W45" s="349"/>
      <c r="X45" s="349"/>
      <c r="Y45" s="350"/>
    </row>
    <row r="46" spans="2:25" ht="19.5" customHeight="1">
      <c r="B46" s="364" t="s">
        <v>246</v>
      </c>
      <c r="C46" s="365"/>
      <c r="D46" s="365"/>
      <c r="E46" s="366"/>
      <c r="F46" s="351">
        <f>SUM(F45,F40)</f>
        <v>59719</v>
      </c>
      <c r="G46" s="352"/>
      <c r="H46" s="352"/>
      <c r="I46" s="352"/>
      <c r="J46" s="353"/>
      <c r="K46" s="351">
        <f>SUM(K45,K40)</f>
        <v>125084</v>
      </c>
      <c r="L46" s="352"/>
      <c r="M46" s="352"/>
      <c r="N46" s="352"/>
      <c r="O46" s="353"/>
      <c r="P46" s="351">
        <f>SUM(P45,P40)</f>
        <v>16906</v>
      </c>
      <c r="Q46" s="352"/>
      <c r="R46" s="352"/>
      <c r="S46" s="352"/>
      <c r="T46" s="353"/>
      <c r="U46" s="351">
        <f t="shared" si="1"/>
        <v>201709</v>
      </c>
      <c r="V46" s="352"/>
      <c r="W46" s="352"/>
      <c r="X46" s="352"/>
      <c r="Y46" s="353"/>
    </row>
    <row r="47" spans="2:25" ht="1.5" customHeight="1">
      <c r="B47" s="74"/>
      <c r="C47" s="74"/>
      <c r="D47" s="74"/>
      <c r="E47" s="74"/>
      <c r="F47" s="74"/>
      <c r="G47" s="74"/>
      <c r="H47" s="74"/>
      <c r="I47" s="74"/>
      <c r="J47" s="74"/>
      <c r="K47" s="74"/>
      <c r="L47" s="74"/>
      <c r="M47" s="74"/>
      <c r="N47" s="74"/>
      <c r="O47" s="74"/>
      <c r="P47" s="74"/>
      <c r="Q47" s="74"/>
      <c r="R47" s="74"/>
      <c r="S47" s="74"/>
      <c r="T47" s="74"/>
      <c r="U47" s="74"/>
      <c r="V47" s="74"/>
      <c r="W47" s="74"/>
      <c r="X47" s="74"/>
      <c r="Y47" s="74"/>
    </row>
    <row r="48" spans="2:25" ht="15" customHeight="1">
      <c r="B48" s="74"/>
      <c r="C48" s="74"/>
      <c r="D48" s="74"/>
      <c r="E48" s="74"/>
      <c r="F48" s="74"/>
      <c r="G48" s="74"/>
      <c r="H48" s="74"/>
      <c r="I48" s="74"/>
      <c r="J48" s="74"/>
      <c r="K48" s="74"/>
      <c r="L48" s="74"/>
      <c r="M48" s="74"/>
      <c r="N48" s="74"/>
      <c r="O48" s="74"/>
      <c r="P48" s="74"/>
      <c r="Q48" s="74"/>
      <c r="R48" s="74"/>
      <c r="S48" s="74"/>
      <c r="T48" s="74"/>
      <c r="U48" s="74"/>
      <c r="V48" s="74"/>
      <c r="W48" s="74"/>
      <c r="X48" s="74"/>
      <c r="Y48" s="74"/>
    </row>
    <row r="49" spans="2:25" ht="14.25">
      <c r="B49" s="74" t="s">
        <v>159</v>
      </c>
      <c r="C49" s="74"/>
      <c r="D49" s="74"/>
      <c r="E49" s="74"/>
      <c r="F49" s="74"/>
      <c r="G49" s="74"/>
      <c r="H49" s="74"/>
      <c r="I49" s="74"/>
      <c r="J49" s="74"/>
      <c r="K49" s="74"/>
      <c r="L49" s="74"/>
      <c r="M49" s="74"/>
      <c r="N49" s="74"/>
      <c r="O49" s="74"/>
      <c r="P49" s="74"/>
      <c r="Q49" s="74"/>
      <c r="R49" s="74"/>
      <c r="S49" s="74"/>
      <c r="T49" s="74"/>
      <c r="U49" s="367" t="s">
        <v>174</v>
      </c>
      <c r="V49" s="367"/>
      <c r="W49" s="367"/>
      <c r="X49" s="367"/>
      <c r="Y49" s="367"/>
    </row>
    <row r="50" spans="2:25" ht="6" customHeight="1">
      <c r="B50" s="74"/>
      <c r="C50" s="74"/>
      <c r="D50" s="74"/>
      <c r="E50" s="74"/>
      <c r="F50" s="74"/>
      <c r="G50" s="74"/>
      <c r="H50" s="74"/>
      <c r="I50" s="74"/>
      <c r="J50" s="74"/>
      <c r="K50" s="74"/>
      <c r="L50" s="74"/>
      <c r="M50" s="74"/>
      <c r="N50" s="74"/>
      <c r="O50" s="74"/>
      <c r="P50" s="74"/>
      <c r="Q50" s="74"/>
      <c r="R50" s="74"/>
      <c r="S50" s="74"/>
      <c r="T50" s="74"/>
      <c r="U50" s="368"/>
      <c r="V50" s="368"/>
      <c r="W50" s="368"/>
      <c r="X50" s="368"/>
      <c r="Y50" s="368"/>
    </row>
    <row r="51" spans="2:25" ht="30" customHeight="1">
      <c r="B51" s="375" t="s">
        <v>131</v>
      </c>
      <c r="C51" s="376"/>
      <c r="D51" s="376"/>
      <c r="E51" s="377"/>
      <c r="F51" s="339" t="s">
        <v>241</v>
      </c>
      <c r="G51" s="340"/>
      <c r="H51" s="340"/>
      <c r="I51" s="340"/>
      <c r="J51" s="341"/>
      <c r="K51" s="339" t="s">
        <v>242</v>
      </c>
      <c r="L51" s="340"/>
      <c r="M51" s="340"/>
      <c r="N51" s="340"/>
      <c r="O51" s="341"/>
      <c r="P51" s="342" t="s">
        <v>243</v>
      </c>
      <c r="Q51" s="343"/>
      <c r="R51" s="343"/>
      <c r="S51" s="343"/>
      <c r="T51" s="344"/>
      <c r="U51" s="354" t="s">
        <v>132</v>
      </c>
      <c r="V51" s="354"/>
      <c r="W51" s="354"/>
      <c r="X51" s="354"/>
      <c r="Y51" s="354"/>
    </row>
    <row r="52" spans="2:25" ht="18" customHeight="1">
      <c r="B52" s="378" t="s">
        <v>133</v>
      </c>
      <c r="C52" s="393"/>
      <c r="D52" s="394"/>
      <c r="E52" s="395"/>
      <c r="F52" s="393"/>
      <c r="G52" s="394"/>
      <c r="H52" s="394"/>
      <c r="I52" s="394"/>
      <c r="J52" s="395"/>
      <c r="K52" s="393"/>
      <c r="L52" s="394"/>
      <c r="M52" s="394"/>
      <c r="N52" s="394"/>
      <c r="O52" s="395"/>
      <c r="P52" s="393"/>
      <c r="Q52" s="394"/>
      <c r="R52" s="394"/>
      <c r="S52" s="394"/>
      <c r="T52" s="395"/>
      <c r="U52" s="393"/>
      <c r="V52" s="394"/>
      <c r="W52" s="394"/>
      <c r="X52" s="394"/>
      <c r="Y52" s="395"/>
    </row>
    <row r="53" spans="2:25" ht="18" customHeight="1">
      <c r="B53" s="379"/>
      <c r="C53" s="393"/>
      <c r="D53" s="394"/>
      <c r="E53" s="395"/>
      <c r="F53" s="393"/>
      <c r="G53" s="394"/>
      <c r="H53" s="394"/>
      <c r="I53" s="394"/>
      <c r="J53" s="395"/>
      <c r="K53" s="393"/>
      <c r="L53" s="394"/>
      <c r="M53" s="394"/>
      <c r="N53" s="394"/>
      <c r="O53" s="395"/>
      <c r="P53" s="393"/>
      <c r="Q53" s="394"/>
      <c r="R53" s="394"/>
      <c r="S53" s="394"/>
      <c r="T53" s="395"/>
      <c r="U53" s="393"/>
      <c r="V53" s="394"/>
      <c r="W53" s="394"/>
      <c r="X53" s="394"/>
      <c r="Y53" s="395"/>
    </row>
    <row r="54" spans="2:25" ht="18" customHeight="1">
      <c r="B54" s="379"/>
      <c r="C54" s="393"/>
      <c r="D54" s="394"/>
      <c r="E54" s="395"/>
      <c r="F54" s="393"/>
      <c r="G54" s="394"/>
      <c r="H54" s="394"/>
      <c r="I54" s="394"/>
      <c r="J54" s="395"/>
      <c r="K54" s="393"/>
      <c r="L54" s="394"/>
      <c r="M54" s="394"/>
      <c r="N54" s="394"/>
      <c r="O54" s="395"/>
      <c r="P54" s="393"/>
      <c r="Q54" s="394"/>
      <c r="R54" s="394"/>
      <c r="S54" s="394"/>
      <c r="T54" s="395"/>
      <c r="U54" s="393"/>
      <c r="V54" s="394"/>
      <c r="W54" s="394"/>
      <c r="X54" s="394"/>
      <c r="Y54" s="395"/>
    </row>
    <row r="55" spans="2:25" ht="18" customHeight="1">
      <c r="B55" s="379"/>
      <c r="C55" s="393"/>
      <c r="D55" s="394"/>
      <c r="E55" s="395"/>
      <c r="F55" s="393"/>
      <c r="G55" s="394"/>
      <c r="H55" s="394"/>
      <c r="I55" s="394"/>
      <c r="J55" s="395"/>
      <c r="K55" s="393"/>
      <c r="L55" s="394"/>
      <c r="M55" s="394"/>
      <c r="N55" s="394"/>
      <c r="O55" s="395"/>
      <c r="P55" s="393"/>
      <c r="Q55" s="394"/>
      <c r="R55" s="394"/>
      <c r="S55" s="394"/>
      <c r="T55" s="395"/>
      <c r="U55" s="393"/>
      <c r="V55" s="394"/>
      <c r="W55" s="394"/>
      <c r="X55" s="394"/>
      <c r="Y55" s="395"/>
    </row>
    <row r="56" spans="2:25" ht="18" customHeight="1" thickBot="1">
      <c r="B56" s="380"/>
      <c r="C56" s="396"/>
      <c r="D56" s="397"/>
      <c r="E56" s="398"/>
      <c r="F56" s="396"/>
      <c r="G56" s="397"/>
      <c r="H56" s="397"/>
      <c r="I56" s="397"/>
      <c r="J56" s="398"/>
      <c r="K56" s="396"/>
      <c r="L56" s="397"/>
      <c r="M56" s="397"/>
      <c r="N56" s="397"/>
      <c r="O56" s="398"/>
      <c r="P56" s="396"/>
      <c r="Q56" s="397"/>
      <c r="R56" s="397"/>
      <c r="S56" s="397"/>
      <c r="T56" s="398"/>
      <c r="U56" s="396"/>
      <c r="V56" s="397"/>
      <c r="W56" s="397"/>
      <c r="X56" s="397"/>
      <c r="Y56" s="398"/>
    </row>
    <row r="57" spans="2:25" ht="19.5" customHeight="1" thickBot="1" thickTop="1">
      <c r="B57" s="372" t="s">
        <v>244</v>
      </c>
      <c r="C57" s="373"/>
      <c r="D57" s="373"/>
      <c r="E57" s="374"/>
      <c r="F57" s="399"/>
      <c r="G57" s="400"/>
      <c r="H57" s="400"/>
      <c r="I57" s="400"/>
      <c r="J57" s="401"/>
      <c r="K57" s="399"/>
      <c r="L57" s="400"/>
      <c r="M57" s="400"/>
      <c r="N57" s="400"/>
      <c r="O57" s="401"/>
      <c r="P57" s="399"/>
      <c r="Q57" s="400"/>
      <c r="R57" s="400"/>
      <c r="S57" s="400"/>
      <c r="T57" s="401"/>
      <c r="U57" s="399"/>
      <c r="V57" s="400"/>
      <c r="W57" s="400"/>
      <c r="X57" s="400"/>
      <c r="Y57" s="401"/>
    </row>
    <row r="58" spans="2:25" ht="19.5" customHeight="1">
      <c r="B58" s="402" t="s">
        <v>257</v>
      </c>
      <c r="C58" s="358"/>
      <c r="D58" s="359"/>
      <c r="E58" s="360"/>
      <c r="F58" s="358"/>
      <c r="G58" s="359"/>
      <c r="H58" s="359"/>
      <c r="I58" s="359"/>
      <c r="J58" s="360"/>
      <c r="K58" s="358"/>
      <c r="L58" s="359"/>
      <c r="M58" s="359"/>
      <c r="N58" s="359"/>
      <c r="O58" s="360"/>
      <c r="P58" s="358"/>
      <c r="Q58" s="359"/>
      <c r="R58" s="359"/>
      <c r="S58" s="359"/>
      <c r="T58" s="360"/>
      <c r="U58" s="358"/>
      <c r="V58" s="359"/>
      <c r="W58" s="359"/>
      <c r="X58" s="359"/>
      <c r="Y58" s="360"/>
    </row>
    <row r="59" spans="2:25" ht="19.5" customHeight="1">
      <c r="B59" s="402"/>
      <c r="C59" s="393"/>
      <c r="D59" s="394"/>
      <c r="E59" s="395"/>
      <c r="F59" s="393"/>
      <c r="G59" s="394"/>
      <c r="H59" s="394"/>
      <c r="I59" s="394"/>
      <c r="J59" s="395"/>
      <c r="K59" s="393"/>
      <c r="L59" s="394"/>
      <c r="M59" s="394"/>
      <c r="N59" s="394"/>
      <c r="O59" s="395"/>
      <c r="P59" s="393"/>
      <c r="Q59" s="394"/>
      <c r="R59" s="394"/>
      <c r="S59" s="394"/>
      <c r="T59" s="395"/>
      <c r="U59" s="393"/>
      <c r="V59" s="394"/>
      <c r="W59" s="394"/>
      <c r="X59" s="394"/>
      <c r="Y59" s="395"/>
    </row>
    <row r="60" spans="2:25" ht="19.5" customHeight="1">
      <c r="B60" s="402"/>
      <c r="C60" s="393"/>
      <c r="D60" s="394"/>
      <c r="E60" s="395"/>
      <c r="F60" s="393"/>
      <c r="G60" s="394"/>
      <c r="H60" s="394"/>
      <c r="I60" s="394"/>
      <c r="J60" s="395"/>
      <c r="K60" s="393"/>
      <c r="L60" s="394"/>
      <c r="M60" s="394"/>
      <c r="N60" s="394"/>
      <c r="O60" s="395"/>
      <c r="P60" s="393"/>
      <c r="Q60" s="394"/>
      <c r="R60" s="394"/>
      <c r="S60" s="394"/>
      <c r="T60" s="395"/>
      <c r="U60" s="393"/>
      <c r="V60" s="394"/>
      <c r="W60" s="394"/>
      <c r="X60" s="394"/>
      <c r="Y60" s="395"/>
    </row>
    <row r="61" spans="2:25" ht="19.5" customHeight="1" thickBot="1">
      <c r="B61" s="403"/>
      <c r="C61" s="393"/>
      <c r="D61" s="394"/>
      <c r="E61" s="395"/>
      <c r="F61" s="393"/>
      <c r="G61" s="394"/>
      <c r="H61" s="394"/>
      <c r="I61" s="394"/>
      <c r="J61" s="395"/>
      <c r="K61" s="393"/>
      <c r="L61" s="394"/>
      <c r="M61" s="394"/>
      <c r="N61" s="394"/>
      <c r="O61" s="395"/>
      <c r="P61" s="393"/>
      <c r="Q61" s="394"/>
      <c r="R61" s="394"/>
      <c r="S61" s="394"/>
      <c r="T61" s="395"/>
      <c r="U61" s="393"/>
      <c r="V61" s="394"/>
      <c r="W61" s="394"/>
      <c r="X61" s="394"/>
      <c r="Y61" s="395"/>
    </row>
    <row r="62" spans="2:25" ht="19.5" customHeight="1" thickBot="1" thickTop="1">
      <c r="B62" s="361" t="s">
        <v>245</v>
      </c>
      <c r="C62" s="362"/>
      <c r="D62" s="362"/>
      <c r="E62" s="363"/>
      <c r="F62" s="345"/>
      <c r="G62" s="346"/>
      <c r="H62" s="346"/>
      <c r="I62" s="346"/>
      <c r="J62" s="347"/>
      <c r="K62" s="345"/>
      <c r="L62" s="346"/>
      <c r="M62" s="346"/>
      <c r="N62" s="346"/>
      <c r="O62" s="347"/>
      <c r="P62" s="345"/>
      <c r="Q62" s="346"/>
      <c r="R62" s="346"/>
      <c r="S62" s="346"/>
      <c r="T62" s="347"/>
      <c r="U62" s="345"/>
      <c r="V62" s="346"/>
      <c r="W62" s="346"/>
      <c r="X62" s="346"/>
      <c r="Y62" s="347"/>
    </row>
    <row r="63" spans="2:25" ht="19.5" customHeight="1">
      <c r="B63" s="364" t="s">
        <v>246</v>
      </c>
      <c r="C63" s="365"/>
      <c r="D63" s="365"/>
      <c r="E63" s="366"/>
      <c r="F63" s="358"/>
      <c r="G63" s="359"/>
      <c r="H63" s="359"/>
      <c r="I63" s="359"/>
      <c r="J63" s="360"/>
      <c r="K63" s="358"/>
      <c r="L63" s="359"/>
      <c r="M63" s="359"/>
      <c r="N63" s="359"/>
      <c r="O63" s="360"/>
      <c r="P63" s="358"/>
      <c r="Q63" s="359"/>
      <c r="R63" s="359"/>
      <c r="S63" s="359"/>
      <c r="T63" s="360"/>
      <c r="U63" s="358"/>
      <c r="V63" s="359"/>
      <c r="W63" s="359"/>
      <c r="X63" s="359"/>
      <c r="Y63" s="360"/>
    </row>
    <row r="64" spans="2:25" ht="1.5" customHeight="1">
      <c r="B64" s="74"/>
      <c r="C64" s="74"/>
      <c r="D64" s="74"/>
      <c r="E64" s="74"/>
      <c r="F64" s="74"/>
      <c r="G64" s="74"/>
      <c r="H64" s="74"/>
      <c r="I64" s="74"/>
      <c r="J64" s="74"/>
      <c r="K64" s="74"/>
      <c r="L64" s="74"/>
      <c r="M64" s="74"/>
      <c r="N64" s="74"/>
      <c r="O64" s="74"/>
      <c r="P64" s="74"/>
      <c r="Q64" s="74"/>
      <c r="R64" s="74"/>
      <c r="S64" s="74"/>
      <c r="T64" s="74"/>
      <c r="U64" s="74"/>
      <c r="V64" s="74"/>
      <c r="W64" s="74"/>
      <c r="X64" s="74"/>
      <c r="Y64" s="74"/>
    </row>
    <row r="65" spans="2:25" ht="14.25" customHeight="1">
      <c r="B65" s="75" t="s">
        <v>167</v>
      </c>
      <c r="C65" s="74"/>
      <c r="D65" s="74"/>
      <c r="E65" s="74"/>
      <c r="F65" s="74"/>
      <c r="G65" s="74"/>
      <c r="H65" s="74"/>
      <c r="I65" s="74"/>
      <c r="J65" s="74"/>
      <c r="K65" s="74"/>
      <c r="L65" s="74"/>
      <c r="M65" s="74"/>
      <c r="N65" s="74"/>
      <c r="O65" s="74"/>
      <c r="P65" s="74"/>
      <c r="Q65" s="74"/>
      <c r="R65" s="74"/>
      <c r="S65" s="74"/>
      <c r="T65" s="74"/>
      <c r="U65" s="74"/>
      <c r="V65" s="74"/>
      <c r="W65" s="74"/>
      <c r="X65" s="74"/>
      <c r="Y65" s="74"/>
    </row>
    <row r="66" spans="2:25" ht="14.25" customHeight="1">
      <c r="B66" s="75" t="s">
        <v>168</v>
      </c>
      <c r="C66" s="74"/>
      <c r="D66" s="74"/>
      <c r="E66" s="74"/>
      <c r="F66" s="74"/>
      <c r="G66" s="74"/>
      <c r="H66" s="74"/>
      <c r="I66" s="74"/>
      <c r="J66" s="74"/>
      <c r="K66" s="74"/>
      <c r="L66" s="74"/>
      <c r="M66" s="74"/>
      <c r="N66" s="74"/>
      <c r="O66" s="74"/>
      <c r="P66" s="74"/>
      <c r="Q66" s="74"/>
      <c r="R66" s="74"/>
      <c r="S66" s="74"/>
      <c r="T66" s="74"/>
      <c r="U66" s="74"/>
      <c r="V66" s="74"/>
      <c r="W66" s="74"/>
      <c r="X66" s="74"/>
      <c r="Y66" s="74"/>
    </row>
  </sheetData>
  <mergeCells count="232">
    <mergeCell ref="F19:J19"/>
    <mergeCell ref="K19:O19"/>
    <mergeCell ref="P19:T19"/>
    <mergeCell ref="P60:T60"/>
    <mergeCell ref="P58:T58"/>
    <mergeCell ref="F44:J44"/>
    <mergeCell ref="K44:O44"/>
    <mergeCell ref="P44:T44"/>
    <mergeCell ref="P25:T25"/>
    <mergeCell ref="K25:O25"/>
    <mergeCell ref="U60:Y60"/>
    <mergeCell ref="U61:Y61"/>
    <mergeCell ref="C61:E61"/>
    <mergeCell ref="F61:J61"/>
    <mergeCell ref="K61:O61"/>
    <mergeCell ref="P61:T61"/>
    <mergeCell ref="U58:Y58"/>
    <mergeCell ref="C59:E59"/>
    <mergeCell ref="F59:J59"/>
    <mergeCell ref="K59:O59"/>
    <mergeCell ref="P59:T59"/>
    <mergeCell ref="U59:Y59"/>
    <mergeCell ref="B58:B61"/>
    <mergeCell ref="C58:E58"/>
    <mergeCell ref="F58:J58"/>
    <mergeCell ref="K58:O58"/>
    <mergeCell ref="C60:E60"/>
    <mergeCell ref="F60:J60"/>
    <mergeCell ref="K60:O60"/>
    <mergeCell ref="U44:Y44"/>
    <mergeCell ref="K42:O42"/>
    <mergeCell ref="P42:T42"/>
    <mergeCell ref="U42:Y42"/>
    <mergeCell ref="U43:Y43"/>
    <mergeCell ref="C43:E43"/>
    <mergeCell ref="F43:J43"/>
    <mergeCell ref="K43:O43"/>
    <mergeCell ref="P43:T43"/>
    <mergeCell ref="U25:Y25"/>
    <mergeCell ref="B41:B44"/>
    <mergeCell ref="C41:E41"/>
    <mergeCell ref="F41:J41"/>
    <mergeCell ref="K41:O41"/>
    <mergeCell ref="P41:T41"/>
    <mergeCell ref="U41:Y41"/>
    <mergeCell ref="C42:E42"/>
    <mergeCell ref="F42:J42"/>
    <mergeCell ref="F25:J25"/>
    <mergeCell ref="C27:E27"/>
    <mergeCell ref="F27:J27"/>
    <mergeCell ref="K27:O27"/>
    <mergeCell ref="F26:J26"/>
    <mergeCell ref="K26:O26"/>
    <mergeCell ref="P26:T26"/>
    <mergeCell ref="U27:Y27"/>
    <mergeCell ref="P27:T27"/>
    <mergeCell ref="U26:Y26"/>
    <mergeCell ref="F24:J24"/>
    <mergeCell ref="K24:O24"/>
    <mergeCell ref="P24:T24"/>
    <mergeCell ref="U24:Y24"/>
    <mergeCell ref="C37:E37"/>
    <mergeCell ref="C54:E54"/>
    <mergeCell ref="C55:E55"/>
    <mergeCell ref="C56:E56"/>
    <mergeCell ref="C39:E39"/>
    <mergeCell ref="B40:E40"/>
    <mergeCell ref="B51:E51"/>
    <mergeCell ref="C52:E52"/>
    <mergeCell ref="B52:B56"/>
    <mergeCell ref="C53:E53"/>
    <mergeCell ref="B17:E17"/>
    <mergeCell ref="B57:E57"/>
    <mergeCell ref="C26:E26"/>
    <mergeCell ref="B24:B27"/>
    <mergeCell ref="C25:E25"/>
    <mergeCell ref="C44:E44"/>
    <mergeCell ref="C38:E38"/>
    <mergeCell ref="B35:B39"/>
    <mergeCell ref="C35:E35"/>
    <mergeCell ref="C36:E36"/>
    <mergeCell ref="F57:J57"/>
    <mergeCell ref="K57:O57"/>
    <mergeCell ref="P57:T57"/>
    <mergeCell ref="U57:Y57"/>
    <mergeCell ref="F56:J56"/>
    <mergeCell ref="K56:O56"/>
    <mergeCell ref="P56:T56"/>
    <mergeCell ref="U56:Y56"/>
    <mergeCell ref="F55:J55"/>
    <mergeCell ref="K55:O55"/>
    <mergeCell ref="P55:T55"/>
    <mergeCell ref="U55:Y55"/>
    <mergeCell ref="F54:J54"/>
    <mergeCell ref="K54:O54"/>
    <mergeCell ref="P54:T54"/>
    <mergeCell ref="U54:Y54"/>
    <mergeCell ref="U52:Y52"/>
    <mergeCell ref="F53:J53"/>
    <mergeCell ref="K53:O53"/>
    <mergeCell ref="P53:T53"/>
    <mergeCell ref="U53:Y53"/>
    <mergeCell ref="F52:J52"/>
    <mergeCell ref="K52:O52"/>
    <mergeCell ref="P52:T52"/>
    <mergeCell ref="F40:J40"/>
    <mergeCell ref="K40:O40"/>
    <mergeCell ref="P40:T40"/>
    <mergeCell ref="U40:Y40"/>
    <mergeCell ref="F39:J39"/>
    <mergeCell ref="K39:O39"/>
    <mergeCell ref="P39:T39"/>
    <mergeCell ref="U39:Y39"/>
    <mergeCell ref="F38:J38"/>
    <mergeCell ref="K38:O38"/>
    <mergeCell ref="P38:T38"/>
    <mergeCell ref="U38:Y38"/>
    <mergeCell ref="F37:J37"/>
    <mergeCell ref="K37:O37"/>
    <mergeCell ref="P37:T37"/>
    <mergeCell ref="U37:Y37"/>
    <mergeCell ref="F36:J36"/>
    <mergeCell ref="K36:O36"/>
    <mergeCell ref="P36:T36"/>
    <mergeCell ref="U36:Y36"/>
    <mergeCell ref="F35:J35"/>
    <mergeCell ref="K35:O35"/>
    <mergeCell ref="P35:T35"/>
    <mergeCell ref="U35:Y35"/>
    <mergeCell ref="U32:Y33"/>
    <mergeCell ref="F34:J34"/>
    <mergeCell ref="K34:O34"/>
    <mergeCell ref="P34:T34"/>
    <mergeCell ref="U34:Y34"/>
    <mergeCell ref="F23:J23"/>
    <mergeCell ref="K23:O23"/>
    <mergeCell ref="P23:T23"/>
    <mergeCell ref="U18:Y18"/>
    <mergeCell ref="U20:Y20"/>
    <mergeCell ref="U21:Y21"/>
    <mergeCell ref="U22:Y22"/>
    <mergeCell ref="U23:Y23"/>
    <mergeCell ref="P18:T18"/>
    <mergeCell ref="P20:T20"/>
    <mergeCell ref="K22:O22"/>
    <mergeCell ref="F22:J22"/>
    <mergeCell ref="P22:T22"/>
    <mergeCell ref="P21:T21"/>
    <mergeCell ref="F20:J20"/>
    <mergeCell ref="F21:J21"/>
    <mergeCell ref="U15:Y16"/>
    <mergeCell ref="F17:J17"/>
    <mergeCell ref="K17:O17"/>
    <mergeCell ref="P17:T17"/>
    <mergeCell ref="K18:O18"/>
    <mergeCell ref="K20:O20"/>
    <mergeCell ref="K21:O21"/>
    <mergeCell ref="U19:Y19"/>
    <mergeCell ref="C22:E22"/>
    <mergeCell ref="B23:E23"/>
    <mergeCell ref="B34:E34"/>
    <mergeCell ref="B18:B22"/>
    <mergeCell ref="C21:E21"/>
    <mergeCell ref="C24:E24"/>
    <mergeCell ref="B28:E28"/>
    <mergeCell ref="C18:E18"/>
    <mergeCell ref="C20:E20"/>
    <mergeCell ref="C19:E19"/>
    <mergeCell ref="U49:Y50"/>
    <mergeCell ref="F51:J51"/>
    <mergeCell ref="K51:O51"/>
    <mergeCell ref="P51:T51"/>
    <mergeCell ref="U51:Y51"/>
    <mergeCell ref="F28:J28"/>
    <mergeCell ref="K28:O28"/>
    <mergeCell ref="P28:T28"/>
    <mergeCell ref="B29:E29"/>
    <mergeCell ref="F29:J29"/>
    <mergeCell ref="K29:O29"/>
    <mergeCell ref="P29:T29"/>
    <mergeCell ref="B45:E45"/>
    <mergeCell ref="F45:J45"/>
    <mergeCell ref="K45:O45"/>
    <mergeCell ref="P45:T45"/>
    <mergeCell ref="B46:E46"/>
    <mergeCell ref="F46:J46"/>
    <mergeCell ref="K46:O46"/>
    <mergeCell ref="P46:T46"/>
    <mergeCell ref="U63:Y63"/>
    <mergeCell ref="B62:E62"/>
    <mergeCell ref="F62:J62"/>
    <mergeCell ref="K62:O62"/>
    <mergeCell ref="P62:T62"/>
    <mergeCell ref="B63:E63"/>
    <mergeCell ref="F63:J63"/>
    <mergeCell ref="K63:O63"/>
    <mergeCell ref="P63:T63"/>
    <mergeCell ref="F4:J4"/>
    <mergeCell ref="K4:O4"/>
    <mergeCell ref="P4:T4"/>
    <mergeCell ref="U62:Y62"/>
    <mergeCell ref="U45:Y45"/>
    <mergeCell ref="U46:Y46"/>
    <mergeCell ref="U28:Y28"/>
    <mergeCell ref="U29:Y29"/>
    <mergeCell ref="U17:Y17"/>
    <mergeCell ref="F18:J18"/>
    <mergeCell ref="B5:C6"/>
    <mergeCell ref="F5:J5"/>
    <mergeCell ref="K5:O5"/>
    <mergeCell ref="P5:T5"/>
    <mergeCell ref="D5:E5"/>
    <mergeCell ref="D8:E8"/>
    <mergeCell ref="U5:Y5"/>
    <mergeCell ref="F6:J6"/>
    <mergeCell ref="K6:O6"/>
    <mergeCell ref="P6:T6"/>
    <mergeCell ref="U6:Y6"/>
    <mergeCell ref="F7:J7"/>
    <mergeCell ref="K7:O7"/>
    <mergeCell ref="P7:T7"/>
    <mergeCell ref="D7:E7"/>
    <mergeCell ref="U2:Y3"/>
    <mergeCell ref="U4:Y4"/>
    <mergeCell ref="B4:E4"/>
    <mergeCell ref="U8:Y8"/>
    <mergeCell ref="B8:C8"/>
    <mergeCell ref="F8:J8"/>
    <mergeCell ref="K8:O8"/>
    <mergeCell ref="P8:T8"/>
    <mergeCell ref="U7:Y7"/>
    <mergeCell ref="B7:C7"/>
  </mergeCells>
  <printOptions horizontalCentered="1"/>
  <pageMargins left="0.1968503937007874" right="0.1968503937007874" top="0.39" bottom="0.1968503937007874" header="0.1968503937007874" footer="0.196850393700787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B2:G29"/>
  <sheetViews>
    <sheetView workbookViewId="0" topLeftCell="A3">
      <selection activeCell="E5" sqref="E5"/>
    </sheetView>
  </sheetViews>
  <sheetFormatPr defaultColWidth="8.796875" defaultRowHeight="15"/>
  <cols>
    <col min="1" max="1" width="9" style="63" customWidth="1"/>
    <col min="2" max="2" width="16.59765625" style="63" customWidth="1"/>
    <col min="3" max="3" width="12.59765625" style="63" customWidth="1"/>
    <col min="4" max="4" width="52.59765625" style="63" customWidth="1"/>
    <col min="5" max="16384" width="9" style="63" customWidth="1"/>
  </cols>
  <sheetData>
    <row r="2" spans="2:3" ht="14.25">
      <c r="B2" s="64" t="s">
        <v>119</v>
      </c>
      <c r="C2" s="64"/>
    </row>
    <row r="3" ht="3.75" customHeight="1"/>
    <row r="4" spans="2:4" ht="19.5" customHeight="1">
      <c r="B4" s="66" t="s">
        <v>102</v>
      </c>
      <c r="C4" s="417" t="s">
        <v>122</v>
      </c>
      <c r="D4" s="418"/>
    </row>
    <row r="5" spans="2:4" ht="159.75" customHeight="1">
      <c r="B5" s="67" t="s">
        <v>120</v>
      </c>
      <c r="C5" s="419" t="s">
        <v>311</v>
      </c>
      <c r="D5" s="420"/>
    </row>
    <row r="6" spans="2:7" ht="24" customHeight="1">
      <c r="B6" s="413" t="s">
        <v>202</v>
      </c>
      <c r="C6" s="96" t="s">
        <v>196</v>
      </c>
      <c r="D6" s="97" t="s">
        <v>294</v>
      </c>
      <c r="F6" s="244"/>
      <c r="G6" s="245"/>
    </row>
    <row r="7" spans="2:7" ht="45" customHeight="1">
      <c r="B7" s="414"/>
      <c r="C7" s="423" t="s">
        <v>2</v>
      </c>
      <c r="D7" s="424"/>
      <c r="F7" s="246"/>
      <c r="G7" s="246"/>
    </row>
    <row r="8" spans="2:7" ht="24" customHeight="1">
      <c r="B8" s="415"/>
      <c r="C8" s="96" t="s">
        <v>197</v>
      </c>
      <c r="D8" s="97" t="s">
        <v>296</v>
      </c>
      <c r="F8" s="244"/>
      <c r="G8" s="245"/>
    </row>
    <row r="9" spans="2:7" ht="45" customHeight="1">
      <c r="B9" s="415"/>
      <c r="C9" s="423" t="s">
        <v>3</v>
      </c>
      <c r="D9" s="424"/>
      <c r="F9" s="247"/>
      <c r="G9" s="247"/>
    </row>
    <row r="10" spans="2:7" ht="24" customHeight="1">
      <c r="B10" s="415"/>
      <c r="C10" s="96" t="s">
        <v>198</v>
      </c>
      <c r="D10" s="97" t="s">
        <v>293</v>
      </c>
      <c r="F10" s="244"/>
      <c r="G10" s="245"/>
    </row>
    <row r="11" spans="2:7" ht="45" customHeight="1">
      <c r="B11" s="415"/>
      <c r="C11" s="425" t="s">
        <v>298</v>
      </c>
      <c r="D11" s="426"/>
      <c r="F11" s="247"/>
      <c r="G11" s="247"/>
    </row>
    <row r="12" spans="2:7" ht="24" customHeight="1">
      <c r="B12" s="415"/>
      <c r="C12" s="96" t="s">
        <v>199</v>
      </c>
      <c r="D12" s="97" t="s">
        <v>295</v>
      </c>
      <c r="F12" s="244"/>
      <c r="G12" s="245"/>
    </row>
    <row r="13" spans="2:7" ht="45" customHeight="1">
      <c r="B13" s="415"/>
      <c r="C13" s="423" t="s">
        <v>305</v>
      </c>
      <c r="D13" s="424"/>
      <c r="F13" s="247"/>
      <c r="G13" s="247"/>
    </row>
    <row r="14" spans="2:7" ht="24" customHeight="1">
      <c r="B14" s="415"/>
      <c r="C14" s="96" t="s">
        <v>200</v>
      </c>
      <c r="D14" s="97" t="s">
        <v>297</v>
      </c>
      <c r="F14" s="244"/>
      <c r="G14" s="245"/>
    </row>
    <row r="15" spans="2:7" ht="45" customHeight="1">
      <c r="B15" s="416"/>
      <c r="C15" s="423" t="s">
        <v>4</v>
      </c>
      <c r="D15" s="424"/>
      <c r="F15" s="247"/>
      <c r="G15" s="247"/>
    </row>
    <row r="16" spans="2:4" ht="66" customHeight="1">
      <c r="B16" s="67" t="s">
        <v>121</v>
      </c>
      <c r="C16" s="421"/>
      <c r="D16" s="422"/>
    </row>
    <row r="17" ht="3.75" customHeight="1"/>
    <row r="18" ht="18" customHeight="1">
      <c r="B18" s="65" t="s">
        <v>124</v>
      </c>
    </row>
    <row r="19" ht="18" customHeight="1">
      <c r="B19" s="65" t="s">
        <v>123</v>
      </c>
    </row>
    <row r="20" ht="3.75" customHeight="1">
      <c r="B20" s="65"/>
    </row>
    <row r="21" ht="18" customHeight="1">
      <c r="B21" s="65" t="s">
        <v>203</v>
      </c>
    </row>
    <row r="22" ht="18" customHeight="1">
      <c r="B22" s="65" t="s">
        <v>204</v>
      </c>
    </row>
    <row r="23" ht="18" customHeight="1">
      <c r="B23" s="65" t="s">
        <v>205</v>
      </c>
    </row>
    <row r="24" ht="18" customHeight="1">
      <c r="B24" s="65" t="s">
        <v>206</v>
      </c>
    </row>
    <row r="25" ht="3.75" customHeight="1">
      <c r="B25" s="65"/>
    </row>
    <row r="26" ht="18" customHeight="1">
      <c r="B26" s="65" t="s">
        <v>207</v>
      </c>
    </row>
    <row r="27" ht="18" customHeight="1">
      <c r="B27" s="65" t="s">
        <v>208</v>
      </c>
    </row>
    <row r="28" ht="3.75" customHeight="1">
      <c r="B28" s="65"/>
    </row>
    <row r="29" ht="18" customHeight="1">
      <c r="B29" s="65" t="s">
        <v>201</v>
      </c>
    </row>
  </sheetData>
  <mergeCells count="9">
    <mergeCell ref="B6:B15"/>
    <mergeCell ref="C4:D4"/>
    <mergeCell ref="C5:D5"/>
    <mergeCell ref="C16:D16"/>
    <mergeCell ref="C15:D15"/>
    <mergeCell ref="C13:D13"/>
    <mergeCell ref="C11:D11"/>
    <mergeCell ref="C9:D9"/>
    <mergeCell ref="C7:D7"/>
  </mergeCells>
  <printOptions horizontalCentered="1"/>
  <pageMargins left="0.7874015748031497" right="0.5905511811023623" top="0.7874015748031497" bottom="0.7874015748031497"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indexed="61"/>
  </sheetPr>
  <dimension ref="B1:S67"/>
  <sheetViews>
    <sheetView workbookViewId="0" topLeftCell="A1">
      <pane xSplit="3" ySplit="5" topLeftCell="F6" activePane="bottomRight" state="frozen"/>
      <selection pane="topLeft" activeCell="A1" sqref="A1"/>
      <selection pane="topRight" activeCell="D1" sqref="D1"/>
      <selection pane="bottomLeft" activeCell="A6" sqref="A6"/>
      <selection pane="bottomRight" activeCell="G2" sqref="G2"/>
    </sheetView>
  </sheetViews>
  <sheetFormatPr defaultColWidth="8.796875" defaultRowHeight="15"/>
  <cols>
    <col min="2" max="2" width="2.59765625" style="0" customWidth="1"/>
    <col min="3" max="3" width="20.59765625" style="0" customWidth="1"/>
    <col min="4" max="12" width="10.59765625" style="0" customWidth="1"/>
    <col min="13" max="13" width="11.59765625" style="0" customWidth="1"/>
  </cols>
  <sheetData>
    <row r="1" ht="18" customHeight="1">
      <c r="B1" s="21" t="s">
        <v>85</v>
      </c>
    </row>
    <row r="2" spans="12:13" ht="19.5" customHeight="1" thickBot="1">
      <c r="L2" s="90"/>
      <c r="M2" s="90" t="s">
        <v>69</v>
      </c>
    </row>
    <row r="3" spans="2:13" ht="19.5" customHeight="1">
      <c r="B3" s="427" t="s">
        <v>42</v>
      </c>
      <c r="C3" s="428"/>
      <c r="D3" s="4" t="s">
        <v>277</v>
      </c>
      <c r="E3" s="4" t="s">
        <v>278</v>
      </c>
      <c r="F3" s="4" t="s">
        <v>279</v>
      </c>
      <c r="G3" s="4" t="s">
        <v>280</v>
      </c>
      <c r="H3" s="6" t="s">
        <v>281</v>
      </c>
      <c r="I3" s="7" t="s">
        <v>282</v>
      </c>
      <c r="J3" s="8" t="s">
        <v>283</v>
      </c>
      <c r="K3" s="8" t="s">
        <v>284</v>
      </c>
      <c r="L3" s="8" t="s">
        <v>285</v>
      </c>
      <c r="M3" s="9" t="s">
        <v>286</v>
      </c>
    </row>
    <row r="4" spans="2:13" ht="19.5" customHeight="1">
      <c r="B4" s="427"/>
      <c r="C4" s="428"/>
      <c r="D4" s="10" t="s">
        <v>12</v>
      </c>
      <c r="E4" s="11" t="s">
        <v>13</v>
      </c>
      <c r="F4" s="11" t="s">
        <v>14</v>
      </c>
      <c r="G4" s="11" t="s">
        <v>15</v>
      </c>
      <c r="H4" s="12" t="s">
        <v>16</v>
      </c>
      <c r="I4" s="13" t="s">
        <v>17</v>
      </c>
      <c r="J4" s="11" t="s">
        <v>18</v>
      </c>
      <c r="K4" s="11" t="s">
        <v>19</v>
      </c>
      <c r="L4" s="11" t="s">
        <v>20</v>
      </c>
      <c r="M4" s="14" t="s">
        <v>21</v>
      </c>
    </row>
    <row r="5" spans="2:13" ht="19.5" customHeight="1">
      <c r="B5" s="427"/>
      <c r="C5" s="428"/>
      <c r="D5" s="15" t="s">
        <v>22</v>
      </c>
      <c r="E5" s="16" t="s">
        <v>22</v>
      </c>
      <c r="F5" s="16" t="s">
        <v>22</v>
      </c>
      <c r="G5" s="16" t="s">
        <v>22</v>
      </c>
      <c r="H5" s="39" t="s">
        <v>23</v>
      </c>
      <c r="I5" s="17"/>
      <c r="J5" s="18"/>
      <c r="K5" s="18"/>
      <c r="L5" s="18"/>
      <c r="M5" s="19"/>
    </row>
    <row r="6" spans="2:13" s="24" customFormat="1" ht="19.5" customHeight="1">
      <c r="B6" s="25" t="s">
        <v>28</v>
      </c>
      <c r="C6" s="23"/>
      <c r="D6" s="124">
        <v>2671</v>
      </c>
      <c r="E6" s="125">
        <v>2576</v>
      </c>
      <c r="F6" s="125">
        <v>2587</v>
      </c>
      <c r="G6" s="125">
        <v>2662</v>
      </c>
      <c r="H6" s="126">
        <v>2803</v>
      </c>
      <c r="I6" s="127">
        <v>2996</v>
      </c>
      <c r="J6" s="125">
        <v>3002</v>
      </c>
      <c r="K6" s="125">
        <v>2944</v>
      </c>
      <c r="L6" s="125">
        <v>2949</v>
      </c>
      <c r="M6" s="128">
        <v>2947</v>
      </c>
    </row>
    <row r="7" spans="2:13" s="24" customFormat="1" ht="19.5" customHeight="1">
      <c r="B7" s="25" t="s">
        <v>29</v>
      </c>
      <c r="C7" s="23"/>
      <c r="D7" s="124">
        <v>493</v>
      </c>
      <c r="E7" s="125">
        <v>528</v>
      </c>
      <c r="F7" s="125">
        <v>621</v>
      </c>
      <c r="G7" s="125">
        <v>639</v>
      </c>
      <c r="H7" s="126">
        <v>738</v>
      </c>
      <c r="I7" s="127">
        <v>536</v>
      </c>
      <c r="J7" s="125">
        <v>536</v>
      </c>
      <c r="K7" s="125">
        <v>536</v>
      </c>
      <c r="L7" s="125">
        <v>536</v>
      </c>
      <c r="M7" s="128">
        <v>536</v>
      </c>
    </row>
    <row r="8" spans="2:13" s="24" customFormat="1" ht="19.5" customHeight="1">
      <c r="B8" s="25" t="s">
        <v>30</v>
      </c>
      <c r="C8" s="23"/>
      <c r="D8" s="124">
        <v>91</v>
      </c>
      <c r="E8" s="125">
        <v>87</v>
      </c>
      <c r="F8" s="125">
        <v>90</v>
      </c>
      <c r="G8" s="125">
        <v>88</v>
      </c>
      <c r="H8" s="126">
        <v>67</v>
      </c>
      <c r="I8" s="127">
        <v>17</v>
      </c>
      <c r="J8" s="125">
        <v>16</v>
      </c>
      <c r="K8" s="125">
        <v>16</v>
      </c>
      <c r="L8" s="125">
        <v>10</v>
      </c>
      <c r="M8" s="128">
        <v>10</v>
      </c>
    </row>
    <row r="9" spans="2:13" s="24" customFormat="1" ht="19.5" customHeight="1">
      <c r="B9" s="25" t="s">
        <v>41</v>
      </c>
      <c r="C9" s="23"/>
      <c r="D9" s="124">
        <v>3170</v>
      </c>
      <c r="E9" s="125">
        <v>2759</v>
      </c>
      <c r="F9" s="125">
        <v>2727</v>
      </c>
      <c r="G9" s="125">
        <v>2649</v>
      </c>
      <c r="H9" s="126">
        <v>2798</v>
      </c>
      <c r="I9" s="127">
        <v>2397</v>
      </c>
      <c r="J9" s="125">
        <v>2346</v>
      </c>
      <c r="K9" s="125">
        <v>2296</v>
      </c>
      <c r="L9" s="125">
        <v>2254</v>
      </c>
      <c r="M9" s="128">
        <v>2194</v>
      </c>
    </row>
    <row r="10" spans="2:13" s="24" customFormat="1" ht="19.5" customHeight="1">
      <c r="B10" s="25" t="s">
        <v>73</v>
      </c>
      <c r="C10" s="23"/>
      <c r="D10" s="124">
        <f>SUM(D6:D9)</f>
        <v>6425</v>
      </c>
      <c r="E10" s="125">
        <f aca="true" t="shared" si="0" ref="E10:M10">SUM(E6:E9)</f>
        <v>5950</v>
      </c>
      <c r="F10" s="125">
        <f t="shared" si="0"/>
        <v>6025</v>
      </c>
      <c r="G10" s="125">
        <f t="shared" si="0"/>
        <v>6038</v>
      </c>
      <c r="H10" s="126">
        <f t="shared" si="0"/>
        <v>6406</v>
      </c>
      <c r="I10" s="127">
        <f t="shared" si="0"/>
        <v>5946</v>
      </c>
      <c r="J10" s="125">
        <f t="shared" si="0"/>
        <v>5900</v>
      </c>
      <c r="K10" s="125">
        <f t="shared" si="0"/>
        <v>5792</v>
      </c>
      <c r="L10" s="125">
        <f t="shared" si="0"/>
        <v>5749</v>
      </c>
      <c r="M10" s="128">
        <f t="shared" si="0"/>
        <v>5687</v>
      </c>
    </row>
    <row r="11" spans="2:13" s="24" customFormat="1" ht="19.5" customHeight="1">
      <c r="B11" s="25" t="s">
        <v>40</v>
      </c>
      <c r="C11" s="23"/>
      <c r="D11" s="124">
        <v>236</v>
      </c>
      <c r="E11" s="125">
        <v>194</v>
      </c>
      <c r="F11" s="125">
        <v>164</v>
      </c>
      <c r="G11" s="125">
        <v>257</v>
      </c>
      <c r="H11" s="126">
        <v>127</v>
      </c>
      <c r="I11" s="127">
        <v>145</v>
      </c>
      <c r="J11" s="125">
        <v>73</v>
      </c>
      <c r="K11" s="125">
        <v>63</v>
      </c>
      <c r="L11" s="125">
        <v>59</v>
      </c>
      <c r="M11" s="128">
        <v>53</v>
      </c>
    </row>
    <row r="12" spans="2:13" s="24" customFormat="1" ht="19.5" customHeight="1">
      <c r="B12" s="25" t="s">
        <v>72</v>
      </c>
      <c r="C12" s="23"/>
      <c r="D12" s="124">
        <v>289</v>
      </c>
      <c r="E12" s="125">
        <v>275</v>
      </c>
      <c r="F12" s="125">
        <v>276</v>
      </c>
      <c r="G12" s="125">
        <v>316</v>
      </c>
      <c r="H12" s="126">
        <v>358</v>
      </c>
      <c r="I12" s="127">
        <v>349</v>
      </c>
      <c r="J12" s="125">
        <v>337</v>
      </c>
      <c r="K12" s="125">
        <v>332</v>
      </c>
      <c r="L12" s="125">
        <v>333</v>
      </c>
      <c r="M12" s="128">
        <v>331</v>
      </c>
    </row>
    <row r="13" spans="2:13" s="24" customFormat="1" ht="19.5" customHeight="1">
      <c r="B13" s="36" t="s">
        <v>31</v>
      </c>
      <c r="C13" s="23"/>
      <c r="D13" s="124">
        <v>327</v>
      </c>
      <c r="E13" s="125">
        <v>443</v>
      </c>
      <c r="F13" s="125">
        <v>636</v>
      </c>
      <c r="G13" s="125">
        <v>785</v>
      </c>
      <c r="H13" s="126">
        <v>439</v>
      </c>
      <c r="I13" s="127">
        <v>454</v>
      </c>
      <c r="J13" s="125">
        <v>332</v>
      </c>
      <c r="K13" s="125">
        <v>450</v>
      </c>
      <c r="L13" s="125">
        <v>431</v>
      </c>
      <c r="M13" s="128">
        <v>408</v>
      </c>
    </row>
    <row r="14" spans="2:13" s="24" customFormat="1" ht="19.5" customHeight="1">
      <c r="B14" s="33"/>
      <c r="C14" s="29" t="s">
        <v>136</v>
      </c>
      <c r="D14" s="124">
        <v>14</v>
      </c>
      <c r="E14" s="125">
        <v>74</v>
      </c>
      <c r="F14" s="125">
        <v>290</v>
      </c>
      <c r="G14" s="125">
        <v>437</v>
      </c>
      <c r="H14" s="126">
        <v>90</v>
      </c>
      <c r="I14" s="127">
        <v>54</v>
      </c>
      <c r="J14" s="125">
        <v>78</v>
      </c>
      <c r="K14" s="125">
        <v>186</v>
      </c>
      <c r="L14" s="125">
        <v>167</v>
      </c>
      <c r="M14" s="128">
        <v>145</v>
      </c>
    </row>
    <row r="15" spans="2:13" s="24" customFormat="1" ht="19.5" customHeight="1">
      <c r="B15" s="36" t="s">
        <v>32</v>
      </c>
      <c r="C15" s="23"/>
      <c r="D15" s="124">
        <v>715</v>
      </c>
      <c r="E15" s="125">
        <v>659</v>
      </c>
      <c r="F15" s="125">
        <v>720</v>
      </c>
      <c r="G15" s="125">
        <v>1984</v>
      </c>
      <c r="H15" s="126">
        <v>735</v>
      </c>
      <c r="I15" s="127">
        <v>758</v>
      </c>
      <c r="J15" s="125">
        <v>694</v>
      </c>
      <c r="K15" s="125">
        <v>701</v>
      </c>
      <c r="L15" s="125">
        <v>619</v>
      </c>
      <c r="M15" s="128">
        <v>553</v>
      </c>
    </row>
    <row r="16" spans="2:13" s="24" customFormat="1" ht="19.5" customHeight="1">
      <c r="B16" s="33"/>
      <c r="C16" s="29" t="s">
        <v>136</v>
      </c>
      <c r="D16" s="124">
        <v>271</v>
      </c>
      <c r="E16" s="125">
        <v>181</v>
      </c>
      <c r="F16" s="125">
        <v>196</v>
      </c>
      <c r="G16" s="125">
        <v>234</v>
      </c>
      <c r="H16" s="126">
        <v>168</v>
      </c>
      <c r="I16" s="127">
        <v>206</v>
      </c>
      <c r="J16" s="125">
        <v>301</v>
      </c>
      <c r="K16" s="125">
        <v>267</v>
      </c>
      <c r="L16" s="125">
        <v>239</v>
      </c>
      <c r="M16" s="128">
        <v>165</v>
      </c>
    </row>
    <row r="17" spans="2:13" s="24" customFormat="1" ht="19.5" customHeight="1">
      <c r="B17" s="25" t="s">
        <v>33</v>
      </c>
      <c r="C17" s="23"/>
      <c r="D17" s="124">
        <v>20</v>
      </c>
      <c r="E17" s="125">
        <v>11</v>
      </c>
      <c r="F17" s="125">
        <v>307</v>
      </c>
      <c r="G17" s="125">
        <v>23</v>
      </c>
      <c r="H17" s="126">
        <v>31</v>
      </c>
      <c r="I17" s="127">
        <v>10</v>
      </c>
      <c r="J17" s="125">
        <v>10</v>
      </c>
      <c r="K17" s="125">
        <v>9</v>
      </c>
      <c r="L17" s="125">
        <v>9</v>
      </c>
      <c r="M17" s="128">
        <v>9</v>
      </c>
    </row>
    <row r="18" spans="2:13" s="24" customFormat="1" ht="19.5" customHeight="1">
      <c r="B18" s="25" t="s">
        <v>34</v>
      </c>
      <c r="C18" s="23"/>
      <c r="D18" s="124">
        <v>2</v>
      </c>
      <c r="E18" s="125">
        <v>3</v>
      </c>
      <c r="F18" s="125">
        <v>3</v>
      </c>
      <c r="G18" s="125">
        <v>4</v>
      </c>
      <c r="H18" s="126">
        <v>2</v>
      </c>
      <c r="I18" s="127">
        <v>2</v>
      </c>
      <c r="J18" s="125">
        <v>2</v>
      </c>
      <c r="K18" s="125">
        <v>2</v>
      </c>
      <c r="L18" s="125">
        <v>2</v>
      </c>
      <c r="M18" s="128">
        <v>2</v>
      </c>
    </row>
    <row r="19" spans="2:13" s="24" customFormat="1" ht="19.5" customHeight="1">
      <c r="B19" s="25" t="s">
        <v>35</v>
      </c>
      <c r="C19" s="23"/>
      <c r="D19" s="124">
        <v>297</v>
      </c>
      <c r="E19" s="125">
        <v>895</v>
      </c>
      <c r="F19" s="125">
        <v>1119</v>
      </c>
      <c r="G19" s="125">
        <v>1803</v>
      </c>
      <c r="H19" s="126">
        <v>1500</v>
      </c>
      <c r="I19" s="127">
        <v>856</v>
      </c>
      <c r="J19" s="125">
        <v>781</v>
      </c>
      <c r="K19" s="125">
        <v>857</v>
      </c>
      <c r="L19" s="125">
        <v>513</v>
      </c>
      <c r="M19" s="128">
        <v>466</v>
      </c>
    </row>
    <row r="20" spans="2:13" s="24" customFormat="1" ht="19.5" customHeight="1">
      <c r="B20" s="25" t="s">
        <v>36</v>
      </c>
      <c r="C20" s="23"/>
      <c r="D20" s="124">
        <v>270</v>
      </c>
      <c r="E20" s="125">
        <v>299</v>
      </c>
      <c r="F20" s="125">
        <v>243</v>
      </c>
      <c r="G20" s="125">
        <v>508</v>
      </c>
      <c r="H20" s="126">
        <v>109</v>
      </c>
      <c r="I20" s="127">
        <v>112</v>
      </c>
      <c r="J20" s="125">
        <v>216</v>
      </c>
      <c r="K20" s="125">
        <v>238</v>
      </c>
      <c r="L20" s="125">
        <v>240</v>
      </c>
      <c r="M20" s="128">
        <v>259</v>
      </c>
    </row>
    <row r="21" spans="2:13" s="24" customFormat="1" ht="19.5" customHeight="1">
      <c r="B21" s="36" t="s">
        <v>37</v>
      </c>
      <c r="C21" s="23"/>
      <c r="D21" s="124">
        <v>153</v>
      </c>
      <c r="E21" s="125">
        <v>168</v>
      </c>
      <c r="F21" s="125">
        <v>182</v>
      </c>
      <c r="G21" s="125">
        <v>200</v>
      </c>
      <c r="H21" s="126">
        <v>151</v>
      </c>
      <c r="I21" s="127">
        <v>171</v>
      </c>
      <c r="J21" s="125">
        <v>171</v>
      </c>
      <c r="K21" s="125">
        <v>171</v>
      </c>
      <c r="L21" s="125">
        <v>171</v>
      </c>
      <c r="M21" s="128">
        <v>171</v>
      </c>
    </row>
    <row r="22" spans="2:13" s="24" customFormat="1" ht="19.5" customHeight="1">
      <c r="B22" s="35"/>
      <c r="C22" s="29" t="s">
        <v>60</v>
      </c>
      <c r="D22" s="124"/>
      <c r="E22" s="125"/>
      <c r="F22" s="125"/>
      <c r="G22" s="125"/>
      <c r="H22" s="126"/>
      <c r="I22" s="127"/>
      <c r="J22" s="125"/>
      <c r="K22" s="125"/>
      <c r="L22" s="125"/>
      <c r="M22" s="128"/>
    </row>
    <row r="23" spans="2:13" s="24" customFormat="1" ht="19.5" customHeight="1">
      <c r="B23" s="33"/>
      <c r="C23" s="29" t="s">
        <v>61</v>
      </c>
      <c r="D23" s="124"/>
      <c r="E23" s="125"/>
      <c r="F23" s="125"/>
      <c r="G23" s="125"/>
      <c r="H23" s="126"/>
      <c r="I23" s="127"/>
      <c r="J23" s="125"/>
      <c r="K23" s="125"/>
      <c r="L23" s="125"/>
      <c r="M23" s="128"/>
    </row>
    <row r="24" spans="2:13" s="24" customFormat="1" ht="19.5" customHeight="1">
      <c r="B24" s="25" t="s">
        <v>38</v>
      </c>
      <c r="C24" s="23"/>
      <c r="D24" s="124">
        <v>453</v>
      </c>
      <c r="E24" s="125">
        <v>554</v>
      </c>
      <c r="F24" s="125">
        <v>837</v>
      </c>
      <c r="G24" s="125">
        <v>851</v>
      </c>
      <c r="H24" s="126">
        <v>292</v>
      </c>
      <c r="I24" s="127">
        <v>140</v>
      </c>
      <c r="J24" s="125">
        <v>300</v>
      </c>
      <c r="K24" s="125">
        <v>560</v>
      </c>
      <c r="L24" s="125">
        <v>450</v>
      </c>
      <c r="M24" s="128">
        <v>550</v>
      </c>
    </row>
    <row r="25" spans="2:13" s="24" customFormat="1" ht="19.5" customHeight="1">
      <c r="B25" s="25" t="s">
        <v>39</v>
      </c>
      <c r="C25" s="23"/>
      <c r="D25" s="124"/>
      <c r="E25" s="125"/>
      <c r="F25" s="125"/>
      <c r="G25" s="125"/>
      <c r="H25" s="126"/>
      <c r="I25" s="127"/>
      <c r="J25" s="125"/>
      <c r="K25" s="125"/>
      <c r="L25" s="125"/>
      <c r="M25" s="128"/>
    </row>
    <row r="26" spans="2:13" ht="19.5" customHeight="1" thickBot="1">
      <c r="B26" s="430" t="s">
        <v>43</v>
      </c>
      <c r="C26" s="431"/>
      <c r="D26" s="129">
        <f>SUM(D10:D13,D15,D17:D21,D24:D25)</f>
        <v>9187</v>
      </c>
      <c r="E26" s="129">
        <f aca="true" t="shared" si="1" ref="E26:M26">SUM(E10:E13,E15,E17:E21,E24:E25)</f>
        <v>9451</v>
      </c>
      <c r="F26" s="129">
        <f t="shared" si="1"/>
        <v>10512</v>
      </c>
      <c r="G26" s="129">
        <f t="shared" si="1"/>
        <v>12769</v>
      </c>
      <c r="H26" s="130">
        <f t="shared" si="1"/>
        <v>10150</v>
      </c>
      <c r="I26" s="131">
        <f t="shared" si="1"/>
        <v>8943</v>
      </c>
      <c r="J26" s="129">
        <f t="shared" si="1"/>
        <v>8816</v>
      </c>
      <c r="K26" s="129">
        <f t="shared" si="1"/>
        <v>9175</v>
      </c>
      <c r="L26" s="129">
        <f t="shared" si="1"/>
        <v>8576</v>
      </c>
      <c r="M26" s="132">
        <f t="shared" si="1"/>
        <v>8489</v>
      </c>
    </row>
    <row r="27" spans="2:13" s="24" customFormat="1" ht="19.5" customHeight="1" thickTop="1">
      <c r="B27" s="35" t="s">
        <v>115</v>
      </c>
      <c r="C27" s="33"/>
      <c r="D27" s="125">
        <v>1767</v>
      </c>
      <c r="E27" s="125">
        <v>1711</v>
      </c>
      <c r="F27" s="125">
        <v>1762</v>
      </c>
      <c r="G27" s="125">
        <v>1765</v>
      </c>
      <c r="H27" s="126">
        <v>1695</v>
      </c>
      <c r="I27" s="127">
        <v>1705</v>
      </c>
      <c r="J27" s="125">
        <v>1700</v>
      </c>
      <c r="K27" s="125">
        <v>1651</v>
      </c>
      <c r="L27" s="125">
        <v>1630</v>
      </c>
      <c r="M27" s="128">
        <v>1541</v>
      </c>
    </row>
    <row r="28" spans="2:13" s="24" customFormat="1" ht="19.5" customHeight="1">
      <c r="B28" s="33"/>
      <c r="C28" s="30" t="s">
        <v>44</v>
      </c>
      <c r="D28" s="133">
        <v>1145</v>
      </c>
      <c r="E28" s="133">
        <v>1094</v>
      </c>
      <c r="F28" s="133">
        <v>1131</v>
      </c>
      <c r="G28" s="133">
        <v>1137</v>
      </c>
      <c r="H28" s="134">
        <v>1165</v>
      </c>
      <c r="I28" s="135">
        <v>1129</v>
      </c>
      <c r="J28" s="133">
        <v>1184</v>
      </c>
      <c r="K28" s="133">
        <v>1140</v>
      </c>
      <c r="L28" s="133">
        <v>1120</v>
      </c>
      <c r="M28" s="136">
        <v>1076</v>
      </c>
    </row>
    <row r="29" spans="2:13" s="24" customFormat="1" ht="19.5" customHeight="1">
      <c r="B29" s="30" t="s">
        <v>116</v>
      </c>
      <c r="C29" s="30"/>
      <c r="D29" s="133">
        <v>1147</v>
      </c>
      <c r="E29" s="133">
        <v>1254</v>
      </c>
      <c r="F29" s="133">
        <v>1340</v>
      </c>
      <c r="G29" s="133">
        <v>1468</v>
      </c>
      <c r="H29" s="134">
        <v>1474</v>
      </c>
      <c r="I29" s="135">
        <v>1419</v>
      </c>
      <c r="J29" s="133">
        <v>1388</v>
      </c>
      <c r="K29" s="133">
        <v>1374</v>
      </c>
      <c r="L29" s="133">
        <v>1375</v>
      </c>
      <c r="M29" s="136">
        <v>1373</v>
      </c>
    </row>
    <row r="30" spans="2:13" s="24" customFormat="1" ht="19.5" customHeight="1" thickBot="1">
      <c r="B30" s="34" t="s">
        <v>117</v>
      </c>
      <c r="C30" s="34"/>
      <c r="D30" s="137">
        <v>121</v>
      </c>
      <c r="E30" s="137">
        <v>116</v>
      </c>
      <c r="F30" s="137">
        <v>170</v>
      </c>
      <c r="G30" s="137">
        <v>193</v>
      </c>
      <c r="H30" s="138">
        <v>88</v>
      </c>
      <c r="I30" s="139">
        <v>164</v>
      </c>
      <c r="J30" s="137">
        <v>164</v>
      </c>
      <c r="K30" s="137">
        <v>164</v>
      </c>
      <c r="L30" s="137">
        <v>164</v>
      </c>
      <c r="M30" s="140">
        <v>164</v>
      </c>
    </row>
    <row r="31" spans="2:19" s="24" customFormat="1" ht="19.5" customHeight="1" thickBot="1" thickTop="1">
      <c r="B31" s="62" t="s">
        <v>118</v>
      </c>
      <c r="C31" s="62"/>
      <c r="D31" s="141">
        <f>SUM(D27,D29:D30)</f>
        <v>3035</v>
      </c>
      <c r="E31" s="141">
        <f aca="true" t="shared" si="2" ref="E31:M31">SUM(E27,E29:E30)</f>
        <v>3081</v>
      </c>
      <c r="F31" s="141">
        <f t="shared" si="2"/>
        <v>3272</v>
      </c>
      <c r="G31" s="141">
        <f t="shared" si="2"/>
        <v>3426</v>
      </c>
      <c r="H31" s="142">
        <f t="shared" si="2"/>
        <v>3257</v>
      </c>
      <c r="I31" s="143">
        <f t="shared" si="2"/>
        <v>3288</v>
      </c>
      <c r="J31" s="141">
        <f t="shared" si="2"/>
        <v>3252</v>
      </c>
      <c r="K31" s="141">
        <f t="shared" si="2"/>
        <v>3189</v>
      </c>
      <c r="L31" s="141">
        <f t="shared" si="2"/>
        <v>3169</v>
      </c>
      <c r="M31" s="144">
        <f t="shared" si="2"/>
        <v>3078</v>
      </c>
      <c r="N31" s="248"/>
      <c r="O31" s="248"/>
      <c r="P31" s="248"/>
      <c r="Q31" s="248"/>
      <c r="R31" s="248"/>
      <c r="S31" s="248"/>
    </row>
    <row r="32" spans="2:19" s="24" customFormat="1" ht="19.5" customHeight="1" thickTop="1">
      <c r="B32" s="33" t="s">
        <v>45</v>
      </c>
      <c r="C32" s="33"/>
      <c r="D32" s="125">
        <v>354</v>
      </c>
      <c r="E32" s="125">
        <v>426</v>
      </c>
      <c r="F32" s="125">
        <v>486</v>
      </c>
      <c r="G32" s="125">
        <v>483</v>
      </c>
      <c r="H32" s="126">
        <v>505</v>
      </c>
      <c r="I32" s="127">
        <v>627</v>
      </c>
      <c r="J32" s="125">
        <v>632</v>
      </c>
      <c r="K32" s="125">
        <v>635</v>
      </c>
      <c r="L32" s="125">
        <v>638</v>
      </c>
      <c r="M32" s="128">
        <v>641</v>
      </c>
      <c r="O32" s="248"/>
      <c r="P32" s="248"/>
      <c r="Q32" s="248"/>
      <c r="R32" s="248"/>
      <c r="S32" s="248"/>
    </row>
    <row r="33" spans="2:13" s="24" customFormat="1" ht="19.5" customHeight="1">
      <c r="B33" s="34" t="s">
        <v>46</v>
      </c>
      <c r="C33" s="30"/>
      <c r="D33" s="133">
        <v>1262</v>
      </c>
      <c r="E33" s="133">
        <v>1672</v>
      </c>
      <c r="F33" s="133">
        <v>1048</v>
      </c>
      <c r="G33" s="133">
        <v>1049</v>
      </c>
      <c r="H33" s="134">
        <v>978</v>
      </c>
      <c r="I33" s="135">
        <v>1013</v>
      </c>
      <c r="J33" s="133">
        <v>985</v>
      </c>
      <c r="K33" s="133">
        <v>964</v>
      </c>
      <c r="L33" s="133">
        <v>891</v>
      </c>
      <c r="M33" s="136">
        <v>891</v>
      </c>
    </row>
    <row r="34" spans="2:13" s="24" customFormat="1" ht="19.5" customHeight="1">
      <c r="B34" s="33"/>
      <c r="C34" s="31" t="s">
        <v>74</v>
      </c>
      <c r="D34" s="133">
        <v>199</v>
      </c>
      <c r="E34" s="133">
        <v>651</v>
      </c>
      <c r="F34" s="133">
        <v>102</v>
      </c>
      <c r="G34" s="133">
        <v>88</v>
      </c>
      <c r="H34" s="134">
        <v>168</v>
      </c>
      <c r="I34" s="135">
        <v>223</v>
      </c>
      <c r="J34" s="133">
        <v>155</v>
      </c>
      <c r="K34" s="133">
        <v>136</v>
      </c>
      <c r="L34" s="133">
        <v>136</v>
      </c>
      <c r="M34" s="136">
        <v>136</v>
      </c>
    </row>
    <row r="35" spans="2:13" s="24" customFormat="1" ht="19.5" customHeight="1">
      <c r="B35" s="34" t="s">
        <v>47</v>
      </c>
      <c r="C35" s="30"/>
      <c r="D35" s="133">
        <v>1760</v>
      </c>
      <c r="E35" s="133">
        <v>1482</v>
      </c>
      <c r="F35" s="133">
        <v>2257</v>
      </c>
      <c r="G35" s="133">
        <v>3151</v>
      </c>
      <c r="H35" s="134">
        <v>1251</v>
      </c>
      <c r="I35" s="135">
        <v>1346</v>
      </c>
      <c r="J35" s="133">
        <v>1740</v>
      </c>
      <c r="K35" s="133">
        <v>2158</v>
      </c>
      <c r="L35" s="133">
        <v>1777</v>
      </c>
      <c r="M35" s="136">
        <v>1754</v>
      </c>
    </row>
    <row r="36" spans="2:13" s="24" customFormat="1" ht="19.5" customHeight="1">
      <c r="B36" s="35"/>
      <c r="C36" s="30" t="s">
        <v>48</v>
      </c>
      <c r="D36" s="133">
        <v>93</v>
      </c>
      <c r="E36" s="133">
        <v>254</v>
      </c>
      <c r="F36" s="133">
        <v>683</v>
      </c>
      <c r="G36" s="133">
        <v>1071</v>
      </c>
      <c r="H36" s="134">
        <v>328</v>
      </c>
      <c r="I36" s="135">
        <v>367</v>
      </c>
      <c r="J36" s="133">
        <v>502</v>
      </c>
      <c r="K36" s="133">
        <v>1132</v>
      </c>
      <c r="L36" s="133">
        <v>1184</v>
      </c>
      <c r="M36" s="136">
        <v>1054</v>
      </c>
    </row>
    <row r="37" spans="2:13" s="24" customFormat="1" ht="19.5" customHeight="1">
      <c r="B37" s="33"/>
      <c r="C37" s="30" t="s">
        <v>49</v>
      </c>
      <c r="D37" s="133">
        <v>1667</v>
      </c>
      <c r="E37" s="133">
        <v>1228</v>
      </c>
      <c r="F37" s="133">
        <v>1574</v>
      </c>
      <c r="G37" s="133">
        <v>2080</v>
      </c>
      <c r="H37" s="134">
        <v>923</v>
      </c>
      <c r="I37" s="135">
        <v>979</v>
      </c>
      <c r="J37" s="133">
        <v>1238</v>
      </c>
      <c r="K37" s="133">
        <v>1026</v>
      </c>
      <c r="L37" s="133">
        <v>593</v>
      </c>
      <c r="M37" s="136">
        <v>700</v>
      </c>
    </row>
    <row r="38" spans="2:13" s="24" customFormat="1" ht="19.5" customHeight="1">
      <c r="B38" s="30" t="s">
        <v>50</v>
      </c>
      <c r="C38" s="30"/>
      <c r="D38" s="133">
        <v>7</v>
      </c>
      <c r="E38" s="133">
        <v>49</v>
      </c>
      <c r="F38" s="133">
        <v>449</v>
      </c>
      <c r="G38" s="133">
        <v>1496</v>
      </c>
      <c r="H38" s="134">
        <v>50</v>
      </c>
      <c r="I38" s="135">
        <v>121</v>
      </c>
      <c r="J38" s="133">
        <v>10</v>
      </c>
      <c r="K38" s="133">
        <v>10</v>
      </c>
      <c r="L38" s="133">
        <v>10</v>
      </c>
      <c r="M38" s="136">
        <v>10</v>
      </c>
    </row>
    <row r="39" spans="2:13" s="24" customFormat="1" ht="19.5" customHeight="1">
      <c r="B39" s="30" t="s">
        <v>51</v>
      </c>
      <c r="C39" s="30"/>
      <c r="D39" s="133"/>
      <c r="E39" s="133"/>
      <c r="F39" s="133"/>
      <c r="G39" s="133"/>
      <c r="H39" s="134"/>
      <c r="I39" s="135"/>
      <c r="J39" s="133"/>
      <c r="K39" s="133"/>
      <c r="L39" s="133"/>
      <c r="M39" s="136"/>
    </row>
    <row r="40" spans="2:13" s="24" customFormat="1" ht="19.5" customHeight="1">
      <c r="B40" s="34" t="s">
        <v>52</v>
      </c>
      <c r="C40" s="30"/>
      <c r="D40" s="133">
        <v>828</v>
      </c>
      <c r="E40" s="133">
        <v>767</v>
      </c>
      <c r="F40" s="133">
        <v>1035</v>
      </c>
      <c r="G40" s="133">
        <v>717</v>
      </c>
      <c r="H40" s="134">
        <v>978</v>
      </c>
      <c r="I40" s="135">
        <v>719</v>
      </c>
      <c r="J40" s="133">
        <v>566</v>
      </c>
      <c r="K40" s="133">
        <v>681</v>
      </c>
      <c r="L40" s="133">
        <v>535</v>
      </c>
      <c r="M40" s="136">
        <v>533</v>
      </c>
    </row>
    <row r="41" spans="2:13" s="24" customFormat="1" ht="19.5" customHeight="1">
      <c r="B41" s="33"/>
      <c r="C41" s="30" t="s">
        <v>209</v>
      </c>
      <c r="D41" s="133">
        <v>651</v>
      </c>
      <c r="E41" s="133">
        <v>616</v>
      </c>
      <c r="F41" s="133">
        <v>886</v>
      </c>
      <c r="G41" s="133">
        <v>573</v>
      </c>
      <c r="H41" s="134">
        <v>840</v>
      </c>
      <c r="I41" s="135">
        <v>596</v>
      </c>
      <c r="J41" s="133">
        <v>464</v>
      </c>
      <c r="K41" s="133">
        <v>581</v>
      </c>
      <c r="L41" s="133">
        <v>439</v>
      </c>
      <c r="M41" s="136">
        <v>435</v>
      </c>
    </row>
    <row r="42" spans="2:13" s="24" customFormat="1" ht="19.5" customHeight="1">
      <c r="B42" s="30" t="s">
        <v>53</v>
      </c>
      <c r="C42" s="30"/>
      <c r="D42" s="133">
        <v>489</v>
      </c>
      <c r="E42" s="133">
        <v>198</v>
      </c>
      <c r="F42" s="133">
        <v>237</v>
      </c>
      <c r="G42" s="133">
        <v>135</v>
      </c>
      <c r="H42" s="134">
        <v>1297</v>
      </c>
      <c r="I42" s="135">
        <v>25</v>
      </c>
      <c r="J42" s="133">
        <v>23</v>
      </c>
      <c r="K42" s="133">
        <v>22</v>
      </c>
      <c r="L42" s="133">
        <v>13</v>
      </c>
      <c r="M42" s="136">
        <v>13</v>
      </c>
    </row>
    <row r="43" spans="2:13" s="24" customFormat="1" ht="19.5" customHeight="1">
      <c r="B43" s="34" t="s">
        <v>54</v>
      </c>
      <c r="C43" s="30"/>
      <c r="D43" s="133">
        <v>72</v>
      </c>
      <c r="E43" s="133">
        <v>74</v>
      </c>
      <c r="F43" s="133">
        <v>82</v>
      </c>
      <c r="G43" s="133">
        <v>71</v>
      </c>
      <c r="H43" s="134">
        <v>54</v>
      </c>
      <c r="I43" s="135">
        <v>60</v>
      </c>
      <c r="J43" s="133">
        <v>60</v>
      </c>
      <c r="K43" s="133">
        <v>60</v>
      </c>
      <c r="L43" s="133">
        <v>60</v>
      </c>
      <c r="M43" s="136">
        <v>60</v>
      </c>
    </row>
    <row r="44" spans="2:13" s="24" customFormat="1" ht="19.5" customHeight="1">
      <c r="B44" s="35"/>
      <c r="C44" s="31" t="s">
        <v>55</v>
      </c>
      <c r="D44" s="133"/>
      <c r="E44" s="133"/>
      <c r="F44" s="133"/>
      <c r="G44" s="133"/>
      <c r="H44" s="134"/>
      <c r="I44" s="135"/>
      <c r="J44" s="133"/>
      <c r="K44" s="133"/>
      <c r="L44" s="133"/>
      <c r="M44" s="136"/>
    </row>
    <row r="45" spans="2:13" s="24" customFormat="1" ht="19.5" customHeight="1">
      <c r="B45" s="33"/>
      <c r="C45" s="31" t="s">
        <v>56</v>
      </c>
      <c r="D45" s="133"/>
      <c r="E45" s="133"/>
      <c r="F45" s="133"/>
      <c r="G45" s="133"/>
      <c r="H45" s="134"/>
      <c r="I45" s="135"/>
      <c r="J45" s="133"/>
      <c r="K45" s="133"/>
      <c r="L45" s="133"/>
      <c r="M45" s="136"/>
    </row>
    <row r="46" spans="2:13" s="24" customFormat="1" ht="19.5" customHeight="1">
      <c r="B46" s="34" t="s">
        <v>57</v>
      </c>
      <c r="C46" s="30"/>
      <c r="D46" s="133">
        <v>653</v>
      </c>
      <c r="E46" s="133">
        <v>1073</v>
      </c>
      <c r="F46" s="133">
        <v>812</v>
      </c>
      <c r="G46" s="133">
        <v>1023</v>
      </c>
      <c r="H46" s="134">
        <v>968</v>
      </c>
      <c r="I46" s="135">
        <v>1359</v>
      </c>
      <c r="J46" s="133">
        <v>1125</v>
      </c>
      <c r="K46" s="133">
        <v>1029</v>
      </c>
      <c r="L46" s="133">
        <v>1022</v>
      </c>
      <c r="M46" s="136">
        <v>1037</v>
      </c>
    </row>
    <row r="47" spans="2:13" s="24" customFormat="1" ht="19.5" customHeight="1">
      <c r="B47" s="33"/>
      <c r="C47" s="31" t="s">
        <v>75</v>
      </c>
      <c r="D47" s="133">
        <v>125</v>
      </c>
      <c r="E47" s="133">
        <v>225</v>
      </c>
      <c r="F47" s="133">
        <v>161</v>
      </c>
      <c r="G47" s="133">
        <v>184</v>
      </c>
      <c r="H47" s="134">
        <v>196</v>
      </c>
      <c r="I47" s="135">
        <v>328</v>
      </c>
      <c r="J47" s="133">
        <v>231</v>
      </c>
      <c r="K47" s="133">
        <v>186</v>
      </c>
      <c r="L47" s="133">
        <v>153</v>
      </c>
      <c r="M47" s="136">
        <v>152</v>
      </c>
    </row>
    <row r="48" spans="2:13" s="24" customFormat="1" ht="19.5" customHeight="1">
      <c r="B48" s="30" t="s">
        <v>58</v>
      </c>
      <c r="C48" s="30"/>
      <c r="D48" s="133">
        <v>0</v>
      </c>
      <c r="E48" s="133">
        <v>0</v>
      </c>
      <c r="F48" s="133">
        <v>0</v>
      </c>
      <c r="G48" s="133">
        <v>10</v>
      </c>
      <c r="H48" s="134"/>
      <c r="I48" s="135"/>
      <c r="J48" s="133"/>
      <c r="K48" s="133"/>
      <c r="L48" s="133"/>
      <c r="M48" s="136"/>
    </row>
    <row r="49" spans="2:13" ht="19.5" customHeight="1" thickBot="1">
      <c r="B49" s="432" t="s">
        <v>59</v>
      </c>
      <c r="C49" s="433"/>
      <c r="D49" s="145">
        <f>SUM(D31:D33,D35,D38:D40,D42:D43,D46,D48)</f>
        <v>8460</v>
      </c>
      <c r="E49" s="145">
        <f aca="true" t="shared" si="3" ref="E49:M49">SUM(E31:E33,E35,E38:E40,E42:E43,E46,E48)</f>
        <v>8822</v>
      </c>
      <c r="F49" s="145">
        <f t="shared" si="3"/>
        <v>9678</v>
      </c>
      <c r="G49" s="145">
        <f t="shared" si="3"/>
        <v>11561</v>
      </c>
      <c r="H49" s="146">
        <f t="shared" si="3"/>
        <v>9338</v>
      </c>
      <c r="I49" s="147">
        <f t="shared" si="3"/>
        <v>8558</v>
      </c>
      <c r="J49" s="148">
        <f t="shared" si="3"/>
        <v>8393</v>
      </c>
      <c r="K49" s="148">
        <f t="shared" si="3"/>
        <v>8748</v>
      </c>
      <c r="L49" s="148">
        <f t="shared" si="3"/>
        <v>8115</v>
      </c>
      <c r="M49" s="149">
        <f t="shared" si="3"/>
        <v>8017</v>
      </c>
    </row>
    <row r="50" spans="2:13" s="24" customFormat="1" ht="19.5" customHeight="1">
      <c r="B50" s="27"/>
      <c r="C50" s="27"/>
      <c r="D50" s="150"/>
      <c r="E50" s="150"/>
      <c r="F50" s="150"/>
      <c r="G50" s="150"/>
      <c r="H50" s="150"/>
      <c r="I50" s="150"/>
      <c r="J50" s="150"/>
      <c r="K50" s="150"/>
      <c r="L50" s="150"/>
      <c r="M50" s="150"/>
    </row>
    <row r="51" spans="2:13" s="24" customFormat="1" ht="19.5" customHeight="1" thickBot="1">
      <c r="B51" s="27" t="s">
        <v>76</v>
      </c>
      <c r="C51" s="27"/>
      <c r="D51" s="150"/>
      <c r="E51" s="150"/>
      <c r="F51" s="150"/>
      <c r="G51" s="150"/>
      <c r="H51" s="150"/>
      <c r="I51" s="150"/>
      <c r="J51" s="150"/>
      <c r="K51" s="150"/>
      <c r="L51" s="429" t="s">
        <v>69</v>
      </c>
      <c r="M51" s="429"/>
    </row>
    <row r="52" spans="2:13" s="24" customFormat="1" ht="19.5" customHeight="1">
      <c r="B52" s="427" t="s">
        <v>42</v>
      </c>
      <c r="C52" s="428"/>
      <c r="D52" s="151" t="s">
        <v>277</v>
      </c>
      <c r="E52" s="151" t="s">
        <v>278</v>
      </c>
      <c r="F52" s="151" t="s">
        <v>279</v>
      </c>
      <c r="G52" s="151" t="s">
        <v>280</v>
      </c>
      <c r="H52" s="152" t="s">
        <v>281</v>
      </c>
      <c r="I52" s="153" t="s">
        <v>282</v>
      </c>
      <c r="J52" s="154" t="s">
        <v>283</v>
      </c>
      <c r="K52" s="154" t="s">
        <v>284</v>
      </c>
      <c r="L52" s="154" t="s">
        <v>285</v>
      </c>
      <c r="M52" s="155" t="s">
        <v>286</v>
      </c>
    </row>
    <row r="53" spans="2:13" s="24" customFormat="1" ht="19.5" customHeight="1">
      <c r="B53" s="427"/>
      <c r="C53" s="428"/>
      <c r="D53" s="156" t="s">
        <v>12</v>
      </c>
      <c r="E53" s="157" t="s">
        <v>13</v>
      </c>
      <c r="F53" s="157" t="s">
        <v>14</v>
      </c>
      <c r="G53" s="157" t="s">
        <v>15</v>
      </c>
      <c r="H53" s="158" t="s">
        <v>16</v>
      </c>
      <c r="I53" s="159" t="s">
        <v>17</v>
      </c>
      <c r="J53" s="157" t="s">
        <v>18</v>
      </c>
      <c r="K53" s="157" t="s">
        <v>19</v>
      </c>
      <c r="L53" s="157" t="s">
        <v>20</v>
      </c>
      <c r="M53" s="160" t="s">
        <v>21</v>
      </c>
    </row>
    <row r="54" spans="2:13" s="24" customFormat="1" ht="19.5" customHeight="1">
      <c r="B54" s="427"/>
      <c r="C54" s="428"/>
      <c r="D54" s="161" t="s">
        <v>22</v>
      </c>
      <c r="E54" s="162" t="s">
        <v>22</v>
      </c>
      <c r="F54" s="162" t="s">
        <v>22</v>
      </c>
      <c r="G54" s="162" t="s">
        <v>22</v>
      </c>
      <c r="H54" s="163" t="s">
        <v>23</v>
      </c>
      <c r="I54" s="164"/>
      <c r="J54" s="162"/>
      <c r="K54" s="162"/>
      <c r="L54" s="162"/>
      <c r="M54" s="165"/>
    </row>
    <row r="55" spans="2:13" s="24" customFormat="1" ht="19.5" customHeight="1">
      <c r="B55" s="30" t="s">
        <v>62</v>
      </c>
      <c r="C55" s="30"/>
      <c r="D55" s="133">
        <f>D26-D49</f>
        <v>727</v>
      </c>
      <c r="E55" s="133">
        <f aca="true" t="shared" si="4" ref="E55:M55">E26-E49</f>
        <v>629</v>
      </c>
      <c r="F55" s="133">
        <f t="shared" si="4"/>
        <v>834</v>
      </c>
      <c r="G55" s="133">
        <f t="shared" si="4"/>
        <v>1208</v>
      </c>
      <c r="H55" s="134">
        <f t="shared" si="4"/>
        <v>812</v>
      </c>
      <c r="I55" s="135">
        <f t="shared" si="4"/>
        <v>385</v>
      </c>
      <c r="J55" s="133">
        <f t="shared" si="4"/>
        <v>423</v>
      </c>
      <c r="K55" s="133">
        <f t="shared" si="4"/>
        <v>427</v>
      </c>
      <c r="L55" s="133">
        <f t="shared" si="4"/>
        <v>461</v>
      </c>
      <c r="M55" s="136">
        <f t="shared" si="4"/>
        <v>472</v>
      </c>
    </row>
    <row r="56" spans="2:13" s="24" customFormat="1" ht="19.5" customHeight="1">
      <c r="B56" s="30" t="s">
        <v>68</v>
      </c>
      <c r="C56" s="30"/>
      <c r="D56" s="133">
        <v>656</v>
      </c>
      <c r="E56" s="133">
        <v>578</v>
      </c>
      <c r="F56" s="133">
        <v>483</v>
      </c>
      <c r="G56" s="133">
        <v>1193</v>
      </c>
      <c r="H56" s="134">
        <v>811</v>
      </c>
      <c r="I56" s="135">
        <v>338</v>
      </c>
      <c r="J56" s="133">
        <v>371</v>
      </c>
      <c r="K56" s="133">
        <v>375</v>
      </c>
      <c r="L56" s="133">
        <v>405</v>
      </c>
      <c r="M56" s="136">
        <v>414</v>
      </c>
    </row>
    <row r="57" spans="2:13" s="24" customFormat="1" ht="19.5" customHeight="1">
      <c r="B57" s="30" t="s">
        <v>63</v>
      </c>
      <c r="C57" s="30"/>
      <c r="D57" s="133">
        <v>6132</v>
      </c>
      <c r="E57" s="133">
        <v>5516</v>
      </c>
      <c r="F57" s="133">
        <v>5595</v>
      </c>
      <c r="G57" s="133">
        <v>5657</v>
      </c>
      <c r="H57" s="134">
        <v>5718</v>
      </c>
      <c r="I57" s="135">
        <v>5764</v>
      </c>
      <c r="J57" s="133">
        <v>5660</v>
      </c>
      <c r="K57" s="133">
        <v>5602</v>
      </c>
      <c r="L57" s="133">
        <v>5558</v>
      </c>
      <c r="M57" s="136">
        <v>5496</v>
      </c>
    </row>
    <row r="58" spans="2:13" s="24" customFormat="1" ht="19.5" customHeight="1">
      <c r="B58" s="30" t="s">
        <v>64</v>
      </c>
      <c r="C58" s="30"/>
      <c r="D58" s="174">
        <v>0.467</v>
      </c>
      <c r="E58" s="174">
        <v>0.487</v>
      </c>
      <c r="F58" s="174">
        <v>0.501</v>
      </c>
      <c r="G58" s="174">
        <v>0.519</v>
      </c>
      <c r="H58" s="175">
        <v>0.55</v>
      </c>
      <c r="I58" s="176">
        <v>0.6</v>
      </c>
      <c r="J58" s="174">
        <v>0.6</v>
      </c>
      <c r="K58" s="174">
        <v>0.6</v>
      </c>
      <c r="L58" s="174">
        <v>0.6</v>
      </c>
      <c r="M58" s="177">
        <v>0.6</v>
      </c>
    </row>
    <row r="59" spans="2:13" s="24" customFormat="1" ht="19.5" customHeight="1">
      <c r="B59" s="30" t="s">
        <v>125</v>
      </c>
      <c r="C59" s="30"/>
      <c r="D59" s="174">
        <v>0</v>
      </c>
      <c r="E59" s="174">
        <v>0</v>
      </c>
      <c r="F59" s="174">
        <v>0</v>
      </c>
      <c r="G59" s="174">
        <v>0</v>
      </c>
      <c r="H59" s="175">
        <v>0</v>
      </c>
      <c r="I59" s="176">
        <v>0</v>
      </c>
      <c r="J59" s="174">
        <v>0</v>
      </c>
      <c r="K59" s="174">
        <v>0</v>
      </c>
      <c r="L59" s="174">
        <v>0</v>
      </c>
      <c r="M59" s="177">
        <v>0</v>
      </c>
    </row>
    <row r="60" spans="2:13" s="24" customFormat="1" ht="19.5" customHeight="1">
      <c r="B60" s="30" t="s">
        <v>70</v>
      </c>
      <c r="C60" s="30"/>
      <c r="D60" s="174">
        <v>75.7</v>
      </c>
      <c r="E60" s="174">
        <v>79.1</v>
      </c>
      <c r="F60" s="174">
        <v>86</v>
      </c>
      <c r="G60" s="174">
        <v>84.6</v>
      </c>
      <c r="H60" s="175">
        <v>79.4</v>
      </c>
      <c r="I60" s="176">
        <v>79.4</v>
      </c>
      <c r="J60" s="174">
        <v>77.8</v>
      </c>
      <c r="K60" s="174">
        <v>77.6</v>
      </c>
      <c r="L60" s="174">
        <v>76.3</v>
      </c>
      <c r="M60" s="177">
        <v>75.8</v>
      </c>
    </row>
    <row r="61" spans="2:13" s="24" customFormat="1" ht="19.5" customHeight="1" thickBot="1">
      <c r="B61" s="38" t="s">
        <v>71</v>
      </c>
      <c r="C61" s="38"/>
      <c r="D61" s="178" t="s">
        <v>96</v>
      </c>
      <c r="E61" s="178" t="s">
        <v>96</v>
      </c>
      <c r="F61" s="178" t="s">
        <v>96</v>
      </c>
      <c r="G61" s="181">
        <v>7.8</v>
      </c>
      <c r="H61" s="179">
        <v>7.5</v>
      </c>
      <c r="I61" s="180">
        <v>5.4</v>
      </c>
      <c r="J61" s="181">
        <v>5.2</v>
      </c>
      <c r="K61" s="181">
        <v>5.5</v>
      </c>
      <c r="L61" s="181">
        <v>5.2</v>
      </c>
      <c r="M61" s="182">
        <v>5.2</v>
      </c>
    </row>
    <row r="62" spans="2:13" ht="19.5" customHeight="1" thickTop="1">
      <c r="B62" s="40" t="s">
        <v>194</v>
      </c>
      <c r="C62" s="40"/>
      <c r="D62" s="166">
        <v>5394</v>
      </c>
      <c r="E62" s="166">
        <f>D62+E24-E41</f>
        <v>5332</v>
      </c>
      <c r="F62" s="166">
        <f>E62+F24-F41+227</f>
        <v>5510</v>
      </c>
      <c r="G62" s="166">
        <f>F62+G24-G41+540</f>
        <v>6328</v>
      </c>
      <c r="H62" s="167">
        <f aca="true" t="shared" si="5" ref="H62:M62">G62+H24-H41</f>
        <v>5780</v>
      </c>
      <c r="I62" s="168">
        <f t="shared" si="5"/>
        <v>5324</v>
      </c>
      <c r="J62" s="166">
        <f t="shared" si="5"/>
        <v>5160</v>
      </c>
      <c r="K62" s="166">
        <f t="shared" si="5"/>
        <v>5139</v>
      </c>
      <c r="L62" s="166">
        <f t="shared" si="5"/>
        <v>5150</v>
      </c>
      <c r="M62" s="169">
        <f t="shared" si="5"/>
        <v>5265</v>
      </c>
    </row>
    <row r="63" spans="2:13" s="24" customFormat="1" ht="19.5" customHeight="1">
      <c r="B63" s="35" t="s">
        <v>195</v>
      </c>
      <c r="C63" s="33"/>
      <c r="D63" s="125">
        <f>SUM(D64:D66)</f>
        <v>5275</v>
      </c>
      <c r="E63" s="125">
        <f aca="true" t="shared" si="6" ref="E63:M63">SUM(E64:E66)</f>
        <v>5005</v>
      </c>
      <c r="F63" s="125">
        <f t="shared" si="6"/>
        <v>4593</v>
      </c>
      <c r="G63" s="125">
        <f t="shared" si="6"/>
        <v>3550</v>
      </c>
      <c r="H63" s="126">
        <f t="shared" si="6"/>
        <v>4448</v>
      </c>
      <c r="I63" s="127">
        <f t="shared" si="6"/>
        <v>4318</v>
      </c>
      <c r="J63" s="125">
        <f t="shared" si="6"/>
        <v>3131</v>
      </c>
      <c r="K63" s="125">
        <f t="shared" si="6"/>
        <v>2312</v>
      </c>
      <c r="L63" s="125">
        <f t="shared" si="6"/>
        <v>1815</v>
      </c>
      <c r="M63" s="128">
        <f t="shared" si="6"/>
        <v>1376</v>
      </c>
    </row>
    <row r="64" spans="2:13" s="24" customFormat="1" ht="19.5" customHeight="1">
      <c r="B64" s="35"/>
      <c r="C64" s="30" t="s">
        <v>65</v>
      </c>
      <c r="D64" s="133">
        <v>2046</v>
      </c>
      <c r="E64" s="133">
        <v>2179</v>
      </c>
      <c r="F64" s="133">
        <v>2158</v>
      </c>
      <c r="G64" s="133">
        <v>1859</v>
      </c>
      <c r="H64" s="134">
        <v>1861</v>
      </c>
      <c r="I64" s="135">
        <v>2193</v>
      </c>
      <c r="J64" s="133">
        <v>1425</v>
      </c>
      <c r="K64" s="133">
        <v>1128</v>
      </c>
      <c r="L64" s="133">
        <v>786</v>
      </c>
      <c r="M64" s="136">
        <v>524</v>
      </c>
    </row>
    <row r="65" spans="2:13" s="24" customFormat="1" ht="19.5" customHeight="1">
      <c r="B65" s="35"/>
      <c r="C65" s="30" t="s">
        <v>66</v>
      </c>
      <c r="D65" s="133">
        <v>759</v>
      </c>
      <c r="E65" s="133">
        <v>778</v>
      </c>
      <c r="F65" s="133">
        <v>530</v>
      </c>
      <c r="G65" s="133">
        <v>530</v>
      </c>
      <c r="H65" s="134">
        <v>600</v>
      </c>
      <c r="I65" s="135">
        <v>457</v>
      </c>
      <c r="J65" s="133">
        <v>440</v>
      </c>
      <c r="K65" s="133">
        <v>320</v>
      </c>
      <c r="L65" s="133">
        <v>325</v>
      </c>
      <c r="M65" s="136">
        <v>330</v>
      </c>
    </row>
    <row r="66" spans="2:13" ht="19.5" customHeight="1">
      <c r="B66" s="37"/>
      <c r="C66" s="20" t="s">
        <v>67</v>
      </c>
      <c r="D66" s="170">
        <v>2470</v>
      </c>
      <c r="E66" s="170">
        <v>2048</v>
      </c>
      <c r="F66" s="170">
        <v>1905</v>
      </c>
      <c r="G66" s="170">
        <v>1161</v>
      </c>
      <c r="H66" s="171">
        <v>1987</v>
      </c>
      <c r="I66" s="172">
        <v>1668</v>
      </c>
      <c r="J66" s="170">
        <v>1266</v>
      </c>
      <c r="K66" s="170">
        <v>864</v>
      </c>
      <c r="L66" s="170">
        <v>704</v>
      </c>
      <c r="M66" s="173">
        <v>522</v>
      </c>
    </row>
    <row r="67" spans="2:3" ht="18" customHeight="1">
      <c r="B67" s="28"/>
      <c r="C67" s="28"/>
    </row>
    <row r="68" ht="18" customHeight="1"/>
    <row r="69" ht="18" customHeight="1"/>
    <row r="70" ht="18" customHeight="1"/>
    <row r="71" ht="18" customHeight="1"/>
  </sheetData>
  <mergeCells count="5">
    <mergeCell ref="B52:C54"/>
    <mergeCell ref="L51:M51"/>
    <mergeCell ref="B26:C26"/>
    <mergeCell ref="B3:C5"/>
    <mergeCell ref="B49:C49"/>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sheetPr>
    <tabColor indexed="61"/>
  </sheetPr>
  <dimension ref="B2:E32"/>
  <sheetViews>
    <sheetView tabSelected="1" zoomScale="75" zoomScaleNormal="75" workbookViewId="0" topLeftCell="B1">
      <selection activeCell="E8" sqref="E8"/>
    </sheetView>
  </sheetViews>
  <sheetFormatPr defaultColWidth="8.796875" defaultRowHeight="15"/>
  <cols>
    <col min="2" max="3" width="2.59765625" style="0" customWidth="1"/>
    <col min="4" max="4" width="44.59765625" style="0" customWidth="1"/>
    <col min="5" max="5" width="120.59765625" style="0" customWidth="1"/>
    <col min="6" max="6" width="12.59765625" style="0" customWidth="1"/>
  </cols>
  <sheetData>
    <row r="1" ht="18" customHeight="1"/>
    <row r="2" spans="2:3" ht="18" customHeight="1">
      <c r="B2" s="21" t="s">
        <v>88</v>
      </c>
      <c r="C2" s="21"/>
    </row>
    <row r="3" ht="9.75" customHeight="1"/>
    <row r="4" spans="2:5" ht="19.5" customHeight="1">
      <c r="B4" s="439" t="s">
        <v>175</v>
      </c>
      <c r="C4" s="439"/>
      <c r="D4" s="440"/>
      <c r="E4" s="78" t="s">
        <v>95</v>
      </c>
    </row>
    <row r="5" spans="2:5" ht="63.75" customHeight="1">
      <c r="B5" s="437" t="s">
        <v>89</v>
      </c>
      <c r="C5" s="437"/>
      <c r="D5" s="437"/>
      <c r="E5" s="123" t="s">
        <v>302</v>
      </c>
    </row>
    <row r="6" spans="2:5" ht="63.75" customHeight="1">
      <c r="B6" s="436" t="s">
        <v>90</v>
      </c>
      <c r="C6" s="437"/>
      <c r="D6" s="437"/>
      <c r="E6" s="20" t="s">
        <v>306</v>
      </c>
    </row>
    <row r="7" spans="2:5" ht="63.75" customHeight="1">
      <c r="B7" s="80"/>
      <c r="C7" s="438" t="s">
        <v>146</v>
      </c>
      <c r="D7" s="441"/>
      <c r="E7" s="123" t="s">
        <v>5</v>
      </c>
    </row>
    <row r="8" spans="2:5" ht="63.75" customHeight="1">
      <c r="B8" s="80"/>
      <c r="C8" s="438" t="s">
        <v>147</v>
      </c>
      <c r="D8" s="442"/>
      <c r="E8" s="20"/>
    </row>
    <row r="9" spans="2:5" ht="63.75" customHeight="1">
      <c r="B9" s="80"/>
      <c r="C9" s="80"/>
      <c r="D9" s="77" t="s">
        <v>152</v>
      </c>
      <c r="E9" s="263" t="s">
        <v>320</v>
      </c>
    </row>
    <row r="10" spans="2:5" ht="63.75" customHeight="1">
      <c r="B10" s="80"/>
      <c r="C10" s="80"/>
      <c r="D10" s="77" t="s">
        <v>148</v>
      </c>
      <c r="E10" s="263" t="s">
        <v>321</v>
      </c>
    </row>
    <row r="11" spans="2:5" ht="63.75" customHeight="1">
      <c r="B11" s="80"/>
      <c r="C11" s="80"/>
      <c r="D11" s="77" t="s">
        <v>149</v>
      </c>
      <c r="E11" s="123" t="s">
        <v>6</v>
      </c>
    </row>
    <row r="12" spans="2:5" ht="63.75" customHeight="1">
      <c r="B12" s="79"/>
      <c r="C12" s="79"/>
      <c r="D12" s="77" t="s">
        <v>150</v>
      </c>
      <c r="E12" s="123" t="s">
        <v>7</v>
      </c>
    </row>
    <row r="13" spans="2:5" ht="63.75" customHeight="1">
      <c r="B13" s="436" t="s">
        <v>91</v>
      </c>
      <c r="C13" s="437"/>
      <c r="D13" s="437"/>
      <c r="E13" s="20" t="s">
        <v>307</v>
      </c>
    </row>
    <row r="14" spans="2:5" ht="63.75" customHeight="1">
      <c r="B14" s="80"/>
      <c r="C14" s="434" t="s">
        <v>145</v>
      </c>
      <c r="D14" s="435"/>
      <c r="E14" s="123" t="s">
        <v>288</v>
      </c>
    </row>
    <row r="15" spans="2:5" ht="63.75" customHeight="1">
      <c r="B15" s="79"/>
      <c r="C15" s="434" t="s">
        <v>151</v>
      </c>
      <c r="D15" s="435"/>
      <c r="E15" s="123" t="s">
        <v>287</v>
      </c>
    </row>
    <row r="16" spans="2:3" ht="18" customHeight="1">
      <c r="B16" s="21" t="s">
        <v>153</v>
      </c>
      <c r="C16" s="21"/>
    </row>
    <row r="17" ht="9.75" customHeight="1"/>
    <row r="18" spans="2:5" ht="19.5" customHeight="1">
      <c r="B18" s="439" t="s">
        <v>175</v>
      </c>
      <c r="C18" s="439"/>
      <c r="D18" s="440"/>
      <c r="E18" s="78" t="s">
        <v>95</v>
      </c>
    </row>
    <row r="19" spans="2:5" ht="63.75" customHeight="1">
      <c r="B19" s="436" t="s">
        <v>92</v>
      </c>
      <c r="C19" s="437"/>
      <c r="D19" s="437"/>
      <c r="E19" s="123" t="s">
        <v>308</v>
      </c>
    </row>
    <row r="20" spans="2:5" ht="63.75" customHeight="1">
      <c r="B20" s="437" t="s">
        <v>93</v>
      </c>
      <c r="C20" s="437"/>
      <c r="D20" s="437"/>
      <c r="E20" s="123" t="s">
        <v>312</v>
      </c>
    </row>
    <row r="21" spans="2:5" ht="63.75" customHeight="1">
      <c r="B21" s="436" t="s">
        <v>94</v>
      </c>
      <c r="C21" s="437"/>
      <c r="D21" s="437"/>
      <c r="E21" s="20" t="s">
        <v>309</v>
      </c>
    </row>
    <row r="22" spans="2:5" ht="63.75" customHeight="1">
      <c r="B22" s="80"/>
      <c r="C22" s="438" t="s">
        <v>137</v>
      </c>
      <c r="D22" s="435"/>
      <c r="E22" s="20"/>
    </row>
    <row r="23" spans="2:5" ht="63.75" customHeight="1">
      <c r="B23" s="80"/>
      <c r="C23" s="80"/>
      <c r="D23" s="77" t="s">
        <v>138</v>
      </c>
      <c r="E23" s="123" t="s">
        <v>8</v>
      </c>
    </row>
    <row r="24" spans="2:5" ht="63.75" customHeight="1">
      <c r="B24" s="80"/>
      <c r="C24" s="79"/>
      <c r="D24" s="77" t="s">
        <v>142</v>
      </c>
      <c r="E24" s="123" t="s">
        <v>9</v>
      </c>
    </row>
    <row r="25" spans="2:5" ht="63.75" customHeight="1">
      <c r="B25" s="80"/>
      <c r="C25" s="434" t="s">
        <v>139</v>
      </c>
      <c r="D25" s="435"/>
      <c r="E25" s="123" t="s">
        <v>10</v>
      </c>
    </row>
    <row r="26" spans="2:5" ht="63.75" customHeight="1">
      <c r="B26" s="79"/>
      <c r="C26" s="434" t="s">
        <v>140</v>
      </c>
      <c r="D26" s="435"/>
      <c r="E26" s="20" t="s">
        <v>289</v>
      </c>
    </row>
    <row r="27" spans="2:5" ht="63.75" customHeight="1">
      <c r="B27" s="437" t="s">
        <v>141</v>
      </c>
      <c r="C27" s="437"/>
      <c r="D27" s="437"/>
      <c r="E27" s="123" t="s">
        <v>1</v>
      </c>
    </row>
    <row r="28" spans="2:5" ht="9.75" customHeight="1">
      <c r="B28" s="46"/>
      <c r="C28" s="46"/>
      <c r="D28" s="41"/>
      <c r="E28" s="41"/>
    </row>
    <row r="29" spans="2:5" ht="18" customHeight="1">
      <c r="B29" s="49" t="s">
        <v>258</v>
      </c>
      <c r="C29" s="46"/>
      <c r="D29" s="41"/>
      <c r="E29" s="41"/>
    </row>
    <row r="30" spans="2:5" ht="18" customHeight="1">
      <c r="B30" s="49" t="s">
        <v>259</v>
      </c>
      <c r="C30" s="46"/>
      <c r="D30" s="41"/>
      <c r="E30" s="41"/>
    </row>
    <row r="31" spans="2:5" ht="3.75" customHeight="1">
      <c r="B31" s="49"/>
      <c r="C31" s="46"/>
      <c r="D31" s="41"/>
      <c r="E31" s="41"/>
    </row>
    <row r="32" spans="2:3" ht="18" customHeight="1">
      <c r="B32" s="49" t="s">
        <v>210</v>
      </c>
      <c r="C32" s="49"/>
    </row>
    <row r="33" ht="18" customHeight="1"/>
    <row r="34" ht="18" customHeight="1"/>
    <row r="35" ht="18" customHeight="1"/>
    <row r="36" ht="18" customHeight="1"/>
    <row r="37" ht="18" customHeight="1"/>
    <row r="38" ht="18" customHeight="1"/>
  </sheetData>
  <mergeCells count="16">
    <mergeCell ref="B27:D27"/>
    <mergeCell ref="B4:D4"/>
    <mergeCell ref="B5:D5"/>
    <mergeCell ref="B19:D19"/>
    <mergeCell ref="B20:D20"/>
    <mergeCell ref="B6:D6"/>
    <mergeCell ref="B13:D13"/>
    <mergeCell ref="C7:D7"/>
    <mergeCell ref="C8:D8"/>
    <mergeCell ref="C14:D14"/>
    <mergeCell ref="C15:D15"/>
    <mergeCell ref="C26:D26"/>
    <mergeCell ref="B21:D21"/>
    <mergeCell ref="C22:D22"/>
    <mergeCell ref="C25:D25"/>
    <mergeCell ref="B18:D18"/>
  </mergeCells>
  <printOptions horizontalCentered="1"/>
  <pageMargins left="0.5905511811023623" right="0.5905511811023623" top="0.5905511811023623" bottom="0.3937007874015748" header="0.5118110236220472" footer="0.5118110236220472"/>
  <pageSetup horizontalDpi="600" verticalDpi="600" orientation="landscape" paperSize="9" scale="73" r:id="rId1"/>
  <rowBreaks count="1" manualBreakCount="1">
    <brk id="15" min="1" max="4" man="1"/>
  </rowBreaks>
</worksheet>
</file>

<file path=xl/worksheets/sheet6.xml><?xml version="1.0" encoding="utf-8"?>
<worksheet xmlns="http://schemas.openxmlformats.org/spreadsheetml/2006/main" xmlns:r="http://schemas.openxmlformats.org/officeDocument/2006/relationships">
  <sheetPr>
    <tabColor indexed="61"/>
  </sheetPr>
  <dimension ref="A2:S72"/>
  <sheetViews>
    <sheetView zoomScale="75" zoomScaleNormal="75" workbookViewId="0" topLeftCell="B40">
      <selection activeCell="K37" sqref="K37"/>
    </sheetView>
  </sheetViews>
  <sheetFormatPr defaultColWidth="8.796875" defaultRowHeight="15"/>
  <cols>
    <col min="2" max="2" width="10.59765625" style="0" customWidth="1"/>
    <col min="3" max="3" width="3.59765625" style="0" customWidth="1"/>
    <col min="4" max="4" width="32.59765625" style="0" customWidth="1"/>
    <col min="5" max="9" width="12.59765625" style="0" customWidth="1"/>
    <col min="10" max="10" width="14.59765625" style="0" customWidth="1"/>
    <col min="11" max="17" width="12.59765625" style="0" customWidth="1"/>
  </cols>
  <sheetData>
    <row r="1" ht="18" customHeight="1"/>
    <row r="2" spans="2:3" ht="18" customHeight="1">
      <c r="B2" s="21" t="s">
        <v>77</v>
      </c>
      <c r="C2" s="21"/>
    </row>
    <row r="3" spans="2:3" ht="18" customHeight="1">
      <c r="B3" s="21" t="s">
        <v>189</v>
      </c>
      <c r="C3" s="21"/>
    </row>
    <row r="4" ht="9.75" customHeight="1"/>
    <row r="5" spans="2:16" ht="18" customHeight="1">
      <c r="B5" s="427" t="s">
        <v>24</v>
      </c>
      <c r="C5" s="470"/>
      <c r="D5" s="470"/>
      <c r="E5" s="470"/>
      <c r="F5" s="427" t="s">
        <v>190</v>
      </c>
      <c r="G5" s="470"/>
      <c r="H5" s="470"/>
      <c r="I5" s="470"/>
      <c r="J5" s="470"/>
      <c r="K5" s="470"/>
      <c r="L5" s="470"/>
      <c r="M5" s="470"/>
      <c r="N5" s="470"/>
      <c r="O5" s="280"/>
      <c r="P5" s="50"/>
    </row>
    <row r="6" spans="2:16" ht="30" customHeight="1">
      <c r="B6" s="469" t="s">
        <v>84</v>
      </c>
      <c r="C6" s="277"/>
      <c r="D6" s="277"/>
      <c r="E6" s="277"/>
      <c r="F6" s="471" t="s">
        <v>318</v>
      </c>
      <c r="G6" s="472"/>
      <c r="H6" s="472"/>
      <c r="I6" s="472"/>
      <c r="J6" s="472"/>
      <c r="K6" s="472"/>
      <c r="L6" s="472"/>
      <c r="M6" s="472"/>
      <c r="N6" s="472"/>
      <c r="O6" s="473"/>
      <c r="P6" s="41"/>
    </row>
    <row r="7" spans="2:16" ht="30" customHeight="1">
      <c r="B7" s="469" t="s">
        <v>193</v>
      </c>
      <c r="C7" s="277"/>
      <c r="D7" s="277"/>
      <c r="E7" s="277"/>
      <c r="F7" s="469" t="s">
        <v>291</v>
      </c>
      <c r="G7" s="277"/>
      <c r="H7" s="277"/>
      <c r="I7" s="277"/>
      <c r="J7" s="277"/>
      <c r="K7" s="277"/>
      <c r="L7" s="277"/>
      <c r="M7" s="277"/>
      <c r="N7" s="277"/>
      <c r="O7" s="278"/>
      <c r="P7" s="41"/>
    </row>
    <row r="8" spans="2:16" ht="30" customHeight="1">
      <c r="B8" s="469" t="s">
        <v>80</v>
      </c>
      <c r="C8" s="277"/>
      <c r="D8" s="277"/>
      <c r="E8" s="277"/>
      <c r="F8" s="469" t="s">
        <v>292</v>
      </c>
      <c r="G8" s="277"/>
      <c r="H8" s="277"/>
      <c r="I8" s="277"/>
      <c r="J8" s="277"/>
      <c r="K8" s="277"/>
      <c r="L8" s="277"/>
      <c r="M8" s="277"/>
      <c r="N8" s="277"/>
      <c r="O8" s="278"/>
      <c r="P8" s="41"/>
    </row>
    <row r="9" spans="2:16" ht="30" customHeight="1">
      <c r="B9" s="469" t="s">
        <v>78</v>
      </c>
      <c r="C9" s="277"/>
      <c r="D9" s="277"/>
      <c r="E9" s="277"/>
      <c r="F9" s="474" t="s">
        <v>313</v>
      </c>
      <c r="G9" s="277"/>
      <c r="H9" s="277"/>
      <c r="I9" s="277"/>
      <c r="J9" s="277"/>
      <c r="K9" s="277"/>
      <c r="L9" s="277"/>
      <c r="M9" s="277"/>
      <c r="N9" s="277"/>
      <c r="O9" s="278"/>
      <c r="P9" s="41"/>
    </row>
    <row r="10" spans="2:16" ht="18" customHeight="1">
      <c r="B10" s="46" t="s">
        <v>79</v>
      </c>
      <c r="C10" s="46"/>
      <c r="D10" s="41"/>
      <c r="E10" s="41"/>
      <c r="F10" s="41"/>
      <c r="G10" s="41"/>
      <c r="H10" s="41"/>
      <c r="I10" s="41"/>
      <c r="J10" s="41"/>
      <c r="K10" s="41"/>
      <c r="L10" s="41"/>
      <c r="M10" s="41"/>
      <c r="N10" s="41"/>
      <c r="O10" s="41"/>
      <c r="P10" s="41"/>
    </row>
    <row r="11" ht="13.5" customHeight="1"/>
    <row r="12" spans="2:16" ht="18" customHeight="1">
      <c r="B12" s="21" t="s">
        <v>169</v>
      </c>
      <c r="C12" s="21"/>
      <c r="K12" s="28"/>
      <c r="L12" s="28"/>
      <c r="M12" s="28"/>
      <c r="N12" s="28"/>
      <c r="O12" s="443" t="s">
        <v>87</v>
      </c>
      <c r="P12" s="444"/>
    </row>
    <row r="13" spans="2:19" ht="18" customHeight="1" hidden="1">
      <c r="B13" s="21" t="s">
        <v>83</v>
      </c>
      <c r="C13" s="21"/>
      <c r="K13" s="28"/>
      <c r="L13" s="28"/>
      <c r="M13" s="28"/>
      <c r="N13" s="48" t="s">
        <v>86</v>
      </c>
      <c r="O13" s="444"/>
      <c r="P13" s="444"/>
      <c r="Q13" s="48"/>
      <c r="R13" s="48"/>
      <c r="S13" s="48"/>
    </row>
    <row r="14" spans="11:19" ht="9.75" customHeight="1" hidden="1" thickBot="1">
      <c r="K14" s="28"/>
      <c r="L14" s="28"/>
      <c r="M14" s="28"/>
      <c r="N14" s="95"/>
      <c r="O14" s="444"/>
      <c r="P14" s="444"/>
      <c r="Q14" s="48"/>
      <c r="R14" s="48"/>
      <c r="S14" s="48"/>
    </row>
    <row r="15" spans="2:17" ht="15.75" customHeight="1" hidden="1">
      <c r="B15" s="427" t="s">
        <v>170</v>
      </c>
      <c r="C15" s="454"/>
      <c r="D15" s="428"/>
      <c r="E15" s="4" t="s">
        <v>11</v>
      </c>
      <c r="F15" s="5" t="s">
        <v>11</v>
      </c>
      <c r="G15" s="5" t="s">
        <v>11</v>
      </c>
      <c r="H15" s="5" t="s">
        <v>11</v>
      </c>
      <c r="I15" s="6" t="s">
        <v>11</v>
      </c>
      <c r="J15" s="105"/>
      <c r="K15" s="7" t="s">
        <v>11</v>
      </c>
      <c r="L15" s="8" t="s">
        <v>11</v>
      </c>
      <c r="M15" s="8" t="s">
        <v>11</v>
      </c>
      <c r="N15" s="8" t="s">
        <v>11</v>
      </c>
      <c r="O15" s="444"/>
      <c r="P15" s="444"/>
      <c r="Q15" s="50"/>
    </row>
    <row r="16" spans="2:17" ht="15.75" customHeight="1" hidden="1">
      <c r="B16" s="427"/>
      <c r="C16" s="454"/>
      <c r="D16" s="428"/>
      <c r="E16" s="10" t="s">
        <v>12</v>
      </c>
      <c r="F16" s="11" t="s">
        <v>13</v>
      </c>
      <c r="G16" s="11" t="s">
        <v>14</v>
      </c>
      <c r="H16" s="11" t="s">
        <v>15</v>
      </c>
      <c r="I16" s="12" t="s">
        <v>16</v>
      </c>
      <c r="J16" s="106"/>
      <c r="K16" s="13" t="s">
        <v>17</v>
      </c>
      <c r="L16" s="11" t="s">
        <v>18</v>
      </c>
      <c r="M16" s="11" t="s">
        <v>19</v>
      </c>
      <c r="N16" s="11" t="s">
        <v>20</v>
      </c>
      <c r="O16" s="444"/>
      <c r="P16" s="444"/>
      <c r="Q16" s="50"/>
    </row>
    <row r="17" spans="2:17" ht="15.75" customHeight="1" hidden="1">
      <c r="B17" s="427"/>
      <c r="C17" s="454"/>
      <c r="D17" s="428"/>
      <c r="E17" s="15" t="s">
        <v>22</v>
      </c>
      <c r="F17" s="16" t="s">
        <v>22</v>
      </c>
      <c r="G17" s="16" t="s">
        <v>22</v>
      </c>
      <c r="H17" s="16" t="s">
        <v>22</v>
      </c>
      <c r="I17" s="39" t="s">
        <v>23</v>
      </c>
      <c r="J17" s="107"/>
      <c r="K17" s="112"/>
      <c r="L17" s="82"/>
      <c r="M17" s="82"/>
      <c r="N17" s="82"/>
      <c r="O17" s="444"/>
      <c r="P17" s="444"/>
      <c r="Q17" s="50"/>
    </row>
    <row r="18" spans="2:17" ht="15.75" customHeight="1" hidden="1">
      <c r="B18" s="455" t="s">
        <v>163</v>
      </c>
      <c r="C18" s="456"/>
      <c r="D18" s="457"/>
      <c r="E18" s="42" t="s">
        <v>143</v>
      </c>
      <c r="F18" s="42" t="s">
        <v>143</v>
      </c>
      <c r="G18" s="42" t="s">
        <v>143</v>
      </c>
      <c r="H18" s="42" t="s">
        <v>143</v>
      </c>
      <c r="I18" s="1"/>
      <c r="J18" s="108"/>
      <c r="K18" s="113"/>
      <c r="L18" s="20"/>
      <c r="M18" s="20"/>
      <c r="N18" s="20"/>
      <c r="O18" s="444"/>
      <c r="P18" s="444"/>
      <c r="Q18" s="26"/>
    </row>
    <row r="19" spans="2:17" ht="15.75" customHeight="1" hidden="1">
      <c r="B19" s="453" t="s">
        <v>25</v>
      </c>
      <c r="C19" s="453"/>
      <c r="D19" s="453"/>
      <c r="E19" s="47" t="s">
        <v>144</v>
      </c>
      <c r="F19" s="47" t="s">
        <v>144</v>
      </c>
      <c r="G19" s="47" t="s">
        <v>144</v>
      </c>
      <c r="H19" s="47" t="s">
        <v>144</v>
      </c>
      <c r="I19" s="3"/>
      <c r="J19" s="109"/>
      <c r="K19" s="114"/>
      <c r="L19" s="83"/>
      <c r="M19" s="83"/>
      <c r="N19" s="83"/>
      <c r="O19" s="444"/>
      <c r="P19" s="444"/>
      <c r="Q19" s="26"/>
    </row>
    <row r="20" spans="2:17" ht="15.75" customHeight="1" hidden="1">
      <c r="B20" s="458" t="s">
        <v>81</v>
      </c>
      <c r="C20" s="459"/>
      <c r="D20" s="460"/>
      <c r="E20" s="22"/>
      <c r="F20" s="22"/>
      <c r="G20" s="22"/>
      <c r="H20" s="22"/>
      <c r="I20" s="32"/>
      <c r="J20" s="110"/>
      <c r="K20" s="115"/>
      <c r="L20" s="30"/>
      <c r="M20" s="30"/>
      <c r="N20" s="30"/>
      <c r="O20" s="444"/>
      <c r="P20" s="444"/>
      <c r="Q20" s="26"/>
    </row>
    <row r="21" spans="2:17" ht="15.75" customHeight="1" hidden="1" thickBot="1">
      <c r="B21" s="453" t="s">
        <v>25</v>
      </c>
      <c r="C21" s="453"/>
      <c r="D21" s="453"/>
      <c r="E21" s="2"/>
      <c r="F21" s="2"/>
      <c r="G21" s="2"/>
      <c r="H21" s="2"/>
      <c r="I21" s="3"/>
      <c r="J21" s="111"/>
      <c r="K21" s="116"/>
      <c r="L21" s="117"/>
      <c r="M21" s="117"/>
      <c r="N21" s="117"/>
      <c r="O21" s="444"/>
      <c r="P21" s="444"/>
      <c r="Q21" s="26"/>
    </row>
    <row r="22" spans="2:17" ht="15.75" customHeight="1" hidden="1">
      <c r="B22" s="458" t="s">
        <v>58</v>
      </c>
      <c r="C22" s="459"/>
      <c r="D22" s="460"/>
      <c r="E22" s="22"/>
      <c r="F22" s="22"/>
      <c r="G22" s="22"/>
      <c r="H22" s="22"/>
      <c r="I22" s="32"/>
      <c r="J22" s="110"/>
      <c r="K22" s="115"/>
      <c r="L22" s="30"/>
      <c r="M22" s="30"/>
      <c r="N22" s="30"/>
      <c r="O22" s="444"/>
      <c r="P22" s="444"/>
      <c r="Q22" s="26"/>
    </row>
    <row r="23" spans="2:17" ht="15.75" customHeight="1" hidden="1" thickBot="1">
      <c r="B23" s="453" t="s">
        <v>25</v>
      </c>
      <c r="C23" s="453"/>
      <c r="D23" s="453"/>
      <c r="E23" s="2"/>
      <c r="F23" s="2"/>
      <c r="G23" s="2"/>
      <c r="H23" s="2"/>
      <c r="I23" s="3"/>
      <c r="J23" s="111"/>
      <c r="K23" s="116"/>
      <c r="L23" s="117"/>
      <c r="M23" s="117"/>
      <c r="N23" s="117"/>
      <c r="O23" s="444"/>
      <c r="P23" s="444"/>
      <c r="Q23" s="26"/>
    </row>
    <row r="24" spans="2:17" s="24" customFormat="1" ht="18" customHeight="1" hidden="1">
      <c r="B24" s="44" t="s">
        <v>82</v>
      </c>
      <c r="C24" s="44"/>
      <c r="D24" s="43"/>
      <c r="E24" s="26"/>
      <c r="F24" s="26"/>
      <c r="G24" s="26"/>
      <c r="H24" s="26"/>
      <c r="I24" s="26"/>
      <c r="J24" s="26"/>
      <c r="K24" s="27"/>
      <c r="L24" s="27"/>
      <c r="M24" s="27"/>
      <c r="N24" s="27"/>
      <c r="O24" s="444"/>
      <c r="P24" s="444"/>
      <c r="Q24" s="26"/>
    </row>
    <row r="25" spans="11:16" ht="18" customHeight="1" hidden="1">
      <c r="K25" s="28"/>
      <c r="L25" s="28"/>
      <c r="M25" s="28"/>
      <c r="N25" s="28"/>
      <c r="O25" s="444"/>
      <c r="P25" s="444"/>
    </row>
    <row r="26" spans="2:16" ht="18" customHeight="1" hidden="1">
      <c r="B26" s="21" t="s">
        <v>26</v>
      </c>
      <c r="C26" s="21"/>
      <c r="K26" s="28"/>
      <c r="L26" s="28"/>
      <c r="M26" s="28"/>
      <c r="N26" s="28"/>
      <c r="O26" s="444"/>
      <c r="P26" s="444"/>
    </row>
    <row r="27" spans="11:16" ht="9.75" customHeight="1" thickBot="1">
      <c r="K27" s="28"/>
      <c r="L27" s="28"/>
      <c r="M27" s="28"/>
      <c r="N27" s="28"/>
      <c r="O27" s="444"/>
      <c r="P27" s="444"/>
    </row>
    <row r="28" spans="2:16" ht="15.75" customHeight="1">
      <c r="B28" s="479" t="s">
        <v>24</v>
      </c>
      <c r="C28" s="479" t="s">
        <v>170</v>
      </c>
      <c r="D28" s="491"/>
      <c r="E28" s="427" t="s">
        <v>182</v>
      </c>
      <c r="F28" s="454"/>
      <c r="G28" s="454"/>
      <c r="H28" s="454"/>
      <c r="I28" s="454"/>
      <c r="J28" s="488" t="s">
        <v>216</v>
      </c>
      <c r="K28" s="492" t="s">
        <v>183</v>
      </c>
      <c r="L28" s="493"/>
      <c r="M28" s="493"/>
      <c r="N28" s="493"/>
      <c r="O28" s="494"/>
      <c r="P28" s="484" t="s">
        <v>218</v>
      </c>
    </row>
    <row r="29" spans="2:16" ht="15.75" customHeight="1">
      <c r="B29" s="480"/>
      <c r="C29" s="480"/>
      <c r="D29" s="480"/>
      <c r="E29" s="5" t="s">
        <v>277</v>
      </c>
      <c r="F29" s="5" t="s">
        <v>278</v>
      </c>
      <c r="G29" s="5" t="s">
        <v>279</v>
      </c>
      <c r="H29" s="5" t="s">
        <v>280</v>
      </c>
      <c r="I29" s="6" t="s">
        <v>281</v>
      </c>
      <c r="J29" s="489"/>
      <c r="K29" s="91" t="s">
        <v>282</v>
      </c>
      <c r="L29" s="92" t="s">
        <v>283</v>
      </c>
      <c r="M29" s="92" t="s">
        <v>284</v>
      </c>
      <c r="N29" s="92" t="s">
        <v>285</v>
      </c>
      <c r="O29" s="93" t="s">
        <v>286</v>
      </c>
      <c r="P29" s="485"/>
    </row>
    <row r="30" spans="2:16" ht="13.5" customHeight="1">
      <c r="B30" s="480"/>
      <c r="C30" s="480"/>
      <c r="D30" s="480"/>
      <c r="E30" s="11" t="s">
        <v>12</v>
      </c>
      <c r="F30" s="11" t="s">
        <v>13</v>
      </c>
      <c r="G30" s="11" t="s">
        <v>14</v>
      </c>
      <c r="H30" s="11" t="s">
        <v>15</v>
      </c>
      <c r="I30" s="12" t="s">
        <v>16</v>
      </c>
      <c r="J30" s="489"/>
      <c r="K30" s="13" t="s">
        <v>17</v>
      </c>
      <c r="L30" s="11" t="s">
        <v>18</v>
      </c>
      <c r="M30" s="11" t="s">
        <v>19</v>
      </c>
      <c r="N30" s="11" t="s">
        <v>20</v>
      </c>
      <c r="O30" s="14" t="s">
        <v>21</v>
      </c>
      <c r="P30" s="485"/>
    </row>
    <row r="31" spans="2:16" ht="15.75" customHeight="1">
      <c r="B31" s="297"/>
      <c r="C31" s="297"/>
      <c r="D31" s="297"/>
      <c r="E31" s="16" t="s">
        <v>22</v>
      </c>
      <c r="F31" s="16" t="s">
        <v>22</v>
      </c>
      <c r="G31" s="16" t="s">
        <v>22</v>
      </c>
      <c r="H31" s="16" t="s">
        <v>22</v>
      </c>
      <c r="I31" s="39" t="s">
        <v>23</v>
      </c>
      <c r="J31" s="490"/>
      <c r="K31" s="17"/>
      <c r="L31" s="18"/>
      <c r="M31" s="18"/>
      <c r="N31" s="18"/>
      <c r="O31" s="19"/>
      <c r="P31" s="486"/>
    </row>
    <row r="32" spans="1:16" ht="19.5" customHeight="1">
      <c r="A32" s="251">
        <v>204</v>
      </c>
      <c r="B32" s="481"/>
      <c r="C32" s="475" t="s">
        <v>160</v>
      </c>
      <c r="D32" s="278"/>
      <c r="E32" s="183">
        <v>199</v>
      </c>
      <c r="F32" s="183">
        <v>197</v>
      </c>
      <c r="G32" s="183">
        <v>192</v>
      </c>
      <c r="H32" s="183">
        <v>191</v>
      </c>
      <c r="I32" s="184">
        <v>182</v>
      </c>
      <c r="J32" s="185"/>
      <c r="K32" s="186">
        <v>181</v>
      </c>
      <c r="L32" s="187">
        <v>185</v>
      </c>
      <c r="M32" s="187">
        <v>178</v>
      </c>
      <c r="N32" s="187">
        <v>175</v>
      </c>
      <c r="O32" s="188">
        <v>168</v>
      </c>
      <c r="P32" s="189"/>
    </row>
    <row r="33" spans="1:16" ht="19.5" customHeight="1">
      <c r="A33" s="251"/>
      <c r="B33" s="482"/>
      <c r="C33" s="487" t="s">
        <v>161</v>
      </c>
      <c r="D33" s="278"/>
      <c r="E33" s="190">
        <f>E32-$A32</f>
        <v>-5</v>
      </c>
      <c r="F33" s="190">
        <f>F32-$A32</f>
        <v>-7</v>
      </c>
      <c r="G33" s="190">
        <f>G32-$A32</f>
        <v>-12</v>
      </c>
      <c r="H33" s="190">
        <f>H32-$A32</f>
        <v>-13</v>
      </c>
      <c r="I33" s="191">
        <f>I32-$A32</f>
        <v>-22</v>
      </c>
      <c r="J33" s="192">
        <f>SUM(E33:I33)</f>
        <v>-59</v>
      </c>
      <c r="K33" s="193">
        <f>K32-$I32</f>
        <v>-1</v>
      </c>
      <c r="L33" s="190">
        <f>L32-$I32</f>
        <v>3</v>
      </c>
      <c r="M33" s="190">
        <f>M32-$I32</f>
        <v>-4</v>
      </c>
      <c r="N33" s="190">
        <f>N32-$I32</f>
        <v>-7</v>
      </c>
      <c r="O33" s="194">
        <f>O32-$I32</f>
        <v>-14</v>
      </c>
      <c r="P33" s="193">
        <f>SUM(K33:O33)</f>
        <v>-23</v>
      </c>
    </row>
    <row r="34" spans="1:16" ht="19.5" customHeight="1">
      <c r="A34" s="251">
        <v>146</v>
      </c>
      <c r="B34" s="482"/>
      <c r="C34" s="477"/>
      <c r="D34" s="84" t="s">
        <v>185</v>
      </c>
      <c r="E34" s="195">
        <v>144</v>
      </c>
      <c r="F34" s="183">
        <v>142</v>
      </c>
      <c r="G34" s="183">
        <v>142</v>
      </c>
      <c r="H34" s="183">
        <v>143</v>
      </c>
      <c r="I34" s="184">
        <v>146</v>
      </c>
      <c r="J34" s="196"/>
      <c r="K34" s="197">
        <v>137</v>
      </c>
      <c r="L34" s="187">
        <v>141</v>
      </c>
      <c r="M34" s="187">
        <v>136</v>
      </c>
      <c r="N34" s="187">
        <v>134</v>
      </c>
      <c r="O34" s="188">
        <v>129</v>
      </c>
      <c r="P34" s="189"/>
    </row>
    <row r="35" spans="1:16" ht="19.5" customHeight="1">
      <c r="A35" s="251"/>
      <c r="B35" s="482"/>
      <c r="C35" s="477"/>
      <c r="D35" s="81" t="s">
        <v>161</v>
      </c>
      <c r="E35" s="190">
        <f>E34-$A34</f>
        <v>-2</v>
      </c>
      <c r="F35" s="190">
        <f>F34-$A34</f>
        <v>-4</v>
      </c>
      <c r="G35" s="190">
        <f>G34-$A34</f>
        <v>-4</v>
      </c>
      <c r="H35" s="190">
        <f>H34-$A34</f>
        <v>-3</v>
      </c>
      <c r="I35" s="191">
        <f>I34-$A34</f>
        <v>0</v>
      </c>
      <c r="J35" s="192">
        <f>SUM(E35:I35)</f>
        <v>-13</v>
      </c>
      <c r="K35" s="193">
        <f>K34-$I34</f>
        <v>-9</v>
      </c>
      <c r="L35" s="190">
        <f>L34-$I34</f>
        <v>-5</v>
      </c>
      <c r="M35" s="190">
        <f>M34-$I34</f>
        <v>-10</v>
      </c>
      <c r="N35" s="190">
        <f>N34-$I34</f>
        <v>-12</v>
      </c>
      <c r="O35" s="194">
        <f>O34-$I34</f>
        <v>-17</v>
      </c>
      <c r="P35" s="193">
        <f>SUM(K35:O35)</f>
        <v>-53</v>
      </c>
    </row>
    <row r="36" spans="1:16" ht="19.5" customHeight="1">
      <c r="A36" s="251">
        <v>21</v>
      </c>
      <c r="B36" s="482"/>
      <c r="C36" s="477"/>
      <c r="D36" s="84" t="s">
        <v>186</v>
      </c>
      <c r="E36" s="195">
        <v>20</v>
      </c>
      <c r="F36" s="183">
        <v>22</v>
      </c>
      <c r="G36" s="183">
        <v>19</v>
      </c>
      <c r="H36" s="183">
        <v>19</v>
      </c>
      <c r="I36" s="184">
        <v>19</v>
      </c>
      <c r="J36" s="196"/>
      <c r="K36" s="197">
        <v>17</v>
      </c>
      <c r="L36" s="187">
        <v>17</v>
      </c>
      <c r="M36" s="187">
        <v>17</v>
      </c>
      <c r="N36" s="187">
        <v>17</v>
      </c>
      <c r="O36" s="188">
        <v>17</v>
      </c>
      <c r="P36" s="189"/>
    </row>
    <row r="37" spans="1:16" ht="19.5" customHeight="1">
      <c r="A37" s="251"/>
      <c r="B37" s="482"/>
      <c r="C37" s="477"/>
      <c r="D37" s="81" t="s">
        <v>161</v>
      </c>
      <c r="E37" s="190">
        <f>E36-$A36</f>
        <v>-1</v>
      </c>
      <c r="F37" s="190">
        <f>F36-$A36</f>
        <v>1</v>
      </c>
      <c r="G37" s="190">
        <f>G36-$A36</f>
        <v>-2</v>
      </c>
      <c r="H37" s="190">
        <f>H36-$A36</f>
        <v>-2</v>
      </c>
      <c r="I37" s="191">
        <f>I36-$A36</f>
        <v>-2</v>
      </c>
      <c r="J37" s="192">
        <f>SUM(E37:I37)</f>
        <v>-6</v>
      </c>
      <c r="K37" s="193">
        <f>K36-$I36</f>
        <v>-2</v>
      </c>
      <c r="L37" s="190">
        <f>L36-$I36</f>
        <v>-2</v>
      </c>
      <c r="M37" s="190">
        <f>M36-$I36</f>
        <v>-2</v>
      </c>
      <c r="N37" s="190">
        <f>N36-$I36</f>
        <v>-2</v>
      </c>
      <c r="O37" s="194">
        <f>O36-$I36</f>
        <v>-2</v>
      </c>
      <c r="P37" s="193">
        <f>SUM(K37:O37)</f>
        <v>-10</v>
      </c>
    </row>
    <row r="38" spans="1:16" ht="19.5" customHeight="1">
      <c r="A38" s="251"/>
      <c r="B38" s="482"/>
      <c r="C38" s="477"/>
      <c r="D38" s="84" t="s">
        <v>187</v>
      </c>
      <c r="E38" s="195"/>
      <c r="F38" s="183"/>
      <c r="G38" s="183"/>
      <c r="H38" s="183"/>
      <c r="I38" s="184"/>
      <c r="J38" s="196"/>
      <c r="K38" s="197"/>
      <c r="L38" s="187"/>
      <c r="M38" s="187"/>
      <c r="N38" s="187"/>
      <c r="O38" s="188"/>
      <c r="P38" s="189"/>
    </row>
    <row r="39" spans="1:16" ht="19.5" customHeight="1">
      <c r="A39" s="251"/>
      <c r="B39" s="482"/>
      <c r="C39" s="477"/>
      <c r="D39" s="81" t="s">
        <v>161</v>
      </c>
      <c r="E39" s="198"/>
      <c r="F39" s="190"/>
      <c r="G39" s="190"/>
      <c r="H39" s="190"/>
      <c r="I39" s="191"/>
      <c r="J39" s="192"/>
      <c r="K39" s="193"/>
      <c r="L39" s="190"/>
      <c r="M39" s="190"/>
      <c r="N39" s="190"/>
      <c r="O39" s="194"/>
      <c r="P39" s="193"/>
    </row>
    <row r="40" spans="1:16" ht="19.5" customHeight="1">
      <c r="A40" s="251"/>
      <c r="B40" s="482"/>
      <c r="C40" s="477"/>
      <c r="D40" s="84" t="s">
        <v>188</v>
      </c>
      <c r="E40" s="195"/>
      <c r="F40" s="183"/>
      <c r="G40" s="183"/>
      <c r="H40" s="183"/>
      <c r="I40" s="184"/>
      <c r="J40" s="196"/>
      <c r="K40" s="197"/>
      <c r="L40" s="187"/>
      <c r="M40" s="187"/>
      <c r="N40" s="187"/>
      <c r="O40" s="188"/>
      <c r="P40" s="189"/>
    </row>
    <row r="41" spans="1:16" ht="19.5" customHeight="1">
      <c r="A41" s="251"/>
      <c r="B41" s="482"/>
      <c r="C41" s="477"/>
      <c r="D41" s="81" t="s">
        <v>161</v>
      </c>
      <c r="E41" s="198"/>
      <c r="F41" s="190"/>
      <c r="G41" s="190"/>
      <c r="H41" s="190"/>
      <c r="I41" s="191"/>
      <c r="J41" s="192"/>
      <c r="K41" s="193"/>
      <c r="L41" s="190"/>
      <c r="M41" s="190"/>
      <c r="N41" s="190"/>
      <c r="O41" s="194"/>
      <c r="P41" s="193"/>
    </row>
    <row r="42" spans="1:16" ht="19.5" customHeight="1">
      <c r="A42" s="251">
        <v>37</v>
      </c>
      <c r="B42" s="482"/>
      <c r="C42" s="120"/>
      <c r="D42" s="84" t="s">
        <v>191</v>
      </c>
      <c r="E42" s="195">
        <v>35</v>
      </c>
      <c r="F42" s="183">
        <v>33</v>
      </c>
      <c r="G42" s="183">
        <v>31</v>
      </c>
      <c r="H42" s="183">
        <v>29</v>
      </c>
      <c r="I42" s="252">
        <v>29</v>
      </c>
      <c r="J42" s="253"/>
      <c r="K42" s="254">
        <v>27</v>
      </c>
      <c r="L42" s="255">
        <v>27</v>
      </c>
      <c r="M42" s="255">
        <v>25</v>
      </c>
      <c r="N42" s="255">
        <v>24</v>
      </c>
      <c r="O42" s="256">
        <v>22</v>
      </c>
      <c r="P42" s="257"/>
    </row>
    <row r="43" spans="1:16" ht="19.5" customHeight="1">
      <c r="A43" s="251"/>
      <c r="B43" s="482"/>
      <c r="C43" s="121"/>
      <c r="D43" s="81" t="s">
        <v>161</v>
      </c>
      <c r="E43" s="190">
        <f>E42-$A42</f>
        <v>-2</v>
      </c>
      <c r="F43" s="190">
        <f>F42-$A42</f>
        <v>-4</v>
      </c>
      <c r="G43" s="190">
        <f>G42-$A42</f>
        <v>-6</v>
      </c>
      <c r="H43" s="190">
        <f>H42-$A42</f>
        <v>-8</v>
      </c>
      <c r="I43" s="258">
        <f>I42-$A42</f>
        <v>-8</v>
      </c>
      <c r="J43" s="259">
        <f>SUM(E43:I43)</f>
        <v>-28</v>
      </c>
      <c r="K43" s="260">
        <f>K42-$I42</f>
        <v>-2</v>
      </c>
      <c r="L43" s="261">
        <f>L42-$I42</f>
        <v>-2</v>
      </c>
      <c r="M43" s="261">
        <f>M42-$I42</f>
        <v>-4</v>
      </c>
      <c r="N43" s="261">
        <f>N42-$I42</f>
        <v>-5</v>
      </c>
      <c r="O43" s="262">
        <f>O42-$I42</f>
        <v>-7</v>
      </c>
      <c r="P43" s="260">
        <f>SUM(K43:O43)</f>
        <v>-20</v>
      </c>
    </row>
    <row r="44" spans="1:16" ht="19.5" customHeight="1">
      <c r="A44" s="251"/>
      <c r="B44" s="482"/>
      <c r="C44" s="475" t="s">
        <v>171</v>
      </c>
      <c r="D44" s="278"/>
      <c r="E44" s="231" t="s">
        <v>96</v>
      </c>
      <c r="F44" s="232" t="s">
        <v>96</v>
      </c>
      <c r="G44" s="232" t="s">
        <v>96</v>
      </c>
      <c r="H44" s="264">
        <v>7.8</v>
      </c>
      <c r="I44" s="233">
        <v>7.5</v>
      </c>
      <c r="J44" s="234"/>
      <c r="K44" s="235">
        <v>5.4</v>
      </c>
      <c r="L44" s="236">
        <v>5.2</v>
      </c>
      <c r="M44" s="236">
        <v>5.5</v>
      </c>
      <c r="N44" s="236">
        <v>5.2</v>
      </c>
      <c r="O44" s="237">
        <v>5.2</v>
      </c>
      <c r="P44" s="238"/>
    </row>
    <row r="45" spans="1:16" ht="19.5" customHeight="1">
      <c r="A45" s="251"/>
      <c r="B45" s="482"/>
      <c r="C45" s="478" t="s">
        <v>172</v>
      </c>
      <c r="D45" s="278"/>
      <c r="E45" s="239" t="s">
        <v>299</v>
      </c>
      <c r="F45" s="239" t="s">
        <v>299</v>
      </c>
      <c r="G45" s="239" t="s">
        <v>299</v>
      </c>
      <c r="H45" s="239" t="s">
        <v>299</v>
      </c>
      <c r="I45" s="265">
        <f>I44-H44</f>
        <v>-0.2999999999999998</v>
      </c>
      <c r="J45" s="243" t="s">
        <v>299</v>
      </c>
      <c r="K45" s="240">
        <f>K44-$I44</f>
        <v>-2.0999999999999996</v>
      </c>
      <c r="L45" s="249">
        <f>L44-$I44</f>
        <v>-2.3</v>
      </c>
      <c r="M45" s="249">
        <f>M44-$I44</f>
        <v>-2</v>
      </c>
      <c r="N45" s="249">
        <f>N44-$I44</f>
        <v>-2.3</v>
      </c>
      <c r="O45" s="250">
        <f>O44-$I44</f>
        <v>-2.3</v>
      </c>
      <c r="P45" s="240">
        <f>SUM(K45:O45)</f>
        <v>-11</v>
      </c>
    </row>
    <row r="46" spans="1:16" ht="19.5" customHeight="1">
      <c r="A46" s="251">
        <v>5592</v>
      </c>
      <c r="B46" s="482"/>
      <c r="C46" s="475" t="s">
        <v>194</v>
      </c>
      <c r="D46" s="278"/>
      <c r="E46" s="204">
        <f>'Ⅲ今後の財政状況の見通し'!D62</f>
        <v>5394</v>
      </c>
      <c r="F46" s="204">
        <f>'Ⅲ今後の財政状況の見通し'!E62</f>
        <v>5332</v>
      </c>
      <c r="G46" s="204">
        <f>'Ⅲ今後の財政状況の見通し'!F62</f>
        <v>5510</v>
      </c>
      <c r="H46" s="204">
        <f>'Ⅲ今後の財政状況の見通し'!G62</f>
        <v>6328</v>
      </c>
      <c r="I46" s="205">
        <f>'Ⅲ今後の財政状況の見通し'!H62</f>
        <v>5780</v>
      </c>
      <c r="J46" s="196"/>
      <c r="K46" s="206">
        <f>'Ⅲ今後の財政状況の見通し'!I62</f>
        <v>5324</v>
      </c>
      <c r="L46" s="207">
        <f>'Ⅲ今後の財政状況の見通し'!J62</f>
        <v>5160</v>
      </c>
      <c r="M46" s="207">
        <f>'Ⅲ今後の財政状況の見通し'!K62</f>
        <v>5139</v>
      </c>
      <c r="N46" s="207">
        <f>'Ⅲ今後の財政状況の見通し'!L62</f>
        <v>5150</v>
      </c>
      <c r="O46" s="208">
        <f>'Ⅲ今後の財政状況の見通し'!M62</f>
        <v>5265</v>
      </c>
      <c r="P46" s="189"/>
    </row>
    <row r="47" spans="1:16" ht="19.5" customHeight="1">
      <c r="A47" s="251"/>
      <c r="B47" s="483"/>
      <c r="C47" s="478" t="s">
        <v>172</v>
      </c>
      <c r="D47" s="278"/>
      <c r="E47" s="190">
        <f>E46-$A46</f>
        <v>-198</v>
      </c>
      <c r="F47" s="190">
        <f>F46-$A46</f>
        <v>-260</v>
      </c>
      <c r="G47" s="190">
        <f>G46-$A46</f>
        <v>-82</v>
      </c>
      <c r="H47" s="190">
        <f>H46-$A46</f>
        <v>736</v>
      </c>
      <c r="I47" s="191">
        <f>I46-$A46</f>
        <v>188</v>
      </c>
      <c r="J47" s="202">
        <f>SUM(E47:I47)</f>
        <v>384</v>
      </c>
      <c r="K47" s="193">
        <f>K46-$I46</f>
        <v>-456</v>
      </c>
      <c r="L47" s="190">
        <f>L46-$I46</f>
        <v>-620</v>
      </c>
      <c r="M47" s="190">
        <f>M46-$I46</f>
        <v>-641</v>
      </c>
      <c r="N47" s="190">
        <f>N46-$I46</f>
        <v>-630</v>
      </c>
      <c r="O47" s="194">
        <f>O46-$I46</f>
        <v>-515</v>
      </c>
      <c r="P47" s="193">
        <f>SUM(K47:O47)</f>
        <v>-2862</v>
      </c>
    </row>
    <row r="48" spans="1:16" ht="6" customHeight="1">
      <c r="A48" s="251"/>
      <c r="B48" s="50"/>
      <c r="C48" s="85"/>
      <c r="D48" s="86"/>
      <c r="E48" s="209"/>
      <c r="F48" s="210"/>
      <c r="G48" s="210"/>
      <c r="H48" s="210"/>
      <c r="I48" s="210"/>
      <c r="J48" s="211"/>
      <c r="K48" s="210"/>
      <c r="L48" s="210"/>
      <c r="M48" s="210"/>
      <c r="N48" s="210"/>
      <c r="O48" s="210"/>
      <c r="P48" s="210"/>
    </row>
    <row r="49" spans="1:16" ht="19.5" customHeight="1">
      <c r="A49" s="251">
        <v>1435</v>
      </c>
      <c r="B49" s="476">
        <v>1</v>
      </c>
      <c r="C49" s="449" t="s">
        <v>319</v>
      </c>
      <c r="D49" s="450"/>
      <c r="E49" s="183">
        <v>1399</v>
      </c>
      <c r="F49" s="183">
        <v>1349</v>
      </c>
      <c r="G49" s="183">
        <v>1360</v>
      </c>
      <c r="H49" s="183">
        <v>1370</v>
      </c>
      <c r="I49" s="184">
        <v>1390</v>
      </c>
      <c r="J49" s="196"/>
      <c r="K49" s="197">
        <v>1384</v>
      </c>
      <c r="L49" s="212">
        <v>1405</v>
      </c>
      <c r="M49" s="212">
        <v>1369</v>
      </c>
      <c r="N49" s="212">
        <v>1353</v>
      </c>
      <c r="O49" s="213">
        <v>1317</v>
      </c>
      <c r="P49" s="189"/>
    </row>
    <row r="50" spans="1:16" ht="19.5" customHeight="1" thickBot="1">
      <c r="A50" s="251"/>
      <c r="B50" s="463"/>
      <c r="C50" s="451" t="s">
        <v>162</v>
      </c>
      <c r="D50" s="452"/>
      <c r="E50" s="214">
        <f>$A49-E49</f>
        <v>36</v>
      </c>
      <c r="F50" s="215">
        <f>$A49-F49</f>
        <v>86</v>
      </c>
      <c r="G50" s="215">
        <f>$A49-G49</f>
        <v>75</v>
      </c>
      <c r="H50" s="215">
        <f>$A49-H49</f>
        <v>65</v>
      </c>
      <c r="I50" s="216">
        <f>$A49-I49</f>
        <v>45</v>
      </c>
      <c r="J50" s="217">
        <f>SUM(E50:I50)</f>
        <v>307</v>
      </c>
      <c r="K50" s="218">
        <f>$I49-K49</f>
        <v>6</v>
      </c>
      <c r="L50" s="215">
        <f>$I49-L49</f>
        <v>-15</v>
      </c>
      <c r="M50" s="215">
        <f>$I49-M49</f>
        <v>21</v>
      </c>
      <c r="N50" s="215">
        <f>$I49-N49</f>
        <v>37</v>
      </c>
      <c r="O50" s="219">
        <f>$I49-O49</f>
        <v>73</v>
      </c>
      <c r="P50" s="218">
        <f>SUM(K50:O50)</f>
        <v>122</v>
      </c>
    </row>
    <row r="51" spans="2:16" ht="19.5" customHeight="1" thickTop="1">
      <c r="B51" s="462" t="s">
        <v>314</v>
      </c>
      <c r="C51" s="464" t="s">
        <v>304</v>
      </c>
      <c r="D51" s="465"/>
      <c r="E51" s="195"/>
      <c r="F51" s="183"/>
      <c r="G51" s="183"/>
      <c r="H51" s="183"/>
      <c r="I51" s="184">
        <v>1562</v>
      </c>
      <c r="J51" s="196"/>
      <c r="K51" s="197">
        <v>1583</v>
      </c>
      <c r="L51" s="187">
        <v>1552</v>
      </c>
      <c r="M51" s="187">
        <v>1538</v>
      </c>
      <c r="N51" s="187">
        <v>1539</v>
      </c>
      <c r="O51" s="188">
        <v>1537</v>
      </c>
      <c r="P51" s="189"/>
    </row>
    <row r="52" spans="2:16" ht="19.5" customHeight="1" thickBot="1">
      <c r="B52" s="463"/>
      <c r="C52" s="451" t="s">
        <v>162</v>
      </c>
      <c r="D52" s="452"/>
      <c r="E52" s="214"/>
      <c r="F52" s="215"/>
      <c r="G52" s="215"/>
      <c r="H52" s="215"/>
      <c r="I52" s="216"/>
      <c r="J52" s="217"/>
      <c r="K52" s="218">
        <f>$I51-K51</f>
        <v>-21</v>
      </c>
      <c r="L52" s="215">
        <f>$I51-L51</f>
        <v>10</v>
      </c>
      <c r="M52" s="215">
        <f>$I51-M51</f>
        <v>24</v>
      </c>
      <c r="N52" s="215">
        <f>$I51-N51</f>
        <v>23</v>
      </c>
      <c r="O52" s="219">
        <f>$I51-O51</f>
        <v>25</v>
      </c>
      <c r="P52" s="218">
        <f>SUM(K52:O52)</f>
        <v>61</v>
      </c>
    </row>
    <row r="53" spans="2:16" ht="19.5" customHeight="1" thickTop="1">
      <c r="B53" s="462" t="s">
        <v>314</v>
      </c>
      <c r="C53" s="464" t="s">
        <v>0</v>
      </c>
      <c r="D53" s="465"/>
      <c r="E53" s="195"/>
      <c r="F53" s="183"/>
      <c r="G53" s="183"/>
      <c r="H53" s="183"/>
      <c r="I53" s="184">
        <v>461</v>
      </c>
      <c r="J53" s="196"/>
      <c r="K53" s="197">
        <v>434</v>
      </c>
      <c r="L53" s="187">
        <v>434</v>
      </c>
      <c r="M53" s="187">
        <v>434</v>
      </c>
      <c r="N53" s="187">
        <v>434</v>
      </c>
      <c r="O53" s="188">
        <v>434</v>
      </c>
      <c r="P53" s="189"/>
    </row>
    <row r="54" spans="2:16" ht="19.5" customHeight="1" thickBot="1">
      <c r="B54" s="463"/>
      <c r="C54" s="451" t="s">
        <v>162</v>
      </c>
      <c r="D54" s="452"/>
      <c r="E54" s="214"/>
      <c r="F54" s="215"/>
      <c r="G54" s="215"/>
      <c r="H54" s="215"/>
      <c r="I54" s="216"/>
      <c r="J54" s="217"/>
      <c r="K54" s="218">
        <f>$I53-K53</f>
        <v>27</v>
      </c>
      <c r="L54" s="215">
        <f>$I53-L53</f>
        <v>27</v>
      </c>
      <c r="M54" s="215">
        <f>$I53-M53</f>
        <v>27</v>
      </c>
      <c r="N54" s="215">
        <f>$I53-N53</f>
        <v>27</v>
      </c>
      <c r="O54" s="219">
        <f>$I53-O53</f>
        <v>27</v>
      </c>
      <c r="P54" s="218">
        <f>SUM(K54:O54)</f>
        <v>135</v>
      </c>
    </row>
    <row r="55" spans="2:16" ht="19.5" customHeight="1" thickTop="1">
      <c r="B55" s="462">
        <v>3</v>
      </c>
      <c r="C55" s="464" t="s">
        <v>300</v>
      </c>
      <c r="D55" s="465"/>
      <c r="E55" s="195"/>
      <c r="F55" s="183"/>
      <c r="G55" s="183"/>
      <c r="H55" s="183"/>
      <c r="I55" s="184">
        <v>50</v>
      </c>
      <c r="J55" s="196"/>
      <c r="K55" s="197">
        <v>50</v>
      </c>
      <c r="L55" s="187"/>
      <c r="M55" s="187"/>
      <c r="N55" s="187"/>
      <c r="O55" s="188"/>
      <c r="P55" s="189"/>
    </row>
    <row r="56" spans="2:16" ht="19.5" customHeight="1" thickBot="1">
      <c r="B56" s="463"/>
      <c r="C56" s="451" t="s">
        <v>162</v>
      </c>
      <c r="D56" s="452"/>
      <c r="E56" s="214"/>
      <c r="F56" s="215"/>
      <c r="G56" s="215"/>
      <c r="H56" s="215"/>
      <c r="I56" s="216"/>
      <c r="J56" s="217"/>
      <c r="K56" s="218"/>
      <c r="L56" s="215">
        <f>$I55-L55</f>
        <v>50</v>
      </c>
      <c r="M56" s="215">
        <f>$I55-M55</f>
        <v>50</v>
      </c>
      <c r="N56" s="215">
        <f>$I55-N55</f>
        <v>50</v>
      </c>
      <c r="O56" s="219">
        <f>$I55-O55</f>
        <v>50</v>
      </c>
      <c r="P56" s="218">
        <f>SUM(K56:O56)</f>
        <v>200</v>
      </c>
    </row>
    <row r="57" spans="2:16" ht="19.5" customHeight="1" thickTop="1">
      <c r="B57" s="466"/>
      <c r="C57" s="464" t="s">
        <v>184</v>
      </c>
      <c r="D57" s="465"/>
      <c r="E57" s="195"/>
      <c r="F57" s="183"/>
      <c r="G57" s="183"/>
      <c r="H57" s="183"/>
      <c r="I57" s="184"/>
      <c r="J57" s="196"/>
      <c r="K57" s="197"/>
      <c r="L57" s="187"/>
      <c r="M57" s="187"/>
      <c r="N57" s="187"/>
      <c r="O57" s="188"/>
      <c r="P57" s="189"/>
    </row>
    <row r="58" spans="2:16" ht="19.5" customHeight="1" thickBot="1">
      <c r="B58" s="467"/>
      <c r="C58" s="451" t="s">
        <v>162</v>
      </c>
      <c r="D58" s="452"/>
      <c r="E58" s="214"/>
      <c r="F58" s="215"/>
      <c r="G58" s="215"/>
      <c r="H58" s="215"/>
      <c r="I58" s="216"/>
      <c r="J58" s="217"/>
      <c r="K58" s="218"/>
      <c r="L58" s="215"/>
      <c r="M58" s="215"/>
      <c r="N58" s="215"/>
      <c r="O58" s="219"/>
      <c r="P58" s="218"/>
    </row>
    <row r="59" spans="2:16" ht="19.5" customHeight="1" thickTop="1">
      <c r="B59" s="461"/>
      <c r="C59" s="464" t="s">
        <v>184</v>
      </c>
      <c r="D59" s="465"/>
      <c r="E59" s="220"/>
      <c r="F59" s="220"/>
      <c r="G59" s="220"/>
      <c r="H59" s="220"/>
      <c r="I59" s="221"/>
      <c r="J59" s="222"/>
      <c r="K59" s="223"/>
      <c r="L59" s="224"/>
      <c r="M59" s="224"/>
      <c r="N59" s="224"/>
      <c r="O59" s="225"/>
      <c r="P59" s="226"/>
    </row>
    <row r="60" spans="2:16" ht="19.5" customHeight="1" thickBot="1">
      <c r="B60" s="297"/>
      <c r="C60" s="468" t="s">
        <v>162</v>
      </c>
      <c r="D60" s="273"/>
      <c r="E60" s="199"/>
      <c r="F60" s="200"/>
      <c r="G60" s="200"/>
      <c r="H60" s="200"/>
      <c r="I60" s="201"/>
      <c r="J60" s="227"/>
      <c r="K60" s="228"/>
      <c r="L60" s="229"/>
      <c r="M60" s="229"/>
      <c r="N60" s="229"/>
      <c r="O60" s="230"/>
      <c r="P60" s="203"/>
    </row>
    <row r="61" spans="2:16" ht="19.5" customHeight="1">
      <c r="B61" s="45" t="s">
        <v>214</v>
      </c>
      <c r="C61" s="45"/>
      <c r="H61" s="447" t="s">
        <v>217</v>
      </c>
      <c r="I61" s="448"/>
      <c r="J61" s="242">
        <f>SUM(J49:J60)</f>
        <v>307</v>
      </c>
      <c r="N61" s="445" t="s">
        <v>219</v>
      </c>
      <c r="O61" s="446"/>
      <c r="P61" s="241">
        <f>SUM(P49:P60)</f>
        <v>518</v>
      </c>
    </row>
    <row r="62" spans="2:16" ht="15.75" customHeight="1">
      <c r="B62" s="45" t="s">
        <v>215</v>
      </c>
      <c r="C62" s="45"/>
      <c r="N62" s="495"/>
      <c r="O62" s="495"/>
      <c r="P62" s="118"/>
    </row>
    <row r="63" spans="2:16" ht="15.75" customHeight="1">
      <c r="B63" s="45" t="s">
        <v>221</v>
      </c>
      <c r="C63" s="45"/>
      <c r="N63" s="447" t="s">
        <v>27</v>
      </c>
      <c r="O63" s="448"/>
      <c r="P63" s="20">
        <v>25</v>
      </c>
    </row>
    <row r="64" spans="2:16" ht="15.75" customHeight="1">
      <c r="B64" s="45" t="s">
        <v>220</v>
      </c>
      <c r="C64" s="45"/>
      <c r="N64" s="119"/>
      <c r="O64" s="119"/>
      <c r="P64" s="119"/>
    </row>
    <row r="65" spans="2:16" ht="15.75" customHeight="1">
      <c r="B65" s="45" t="s">
        <v>222</v>
      </c>
      <c r="C65" s="45"/>
      <c r="N65" s="27"/>
      <c r="O65" s="27"/>
      <c r="P65" s="27"/>
    </row>
    <row r="66" spans="2:16" ht="15.75" customHeight="1">
      <c r="B66" s="45" t="s">
        <v>225</v>
      </c>
      <c r="N66" s="27"/>
      <c r="O66" s="27"/>
      <c r="P66" s="27"/>
    </row>
    <row r="67" spans="2:16" ht="15.75" customHeight="1">
      <c r="B67" s="45" t="s">
        <v>223</v>
      </c>
      <c r="N67" s="27"/>
      <c r="O67" s="27"/>
      <c r="P67" s="27"/>
    </row>
    <row r="68" spans="2:16" ht="15.75" customHeight="1">
      <c r="B68" s="45" t="s">
        <v>224</v>
      </c>
      <c r="N68" s="27"/>
      <c r="O68" s="27"/>
      <c r="P68" s="27"/>
    </row>
    <row r="69" spans="2:16" ht="15.75" customHeight="1">
      <c r="B69" s="45" t="s">
        <v>249</v>
      </c>
      <c r="N69" s="27"/>
      <c r="O69" s="27"/>
      <c r="P69" s="27"/>
    </row>
    <row r="70" spans="2:16" ht="15.75" customHeight="1">
      <c r="B70" s="98" t="s">
        <v>248</v>
      </c>
      <c r="N70" s="27"/>
      <c r="O70" s="27"/>
      <c r="P70" s="27"/>
    </row>
    <row r="71" spans="2:16" ht="15.75" customHeight="1">
      <c r="B71" s="98" t="s">
        <v>250</v>
      </c>
      <c r="N71" s="27"/>
      <c r="O71" s="27"/>
      <c r="P71" s="27"/>
    </row>
    <row r="72" ht="15.75" customHeight="1">
      <c r="B72" s="45" t="s">
        <v>226</v>
      </c>
    </row>
  </sheetData>
  <mergeCells count="54">
    <mergeCell ref="N62:O62"/>
    <mergeCell ref="C51:D51"/>
    <mergeCell ref="C52:D52"/>
    <mergeCell ref="C53:D53"/>
    <mergeCell ref="C54:D54"/>
    <mergeCell ref="C55:D55"/>
    <mergeCell ref="C56:D56"/>
    <mergeCell ref="H61:I61"/>
    <mergeCell ref="P28:P31"/>
    <mergeCell ref="C32:D32"/>
    <mergeCell ref="C33:D33"/>
    <mergeCell ref="J28:J31"/>
    <mergeCell ref="C28:D31"/>
    <mergeCell ref="E28:I28"/>
    <mergeCell ref="K28:O28"/>
    <mergeCell ref="C46:D46"/>
    <mergeCell ref="B22:D22"/>
    <mergeCell ref="B23:D23"/>
    <mergeCell ref="B49:B50"/>
    <mergeCell ref="C34:C41"/>
    <mergeCell ref="C44:D44"/>
    <mergeCell ref="C45:D45"/>
    <mergeCell ref="B28:B31"/>
    <mergeCell ref="B32:B47"/>
    <mergeCell ref="C47:D47"/>
    <mergeCell ref="B8:E8"/>
    <mergeCell ref="B9:E9"/>
    <mergeCell ref="F8:O8"/>
    <mergeCell ref="F9:O9"/>
    <mergeCell ref="B6:E6"/>
    <mergeCell ref="B7:E7"/>
    <mergeCell ref="B5:E5"/>
    <mergeCell ref="F5:O5"/>
    <mergeCell ref="F6:O6"/>
    <mergeCell ref="F7:O7"/>
    <mergeCell ref="B59:B60"/>
    <mergeCell ref="B51:B52"/>
    <mergeCell ref="B53:B54"/>
    <mergeCell ref="C59:D59"/>
    <mergeCell ref="B57:B58"/>
    <mergeCell ref="B55:B56"/>
    <mergeCell ref="C60:D60"/>
    <mergeCell ref="C57:D57"/>
    <mergeCell ref="C58:D58"/>
    <mergeCell ref="O12:P27"/>
    <mergeCell ref="N61:O61"/>
    <mergeCell ref="N63:O63"/>
    <mergeCell ref="C49:D49"/>
    <mergeCell ref="C50:D50"/>
    <mergeCell ref="B19:D19"/>
    <mergeCell ref="B15:D17"/>
    <mergeCell ref="B18:D18"/>
    <mergeCell ref="B20:D20"/>
    <mergeCell ref="B21:D21"/>
  </mergeCells>
  <printOptions horizontalCentered="1" verticalCentered="1"/>
  <pageMargins left="0.3937007874015748" right="0.3937007874015748" top="0.3937007874015748" bottom="0.1968503937007874" header="0.5118110236220472" footer="0.5118110236220472"/>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天野190215各省協議反映</dc:creator>
  <cp:keywords/>
  <dc:description/>
  <cp:lastModifiedBy>MULTI-KUBO</cp:lastModifiedBy>
  <cp:lastPrinted>2007-11-20T00:51:01Z</cp:lastPrinted>
  <dcterms:created xsi:type="dcterms:W3CDTF">2007-05-01T01:44:16Z</dcterms:created>
  <dcterms:modified xsi:type="dcterms:W3CDTF">2008-03-17T08:43:13Z</dcterms:modified>
  <cp:category/>
  <cp:version/>
  <cp:contentType/>
  <cp:contentStatus/>
</cp:coreProperties>
</file>