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filesv\ayagawa\somu\共通\10_財政\☆財政\R7年度\財政関係（庶務）\02_照会\20260302_【香川県自治振興課：3／13〆】令和６年度財政状況資料集の作成及び提出について\05 修正回答\"/>
    </mc:Choice>
  </mc:AlternateContent>
  <xr:revisionPtr revIDLastSave="0" documentId="13_ncr:1_{A2053CE5-7803-45E4-834E-745FB3002E8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CO36" i="10"/>
  <c r="BE36" i="10"/>
  <c r="CO35" i="10"/>
  <c r="BE35" i="10"/>
  <c r="CO34" i="10"/>
  <c r="BW34" i="10"/>
  <c r="BW35" i="10" s="1"/>
  <c r="BW36" i="10" s="1"/>
  <c r="BW37" i="10" s="1"/>
  <c r="BW38" i="10" s="1"/>
  <c r="BE34"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U34" i="10"/>
  <c r="U35" i="10" s="1"/>
  <c r="U36" i="10" s="1"/>
  <c r="U37" i="10" s="1"/>
</calcChain>
</file>

<file path=xl/sharedStrings.xml><?xml version="1.0" encoding="utf-8"?>
<sst xmlns="http://schemas.openxmlformats.org/spreadsheetml/2006/main" count="1116" uniqueCount="567">
  <si>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</si>
  <si>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</si>
  <si>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</si>
  <si>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</si>
  <si>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</si>
  <si>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</si>
  <si>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</si>
  <si>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</si>
  <si>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</si>
  <si>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</si>
  <si>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</si>
  <si>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</si>
  <si>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</si>
  <si>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</si>
  <si>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</si>
  <si>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</si>
  <si>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</si>
  <si>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</si>
  <si>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</si>
  <si>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</si>
  <si>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</si>
  <si>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</si>
  <si>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</si>
  <si>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</si>
  <si>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</si>
  <si>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</si>
  <si>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</si>
  <si>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</si>
  <si>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</si>
  <si>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</si>
  <si>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</si>
  <si>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</si>
  <si>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</si>
  <si>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</si>
  <si>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</si>
  <si>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</si>
  <si>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</si>
  <si>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</si>
  <si>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</si>
  <si>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</si>
  <si>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</si>
  <si>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</si>
  <si>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</si>
  <si>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</si>
  <si>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</si>
  <si>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</si>
  <si>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</si>
  <si>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</si>
  <si>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</si>
  <si>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</si>
  <si>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</si>
  <si>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</si>
  <si>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</si>
  <si>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</si>
  <si>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</si>
  <si>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</si>
  <si>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</si>
  <si>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</si>
  <si>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</si>
  <si>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</si>
  <si>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</si>
  <si>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</si>
  <si>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</si>
  <si>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</si>
  <si>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</si>
  <si>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</si>
  <si>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</si>
  <si>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</si>
  <si>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</si>
  <si>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</si>
  <si>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</si>
  <si>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</si>
  <si>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</si>
  <si>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</si>
  <si>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</si>
  <si>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</si>
  <si>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</si>
  <si>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</si>
  <si>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</si>
  <si>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</si>
  <si>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</si>
  <si>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</si>
  <si>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</si>
  <si>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</si>
  <si>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</si>
  <si>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</si>
  <si>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</si>
  <si>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</si>
  <si>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</si>
  <si>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</si>
  <si>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</si>
  <si>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</si>
  <si>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</si>
  <si>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</si>
  <si>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</si>
  <si>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</si>
  <si>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</si>
  <si>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</si>
  <si>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</si>
  <si>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</si>
  <si>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</si>
  <si>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</si>
  <si>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</si>
  <si>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</si>
  <si>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</si>
  <si>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</si>
  <si>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</si>
  <si>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</si>
  <si>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</si>
  <si>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</si>
  <si>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</si>
  <si>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</si>
  <si>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</si>
  <si>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</si>
  <si>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</si>
  <si>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</si>
  <si>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</si>
  <si>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</si>
  <si>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</si>
  <si>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</si>
  <si>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</si>
  <si>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</si>
  <si>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</si>
  <si>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</si>
  <si>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</si>
  <si>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</si>
  <si>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</si>
  <si>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</si>
  <si>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</si>
  <si>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</si>
  <si>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</si>
  <si>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</si>
  <si>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</si>
  <si>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</si>
  <si>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</si>
  <si>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</si>
  <si>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</si>
  <si>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</si>
  <si>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</si>
  <si>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</si>
  <si>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</si>
  <si>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</si>
  <si>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</si>
  <si>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</si>
  <si>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</si>
  <si>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</si>
  <si>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</si>
  <si>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</si>
  <si>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</si>
  <si>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</si>
  <si>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</si>
  <si>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</si>
  <si>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</si>
  <si>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</si>
  <si>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</si>
  <si>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</si>
  <si>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</si>
  <si>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</si>
  <si>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</si>
  <si>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</si>
  <si>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</si>
  <si>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</si>
  <si>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</si>
  <si>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</si>
  <si>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</si>
  <si>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</si>
  <si>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</si>
  <si>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</si>
  <si>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</si>
  <si>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</si>
  <si>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</si>
  <si>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</si>
  <si>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</si>
  <si>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</si>
  <si>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</si>
  <si>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</si>
  <si>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</si>
  <si>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</si>
  <si>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</si>
  <si>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</si>
  <si>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</si>
  <si>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</si>
  <si>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</si>
  <si>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</si>
  <si>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</si>
  <si>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</si>
  <si>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</si>
  <si>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</si>
  <si>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</si>
  <si>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</si>
  <si>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</si>
  <si>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</si>
  <si>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</si>
  <si>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</si>
  <si>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</si>
  <si>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</si>
  <si>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</si>
  <si>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</si>
  <si>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</si>
  <si>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</si>
  <si>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</si>
  <si>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</si>
  <si>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</si>
  <si>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香川県綾川町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</si>
  <si>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</si>
  <si>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</si>
  <si>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</si>
  <si>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</si>
  <si>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</si>
  <si>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</si>
  <si>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</si>
  <si>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</si>
  <si>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</si>
  <si>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</si>
  <si>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</si>
  <si>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</si>
  <si>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</si>
  <si>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</si>
  <si>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</si>
  <si>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</si>
  <si>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</si>
  <si>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</si>
  <si>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</si>
  <si>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</si>
  <si>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</si>
  <si>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</si>
  <si>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</si>
  <si>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</si>
  <si>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</si>
  <si>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</si>
  <si>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</si>
  <si>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</si>
  <si>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</si>
  <si>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</si>
  <si>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</si>
  <si>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</si>
  <si>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</si>
  <si>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</si>
  <si>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</si>
  <si>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</si>
  <si>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</si>
  <si>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</si>
  <si>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</si>
  <si>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</si>
  <si>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</si>
  <si>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</si>
  <si>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</si>
  <si>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</si>
  <si>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</si>
  <si>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</si>
  <si>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</si>
  <si>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</si>
  <si>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</si>
  <si>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</si>
  <si>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</si>
  <si>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</si>
  <si>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</si>
  <si>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</si>
  <si>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</si>
  <si>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</si>
  <si>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</si>
  <si>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</si>
  <si>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</si>
  <si>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</si>
  <si>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</si>
  <si>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</si>
  <si>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</si>
  <si>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</si>
  <si>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</si>
  <si>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</si>
  <si>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</si>
  <si>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</si>
  <si>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</si>
  <si>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</si>
  <si>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</si>
  <si>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</si>
  <si>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</si>
  <si>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</si>
  <si>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</si>
  <si>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</si>
  <si>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</si>
  <si>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</si>
  <si>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</si>
  <si>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</si>
  <si>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</si>
  <si>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</si>
  <si>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</si>
  <si>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</si>
  <si>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</si>
  <si>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</si>
  <si>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</si>
  <si>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</si>
  <si>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</si>
  <si>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</si>
  <si>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</si>
  <si>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</si>
  <si>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</si>
  <si>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</si>
  <si>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</si>
  <si>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</si>
  <si>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</si>
  <si>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</si>
  <si>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</si>
  <si>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</si>
  <si>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</si>
  <si>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</si>
  <si>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</si>
  <si>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</si>
  <si>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</si>
  <si>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</si>
  <si>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</si>
  <si>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</si>
  <si>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</si>
  <si>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</si>
  <si>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</si>
  <si>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</si>
  <si>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</si>
  <si>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</si>
  <si>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</si>
  <si>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</si>
  <si>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</si>
  <si>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</si>
  <si>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</si>
  <si>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</si>
  <si>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</si>
  <si>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</si>
  <si>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</si>
  <si>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</si>
  <si>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</si>
  <si>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</si>
  <si>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</si>
  <si>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</si>
  <si>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</si>
  <si>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</si>
  <si>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</si>
  <si>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</si>
  <si>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</si>
  <si>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</si>
  <si>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</si>
  <si>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</si>
  <si>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</si>
  <si>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</si>
  <si>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</si>
  <si>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</si>
  <si>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</si>
  <si>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</si>
  <si>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</si>
  <si>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</si>
  <si>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</si>
  <si>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</si>
  <si>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</si>
  <si>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</si>
  <si>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</si>
  <si>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</si>
  <si>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香川県綾川町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</si>
  <si>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</si>
  <si>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</si>
  <si>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</si>
  <si>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</si>
  <si>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</si>
  <si>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</si>
  <si>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</si>
  <si>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</si>
  <si>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</si>
  <si>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</si>
  <si>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</si>
  <si>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</si>
  <si>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</si>
  <si>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</si>
  <si>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</si>
  <si>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</si>
  <si>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</si>
  <si>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</si>
  <si>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</si>
  <si>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</si>
  <si>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町営バス運送事業特別会計</t>
    <phoneticPr fontId="5"/>
  </si>
  <si>
    <t>火葬事業特別会計</t>
    <phoneticPr fontId="5"/>
  </si>
  <si>
    <t>墓園事業特別会計</t>
    <phoneticPr fontId="5"/>
  </si>
  <si>
    <t>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</si>
  <si>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</si>
  <si>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</si>
  <si>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</si>
  <si>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</si>
  <si>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</si>
  <si>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</si>
  <si>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</si>
  <si>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</si>
  <si>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</si>
  <si>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</si>
  <si>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</si>
  <si>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</si>
  <si>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</si>
  <si>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</si>
  <si>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</si>
  <si>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</si>
  <si>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</si>
  <si>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国民健康保険陶病院事業会計</t>
    <phoneticPr fontId="5"/>
  </si>
  <si>
    <t>法適用企業</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</si>
  <si>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</si>
  <si>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</si>
  <si>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</si>
  <si>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</si>
  <si>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</si>
  <si>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</si>
  <si>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</si>
  <si>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</si>
  <si>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</si>
  <si>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</si>
  <si>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</si>
  <si>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</si>
  <si>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</si>
  <si>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</si>
  <si>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</si>
  <si>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</si>
  <si>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</si>
  <si>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</si>
  <si>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</si>
  <si>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</si>
  <si>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</si>
  <si>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</si>
  <si>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</si>
  <si>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</si>
  <si>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</si>
  <si>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</si>
  <si>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</si>
  <si>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</si>
  <si>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</si>
  <si>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</si>
  <si>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</si>
  <si>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</si>
  <si>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</si>
  <si>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</si>
  <si>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</si>
  <si>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</si>
  <si>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</si>
  <si>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</si>
  <si>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</si>
  <si>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</si>
  <si>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</si>
  <si>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</si>
  <si>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</si>
  <si>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</si>
  <si>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</si>
  <si>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</si>
  <si>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</si>
  <si>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</si>
  <si>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</si>
  <si>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</si>
  <si>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</si>
  <si>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</si>
  <si>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</si>
  <si>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</si>
  <si>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</si>
  <si>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</si>
  <si>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</si>
  <si>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</si>
  <si>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</si>
  <si>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</si>
  <si>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</si>
  <si>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</si>
  <si>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</si>
  <si>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</si>
  <si>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</si>
  <si>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</si>
  <si>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</si>
  <si>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</si>
  <si>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</si>
  <si>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</si>
  <si>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</si>
  <si>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</si>
  <si>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</si>
  <si>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</si>
  <si>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</si>
  <si>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</si>
  <si>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</si>
  <si>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</si>
  <si>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</si>
  <si>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</si>
  <si>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</si>
  <si>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</si>
  <si>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</si>
  <si>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</si>
  <si>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</si>
  <si>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</si>
  <si>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</si>
  <si>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</si>
  <si>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</si>
  <si>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</si>
  <si>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</si>
  <si>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</si>
  <si>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</si>
  <si>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</si>
  <si>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</si>
  <si>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</si>
  <si>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</si>
  <si>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</si>
  <si>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</si>
  <si>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</si>
  <si>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</si>
  <si>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</si>
  <si>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</si>
  <si>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</si>
  <si>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</si>
  <si>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</si>
  <si>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</si>
  <si>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</si>
  <si>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</si>
  <si>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</si>
  <si>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</si>
  <si>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</si>
  <si>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</si>
  <si>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</si>
  <si>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</si>
  <si>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</si>
  <si>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</si>
  <si>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</si>
  <si>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</si>
  <si>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</si>
  <si>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</si>
  <si>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</si>
  <si>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</si>
  <si>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</si>
  <si>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</si>
  <si>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</si>
  <si>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</si>
  <si>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</si>
  <si>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</si>
  <si>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</si>
  <si>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</si>
  <si>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</si>
  <si>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</si>
  <si>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</si>
  <si>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</si>
  <si>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</si>
  <si>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</si>
  <si>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8.88</t>
  </si>
  <si>
    <t>▲ 17.52</t>
  </si>
  <si>
    <t>▲ 10.56</t>
  </si>
  <si>
    <t>▲ 15.00</t>
  </si>
  <si>
    <t>国民健康保険陶病院事業会計</t>
  </si>
  <si>
    <t>一般会計</t>
  </si>
  <si>
    <t>介護保険特別会計</t>
  </si>
  <si>
    <t>下水道事業会計</t>
  </si>
  <si>
    <t>介護老人保健施設事業会計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</si>
  <si>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</si>
  <si>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</si>
  <si>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</si>
  <si>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</si>
  <si>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</si>
  <si>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</si>
  <si>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</si>
  <si>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</si>
  <si>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</si>
  <si>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</si>
  <si>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香川県市町総合事務組合</t>
  </si>
  <si>
    <t>香川県後期高齢者医療広域連合（一般会計）</t>
  </si>
  <si>
    <t>香川県後期高齢者医療広域連合（後期高齢者医療事業）</t>
  </si>
  <si>
    <t>香川県広域水道企業団（水道事業会計）</t>
  </si>
  <si>
    <t>香川県広域水道企業団（工業用水道事業会計）</t>
  </si>
  <si>
    <t>-</t>
    <phoneticPr fontId="2"/>
  </si>
  <si>
    <t>有限会社綾歌南部農業振興公社</t>
    <rPh sb="0" eb="2">
      <t>ユウゲン</t>
    </rPh>
    <rPh sb="2" eb="4">
      <t>カイシャ</t>
    </rPh>
    <rPh sb="4" eb="6">
      <t>アヤウタ</t>
    </rPh>
    <rPh sb="6" eb="8">
      <t>ナンブ</t>
    </rPh>
    <rPh sb="8" eb="10">
      <t>ノウギョウ</t>
    </rPh>
    <rPh sb="10" eb="12">
      <t>シンコウ</t>
    </rPh>
    <rPh sb="12" eb="14">
      <t>コウシャ</t>
    </rPh>
    <phoneticPr fontId="2"/>
  </si>
  <si>
    <t>公共施設等長寿命化基金</t>
    <phoneticPr fontId="5"/>
  </si>
  <si>
    <t>地域振興基金</t>
    <phoneticPr fontId="5"/>
  </si>
  <si>
    <t>学校施設整備基金</t>
    <phoneticPr fontId="5"/>
  </si>
  <si>
    <t>子育て支援基金</t>
    <phoneticPr fontId="5"/>
  </si>
  <si>
    <t>塵埃埋立場建設基金</t>
    <phoneticPr fontId="5"/>
  </si>
  <si>
    <t>法適用企業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</si>
</sst>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33A-4CF2-B049-898196F461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76907</c:v>
                </c:pt>
                <c:pt idx="1">
                  <c:v>33453</c:v>
                </c:pt>
                <c:pt idx="2">
                  <c:v>39788</c:v>
                </c:pt>
                <c:pt idx="3">
                  <c:v>53988</c:v>
                </c:pt>
                <c:pt idx="4">
                  <c:v>55070</c:v>
                </c:pt>
              </c:numCache>
            </c:numRef>
          </c:val>
          <c:smooth val="0"/>
          <c:extLst>
            <c:ext xmlns:c16="http://schemas.microsoft.com/office/drawing/2014/chart" uri="{C3380CC4-5D6E-409C-BE32-E72D297353CC}">
              <c16:uniqueId val="{00000001-833A-4CF2-B049-898196F461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7.12</c:v>
                </c:pt>
                <c:pt idx="1">
                  <c:v>9.16</c:v>
                </c:pt>
                <c:pt idx="2">
                  <c:v>5.81</c:v>
                </c:pt>
                <c:pt idx="3">
                  <c:v>8.64</c:v>
                </c:pt>
                <c:pt idx="4">
                  <c:v>6.89</c:v>
                </c:pt>
              </c:numCache>
            </c:numRef>
          </c:val>
          <c:extLst>
            <c:ext xmlns:c16="http://schemas.microsoft.com/office/drawing/2014/chart" uri="{C3380CC4-5D6E-409C-BE32-E72D297353CC}">
              <c16:uniqueId val="{00000000-597F-4F79-803B-1131732B1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71.97</c:v>
                </c:pt>
                <c:pt idx="1">
                  <c:v>74.78</c:v>
                </c:pt>
                <c:pt idx="2">
                  <c:v>71.95</c:v>
                </c:pt>
                <c:pt idx="3">
                  <c:v>61.95</c:v>
                </c:pt>
                <c:pt idx="4">
                  <c:v>54.91</c:v>
                </c:pt>
              </c:numCache>
            </c:numRef>
          </c:val>
          <c:extLst>
            <c:ext xmlns:c16="http://schemas.microsoft.com/office/drawing/2014/chart" uri="{C3380CC4-5D6E-409C-BE32-E72D297353CC}">
              <c16:uniqueId val="{00000001-597F-4F79-803B-1131732B18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-8.8800000000000008</c:v>
                </c:pt>
                <c:pt idx="1">
                  <c:v>2.66</c:v>
                </c:pt>
                <c:pt idx="2">
                  <c:v>-17.52</c:v>
                </c:pt>
                <c:pt idx="3">
                  <c:v>-10.56</c:v>
                </c:pt>
                <c:pt idx="4">
                  <c:v>-15</c:v>
                </c:pt>
              </c:numCache>
            </c:numRef>
          </c:val>
          <c:smooth val="0"/>
          <c:extLst>
            <c:ext xmlns:c16="http://schemas.microsoft.com/office/drawing/2014/chart" uri="{C3380CC4-5D6E-409C-BE32-E72D297353CC}">
              <c16:uniqueId val="{00000002-597F-4F79-803B-1131732B18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0.34</c:v>
                </c:pt>
                <c:pt idx="4">
                  <c:v>#N/A</c:v>
                </c:pt>
                <c:pt idx="5">
                  <c:v>0.36</c:v>
                </c:pt>
                <c:pt idx="6">
                  <c:v>#N/A</c:v>
                </c:pt>
                <c:pt idx="7">
                  <c:v>0.76</c:v>
                </c:pt>
                <c:pt idx="8">
                  <c:v>#N/A</c:v>
                </c:pt>
                <c:pt idx="9">
                  <c:v>0.01</c:v>
                </c:pt>
              </c:numCache>
            </c:numRef>
          </c:val>
          <c:extLst>
            <c:ext xmlns:c16="http://schemas.microsoft.com/office/drawing/2014/chart" uri="{C3380CC4-5D6E-409C-BE32-E72D297353CC}">
              <c16:uniqueId val="{00000000-1E0F-4273-AD8B-DC33B70C3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0F-4273-AD8B-DC33B70C39E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1E0F-4273-AD8B-DC33B70C39EF}"/>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0.18</c:v>
                </c:pt>
                <c:pt idx="4">
                  <c:v>#N/A</c:v>
                </c:pt>
                <c:pt idx="5">
                  <c:v>0.31</c:v>
                </c:pt>
                <c:pt idx="6">
                  <c:v>#N/A</c:v>
                </c:pt>
                <c:pt idx="7">
                  <c:v>0.33</c:v>
                </c:pt>
                <c:pt idx="8">
                  <c:v>#N/A</c:v>
                </c:pt>
                <c:pt idx="9">
                  <c:v>0.27</c:v>
                </c:pt>
              </c:numCache>
            </c:numRef>
          </c:val>
          <c:extLst>
            <c:ext xmlns:c16="http://schemas.microsoft.com/office/drawing/2014/chart" uri="{C3380CC4-5D6E-409C-BE32-E72D297353CC}">
              <c16:uniqueId val="{00000003-1E0F-4273-AD8B-DC33B70C39E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0.08</c:v>
                </c:pt>
                <c:pt idx="4">
                  <c:v>#N/A</c:v>
                </c:pt>
                <c:pt idx="5">
                  <c:v>0.24</c:v>
                </c:pt>
                <c:pt idx="6">
                  <c:v>#N/A</c:v>
                </c:pt>
                <c:pt idx="7">
                  <c:v>0.35</c:v>
                </c:pt>
                <c:pt idx="8">
                  <c:v>#N/A</c:v>
                </c:pt>
                <c:pt idx="9">
                  <c:v>0.28999999999999998</c:v>
                </c:pt>
              </c:numCache>
            </c:numRef>
          </c:val>
          <c:extLst>
            <c:ext xmlns:c16="http://schemas.microsoft.com/office/drawing/2014/chart" uri="{C3380CC4-5D6E-409C-BE32-E72D297353CC}">
              <c16:uniqueId val="{00000004-1E0F-4273-AD8B-DC33B70C39EF}"/>
            </c:ext>
          </c:extLst>
        </c:ser>
        <c:ser>
          <c:idx val="5"/>
          <c:order val="5"/>
          <c:tx>
            <c:strRef>
              <c:f>データシート!$A$32</c:f>
              <c:strCache>
                <c:ptCount val="1"/>
                <c:pt idx="0">
                  <c:v>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0.93</c:v>
                </c:pt>
                <c:pt idx="4">
                  <c:v>#N/A</c:v>
                </c:pt>
                <c:pt idx="5">
                  <c:v>0.96</c:v>
                </c:pt>
                <c:pt idx="6">
                  <c:v>#N/A</c:v>
                </c:pt>
                <c:pt idx="7">
                  <c:v>0.94</c:v>
                </c:pt>
                <c:pt idx="8">
                  <c:v>#N/A</c:v>
                </c:pt>
                <c:pt idx="9">
                  <c:v>0.92</c:v>
                </c:pt>
              </c:numCache>
            </c:numRef>
          </c:val>
          <c:extLst>
            <c:ext xmlns:c16="http://schemas.microsoft.com/office/drawing/2014/chart" uri="{C3380CC4-5D6E-409C-BE32-E72D297353CC}">
              <c16:uniqueId val="{00000005-1E0F-4273-AD8B-DC33B70C39E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1.88</c:v>
                </c:pt>
              </c:numCache>
            </c:numRef>
          </c:val>
          <c:extLst>
            <c:ext xmlns:c16="http://schemas.microsoft.com/office/drawing/2014/chart" uri="{C3380CC4-5D6E-409C-BE32-E72D297353CC}">
              <c16:uniqueId val="{00000006-1E0F-4273-AD8B-DC33B70C39E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1.75</c:v>
                </c:pt>
                <c:pt idx="2">
                  <c:v>#N/A</c:v>
                </c:pt>
                <c:pt idx="3">
                  <c:v>1.64</c:v>
                </c:pt>
                <c:pt idx="4">
                  <c:v>#N/A</c:v>
                </c:pt>
                <c:pt idx="5">
                  <c:v>2.4</c:v>
                </c:pt>
                <c:pt idx="6">
                  <c:v>#N/A</c:v>
                </c:pt>
                <c:pt idx="7">
                  <c:v>2.85</c:v>
                </c:pt>
                <c:pt idx="8">
                  <c:v>#N/A</c:v>
                </c:pt>
                <c:pt idx="9">
                  <c:v>2.98</c:v>
                </c:pt>
              </c:numCache>
            </c:numRef>
          </c:val>
          <c:extLst>
            <c:ext xmlns:c16="http://schemas.microsoft.com/office/drawing/2014/chart" uri="{C3380CC4-5D6E-409C-BE32-E72D297353CC}">
              <c16:uniqueId val="{00000007-1E0F-4273-AD8B-DC33B70C39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7.05</c:v>
                </c:pt>
                <c:pt idx="2">
                  <c:v>#N/A</c:v>
                </c:pt>
                <c:pt idx="3">
                  <c:v>9.11</c:v>
                </c:pt>
                <c:pt idx="4">
                  <c:v>#N/A</c:v>
                </c:pt>
                <c:pt idx="5">
                  <c:v>5.76</c:v>
                </c:pt>
                <c:pt idx="6">
                  <c:v>#N/A</c:v>
                </c:pt>
                <c:pt idx="7">
                  <c:v>8.61</c:v>
                </c:pt>
                <c:pt idx="8">
                  <c:v>#N/A</c:v>
                </c:pt>
                <c:pt idx="9">
                  <c:v>6.87</c:v>
                </c:pt>
              </c:numCache>
            </c:numRef>
          </c:val>
          <c:extLst>
            <c:ext xmlns:c16="http://schemas.microsoft.com/office/drawing/2014/chart" uri="{C3380CC4-5D6E-409C-BE32-E72D297353CC}">
              <c16:uniqueId val="{00000008-1E0F-4273-AD8B-DC33B70C39EF}"/>
            </c:ext>
          </c:extLst>
        </c:ser>
        <c:ser>
          <c:idx val="9"/>
          <c:order val="9"/>
          <c:tx>
            <c:strRef>
              <c:f>データシート!$A$36</c:f>
              <c:strCache>
                <c:ptCount val="1"/>
                <c:pt idx="0">
                  <c:v>国民健康保険陶病院事業会計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34.950000000000003</c:v>
                </c:pt>
                <c:pt idx="2">
                  <c:v>#N/A</c:v>
                </c:pt>
                <c:pt idx="3">
                  <c:v>34.43</c:v>
                </c:pt>
                <c:pt idx="4">
                  <c:v>#N/A</c:v>
                </c:pt>
                <c:pt idx="5">
                  <c:v>35.15</c:v>
                </c:pt>
                <c:pt idx="6">
                  <c:v>#N/A</c:v>
                </c:pt>
                <c:pt idx="7">
                  <c:v>34.03</c:v>
                </c:pt>
                <c:pt idx="8">
                  <c:v>#N/A</c:v>
                </c:pt>
                <c:pt idx="9">
                  <c:v>33.15</c:v>
                </c:pt>
              </c:numCache>
            </c:numRef>
          </c:val>
          <c:extLst>
            <c:ext xmlns:c16="http://schemas.microsoft.com/office/drawing/2014/chart" uri="{C3380CC4-5D6E-409C-BE32-E72D297353CC}">
              <c16:uniqueId val="{00000009-1E0F-4273-AD8B-DC33B70C39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756</c:v>
                </c:pt>
                <c:pt idx="5">
                  <c:v>778</c:v>
                </c:pt>
                <c:pt idx="8">
                  <c:v>744</c:v>
                </c:pt>
                <c:pt idx="11">
                  <c:v>728</c:v>
                </c:pt>
                <c:pt idx="14">
                  <c:v>691</c:v>
                </c:pt>
              </c:numCache>
            </c:numRef>
          </c:val>
          <c:extLst>
            <c:ext xmlns:c16="http://schemas.microsoft.com/office/drawing/2014/chart" uri="{C3380CC4-5D6E-409C-BE32-E72D297353CC}">
              <c16:uniqueId val="{00000000-D90A-468D-919D-0556D00007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0A-468D-919D-0556D00007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3</c:v>
                </c:pt>
                <c:pt idx="6">
                  <c:v>3</c:v>
                </c:pt>
                <c:pt idx="9">
                  <c:v>11</c:v>
                </c:pt>
                <c:pt idx="12">
                  <c:v>25</c:v>
                </c:pt>
              </c:numCache>
            </c:numRef>
          </c:val>
          <c:extLst>
            <c:ext xmlns:c16="http://schemas.microsoft.com/office/drawing/2014/chart" uri="{C3380CC4-5D6E-409C-BE32-E72D297353CC}">
              <c16:uniqueId val="{00000002-D90A-468D-919D-0556D00007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0A-468D-919D-0556D00007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262</c:v>
                </c:pt>
                <c:pt idx="3">
                  <c:v>268</c:v>
                </c:pt>
                <c:pt idx="6">
                  <c:v>271</c:v>
                </c:pt>
                <c:pt idx="9">
                  <c:v>299</c:v>
                </c:pt>
                <c:pt idx="12">
                  <c:v>282</c:v>
                </c:pt>
              </c:numCache>
            </c:numRef>
          </c:val>
          <c:extLst>
            <c:ext xmlns:c16="http://schemas.microsoft.com/office/drawing/2014/chart" uri="{C3380CC4-5D6E-409C-BE32-E72D297353CC}">
              <c16:uniqueId val="{00000004-D90A-468D-919D-0556D00007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0A-468D-919D-0556D00007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0A-468D-919D-0556D00007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337</c:v>
                </c:pt>
                <c:pt idx="3">
                  <c:v>361</c:v>
                </c:pt>
                <c:pt idx="6">
                  <c:v>301</c:v>
                </c:pt>
                <c:pt idx="9">
                  <c:v>317</c:v>
                </c:pt>
                <c:pt idx="12">
                  <c:v>280</c:v>
                </c:pt>
              </c:numCache>
            </c:numRef>
          </c:val>
          <c:extLst>
            <c:ext xmlns:c16="http://schemas.microsoft.com/office/drawing/2014/chart" uri="{C3380CC4-5D6E-409C-BE32-E72D297353CC}">
              <c16:uniqueId val="{00000007-D90A-468D-919D-0556D00007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-155</c:v>
                </c:pt>
                <c:pt idx="2">
                  <c:v>#N/A</c:v>
                </c:pt>
                <c:pt idx="3">
                  <c:v>#N/A</c:v>
                </c:pt>
                <c:pt idx="4">
                  <c:v>-146</c:v>
                </c:pt>
                <c:pt idx="5">
                  <c:v>#N/A</c:v>
                </c:pt>
                <c:pt idx="6">
                  <c:v>#N/A</c:v>
                </c:pt>
                <c:pt idx="7">
                  <c:v>-169</c:v>
                </c:pt>
                <c:pt idx="8">
                  <c:v>#N/A</c:v>
                </c:pt>
                <c:pt idx="9">
                  <c:v>#N/A</c:v>
                </c:pt>
                <c:pt idx="10">
                  <c:v>-101</c:v>
                </c:pt>
                <c:pt idx="11">
                  <c:v>#N/A</c:v>
                </c:pt>
                <c:pt idx="12">
                  <c:v>#N/A</c:v>
                </c:pt>
                <c:pt idx="13">
                  <c:v>-104</c:v>
                </c:pt>
                <c:pt idx="14">
                  <c:v>#N/A</c:v>
                </c:pt>
              </c:numCache>
            </c:numRef>
          </c:val>
          <c:smooth val="0"/>
          <c:extLst>
            <c:ext xmlns:c16="http://schemas.microsoft.com/office/drawing/2014/chart" uri="{C3380CC4-5D6E-409C-BE32-E72D297353CC}">
              <c16:uniqueId val="{00000008-D90A-468D-919D-0556D00007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8943</c:v>
                </c:pt>
                <c:pt idx="5">
                  <c:v>8650</c:v>
                </c:pt>
                <c:pt idx="8">
                  <c:v>8542</c:v>
                </c:pt>
                <c:pt idx="11">
                  <c:v>8484</c:v>
                </c:pt>
                <c:pt idx="14">
                  <c:v>8314</c:v>
                </c:pt>
              </c:numCache>
            </c:numRef>
          </c:val>
          <c:extLst>
            <c:ext xmlns:c16="http://schemas.microsoft.com/office/drawing/2014/chart" uri="{C3380CC4-5D6E-409C-BE32-E72D297353CC}">
              <c16:uniqueId val="{00000000-11E0-40B3-A82D-8E4A40A178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c:v>
                </c:pt>
                <c:pt idx="5">
                  <c:v>14</c:v>
                </c:pt>
                <c:pt idx="8">
                  <c:v>8</c:v>
                </c:pt>
                <c:pt idx="11">
                  <c:v>5</c:v>
                </c:pt>
                <c:pt idx="14">
                  <c:v>1</c:v>
                </c:pt>
              </c:numCache>
            </c:numRef>
          </c:val>
          <c:extLst>
            <c:ext xmlns:c16="http://schemas.microsoft.com/office/drawing/2014/chart" uri="{C3380CC4-5D6E-409C-BE32-E72D297353CC}">
              <c16:uniqueId val="{00000001-11E0-40B3-A82D-8E4A40A178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8942</c:v>
                </c:pt>
                <c:pt idx="5">
                  <c:v>10007</c:v>
                </c:pt>
                <c:pt idx="8">
                  <c:v>10780</c:v>
                </c:pt>
                <c:pt idx="11">
                  <c:v>11135</c:v>
                </c:pt>
                <c:pt idx="14">
                  <c:v>11681</c:v>
                </c:pt>
              </c:numCache>
            </c:numRef>
          </c:val>
          <c:extLst>
            <c:ext xmlns:c16="http://schemas.microsoft.com/office/drawing/2014/chart" uri="{C3380CC4-5D6E-409C-BE32-E72D297353CC}">
              <c16:uniqueId val="{00000002-11E0-40B3-A82D-8E4A40A178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E0-40B3-A82D-8E4A40A178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E0-40B3-A82D-8E4A40A178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E0-40B3-A82D-8E4A40A178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1077</c:v>
                </c:pt>
                <c:pt idx="3">
                  <c:v>1198</c:v>
                </c:pt>
                <c:pt idx="6">
                  <c:v>933</c:v>
                </c:pt>
                <c:pt idx="9">
                  <c:v>927</c:v>
                </c:pt>
                <c:pt idx="12">
                  <c:v>1574</c:v>
                </c:pt>
              </c:numCache>
            </c:numRef>
          </c:val>
          <c:extLst>
            <c:ext xmlns:c16="http://schemas.microsoft.com/office/drawing/2014/chart" uri="{C3380CC4-5D6E-409C-BE32-E72D297353CC}">
              <c16:uniqueId val="{00000006-11E0-40B3-A82D-8E4A40A178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211</c:v>
                </c:pt>
              </c:numCache>
            </c:numRef>
          </c:val>
          <c:extLst>
            <c:ext xmlns:c16="http://schemas.microsoft.com/office/drawing/2014/chart" uri="{C3380CC4-5D6E-409C-BE32-E72D297353CC}">
              <c16:uniqueId val="{00000007-11E0-40B3-A82D-8E4A40A178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2544</c:v>
                </c:pt>
                <c:pt idx="3">
                  <c:v>2379</c:v>
                </c:pt>
                <c:pt idx="6">
                  <c:v>2229</c:v>
                </c:pt>
                <c:pt idx="9">
                  <c:v>2113</c:v>
                </c:pt>
                <c:pt idx="12">
                  <c:v>1999</c:v>
                </c:pt>
              </c:numCache>
            </c:numRef>
          </c:val>
          <c:extLst>
            <c:ext xmlns:c16="http://schemas.microsoft.com/office/drawing/2014/chart" uri="{C3380CC4-5D6E-409C-BE32-E72D297353CC}">
              <c16:uniqueId val="{00000008-11E0-40B3-A82D-8E4A40A178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E0-40B3-A82D-8E4A40A178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4062</c:v>
                </c:pt>
                <c:pt idx="3">
                  <c:v>3879</c:v>
                </c:pt>
                <c:pt idx="6">
                  <c:v>4249</c:v>
                </c:pt>
                <c:pt idx="9">
                  <c:v>4768</c:v>
                </c:pt>
                <c:pt idx="12">
                  <c:v>5404</c:v>
                </c:pt>
              </c:numCache>
            </c:numRef>
          </c:val>
          <c:extLst>
            <c:ext xmlns:c16="http://schemas.microsoft.com/office/drawing/2014/chart" uri="{C3380CC4-5D6E-409C-BE32-E72D297353CC}">
              <c16:uniqueId val="{0000000A-11E0-40B3-A82D-8E4A40A178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E0-40B3-A82D-8E4A40A178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5042</c:v>
                </c:pt>
                <c:pt idx="1">
                  <c:v>4427</c:v>
                </c:pt>
                <c:pt idx="2">
                  <c:v>3999</c:v>
                </c:pt>
              </c:numCache>
            </c:numRef>
          </c:val>
          <c:extLst>
            <c:ext xmlns:c16="http://schemas.microsoft.com/office/drawing/2014/chart" uri="{C3380CC4-5D6E-409C-BE32-E72D297353CC}">
              <c16:uniqueId val="{00000000-61BE-444B-8C71-31EF6FE455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781</c:v>
                </c:pt>
                <c:pt idx="1">
                  <c:v>787</c:v>
                </c:pt>
                <c:pt idx="2">
                  <c:v>836</c:v>
                </c:pt>
              </c:numCache>
            </c:numRef>
          </c:val>
          <c:extLst>
            <c:ext xmlns:c16="http://schemas.microsoft.com/office/drawing/2014/chart" uri="{C3380CC4-5D6E-409C-BE32-E72D297353CC}">
              <c16:uniqueId val="{00000001-61BE-444B-8C71-31EF6FE455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4271</c:v>
                </c:pt>
                <c:pt idx="1">
                  <c:v>5493</c:v>
                </c:pt>
                <c:pt idx="2">
                  <c:v>6763</c:v>
                </c:pt>
              </c:numCache>
            </c:numRef>
          </c:val>
          <c:extLst>
            <c:ext xmlns:c16="http://schemas.microsoft.com/office/drawing/2014/chart" uri="{C3380CC4-5D6E-409C-BE32-E72D297353CC}">
              <c16:uniqueId val="{00000002-61BE-444B-8C71-31EF6FE455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a:t>
          </a:r>
        </a:p>
        <a:p>
          <a:r>
            <a:rPr kumimoji="1" lang="ja-JP" altLang="en-US" sz="1000">
              <a:latin typeface="ＭＳ ゴシック" pitchFamily="49" charset="-128"/>
              <a:ea typeface="ＭＳ ゴシック" pitchFamily="49" charset="-128"/>
            </a:rPr>
            <a:t>　行政改革大綱に基づく起債発行額の抑制により、元利償還金は減少している。</a:t>
          </a:r>
        </a:p>
        <a:p>
          <a:r>
            <a:rPr kumimoji="1" lang="ja-JP" altLang="en-US" sz="1000">
              <a:latin typeface="ＭＳ ゴシック" pitchFamily="49" charset="-128"/>
              <a:ea typeface="ＭＳ ゴシック" pitchFamily="49" charset="-128"/>
            </a:rPr>
            <a:t>○公営企業債の元利償還金に対する繰入金</a:t>
          </a:r>
        </a:p>
        <a:p>
          <a:r>
            <a:rPr kumimoji="1" lang="ja-JP" altLang="en-US" sz="1000">
              <a:latin typeface="ＭＳ ゴシック" pitchFamily="49" charset="-128"/>
              <a:ea typeface="ＭＳ ゴシック" pitchFamily="49" charset="-128"/>
            </a:rPr>
            <a:t>　下水道事業において、新規発行額が元金償還額を下回っていることから、公営企業債の元利償還金に対する繰入金全体として減少している。</a:t>
          </a:r>
        </a:p>
        <a:p>
          <a:r>
            <a:rPr kumimoji="1" lang="ja-JP" altLang="en-US" sz="1000">
              <a:latin typeface="ＭＳ ゴシック" pitchFamily="49" charset="-128"/>
              <a:ea typeface="ＭＳ ゴシック" pitchFamily="49" charset="-128"/>
            </a:rPr>
            <a:t>○債務負担行為に基づく支出金</a:t>
          </a:r>
        </a:p>
        <a:p>
          <a:r>
            <a:rPr kumimoji="1" lang="ja-JP" altLang="en-US" sz="1000">
              <a:latin typeface="ＭＳ ゴシック" pitchFamily="49" charset="-128"/>
              <a:ea typeface="ＭＳ ゴシック" pitchFamily="49" charset="-128"/>
            </a:rPr>
            <a:t>　農業適正化事業において増加している。</a:t>
          </a:r>
        </a:p>
        <a:p>
          <a:r>
            <a:rPr kumimoji="1" lang="ja-JP" altLang="en-US" sz="1000">
              <a:latin typeface="ＭＳ ゴシック" pitchFamily="49" charset="-128"/>
              <a:ea typeface="ＭＳ ゴシック" pitchFamily="49" charset="-128"/>
            </a:rPr>
            <a:t>○実質公債費比率の分子</a:t>
          </a:r>
        </a:p>
        <a:p>
          <a:r>
            <a:rPr kumimoji="1" lang="ja-JP" altLang="en-US" sz="1000">
              <a:latin typeface="ＭＳ ゴシック" pitchFamily="49" charset="-128"/>
              <a:ea typeface="ＭＳ ゴシック" pitchFamily="49" charset="-128"/>
            </a:rPr>
            <a:t>　起債発行を抑制しているため普通会計の元利償還金は減少傾向にあるが、算入公債費等における災害復旧費等に係る基準財政需要額下水道事業における元金償還が開始したこと等もあり増加傾向である。</a:t>
          </a:r>
        </a:p>
        <a:p>
          <a:r>
            <a:rPr kumimoji="1" lang="ja-JP" altLang="en-US" sz="1000">
              <a:latin typeface="ＭＳ ゴシック" pitchFamily="49" charset="-128"/>
              <a:ea typeface="ＭＳ ゴシック" pitchFamily="49" charset="-128"/>
            </a:rPr>
            <a:t>○今後の対応</a:t>
          </a:r>
        </a:p>
        <a:p>
          <a:r>
            <a:rPr kumimoji="1" lang="ja-JP" altLang="en-US" sz="1000">
              <a:latin typeface="ＭＳ ゴシック" pitchFamily="49" charset="-128"/>
              <a:ea typeface="ＭＳ ゴシック" pitchFamily="49" charset="-128"/>
            </a:rPr>
            <a:t>　早期健全化基準未満であるが、今後とも世代間の公平性を考慮しながら起債発行の抑制に努め、適正な財政運営に努める。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○一般会計等に係る地方債の現在高</a:t>
          </a:r>
          <a:endParaRPr lang="ja-JP" altLang="ja-JP" sz="1050">
            <a:effectLst/>
          </a:endParaRPr>
        </a:p>
        <a:p>
          <a:r>
            <a:rPr kumimoji="1" lang="ja-JP" altLang="ja-JP" sz="900">
              <a:solidFill>
                <a:schemeClr val="dk1"/>
              </a:solidFill>
              <a:effectLst/>
              <a:latin typeface="+mn-lt"/>
              <a:ea typeface="+mn-ea"/>
              <a:cs typeface="+mn-cs"/>
            </a:rPr>
            <a:t>　町の行政改革大綱及び集中改革プランに基づき、起債発行を抑制しているが、</a:t>
          </a:r>
          <a:r>
            <a:rPr kumimoji="1" lang="ja-JP" altLang="en-US" sz="900">
              <a:solidFill>
                <a:schemeClr val="dk1"/>
              </a:solidFill>
              <a:effectLst/>
              <a:latin typeface="+mn-lt"/>
              <a:ea typeface="+mn-ea"/>
              <a:cs typeface="+mn-cs"/>
            </a:rPr>
            <a:t>合併特例債発行期限が迫っていることから</a:t>
          </a:r>
          <a:r>
            <a:rPr kumimoji="1" lang="ja-JP" altLang="ja-JP" sz="900">
              <a:solidFill>
                <a:schemeClr val="dk1"/>
              </a:solidFill>
              <a:effectLst/>
              <a:latin typeface="+mn-lt"/>
              <a:ea typeface="+mn-ea"/>
              <a:cs typeface="+mn-cs"/>
            </a:rPr>
            <a:t>増加傾向にある</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今後も引き続き世代間の公平性を考慮しつつ、適正な起債発行額となるよう努めていく。</a:t>
          </a:r>
          <a:endParaRPr lang="ja-JP" altLang="ja-JP" sz="1050">
            <a:effectLst/>
          </a:endParaRPr>
        </a:p>
        <a:p>
          <a:r>
            <a:rPr kumimoji="1" lang="ja-JP" altLang="ja-JP" sz="900">
              <a:solidFill>
                <a:schemeClr val="dk1"/>
              </a:solidFill>
              <a:effectLst/>
              <a:latin typeface="+mn-lt"/>
              <a:ea typeface="+mn-ea"/>
              <a:cs typeface="+mn-cs"/>
            </a:rPr>
            <a:t>○公営企業債等繰入見込額</a:t>
          </a:r>
          <a:endParaRPr lang="ja-JP" altLang="ja-JP" sz="1050">
            <a:effectLst/>
          </a:endParaRPr>
        </a:p>
        <a:p>
          <a:r>
            <a:rPr kumimoji="1" lang="ja-JP" altLang="ja-JP" sz="900">
              <a:solidFill>
                <a:schemeClr val="dk1"/>
              </a:solidFill>
              <a:effectLst/>
              <a:latin typeface="+mn-lt"/>
              <a:ea typeface="+mn-ea"/>
              <a:cs typeface="+mn-cs"/>
            </a:rPr>
            <a:t>　下水道事業を除く会計においては、令和元年度以降、借換債を除いて起債発行を行っておらず、下水道事業についても、発行額を抑制しているため、減少傾向にある。</a:t>
          </a:r>
          <a:endParaRPr lang="ja-JP" altLang="ja-JP" sz="1050">
            <a:effectLst/>
          </a:endParaRPr>
        </a:p>
        <a:p>
          <a:r>
            <a:rPr kumimoji="1" lang="ja-JP" altLang="ja-JP" sz="900">
              <a:solidFill>
                <a:schemeClr val="dk1"/>
              </a:solidFill>
              <a:effectLst/>
              <a:latin typeface="+mn-lt"/>
              <a:ea typeface="+mn-ea"/>
              <a:cs typeface="+mn-cs"/>
            </a:rPr>
            <a:t>○退職手当負担見込額</a:t>
          </a:r>
          <a:endParaRPr lang="ja-JP" altLang="ja-JP" sz="1050">
            <a:effectLst/>
          </a:endParaRPr>
        </a:p>
        <a:p>
          <a:r>
            <a:rPr kumimoji="1" lang="ja-JP" altLang="ja-JP" sz="900">
              <a:solidFill>
                <a:schemeClr val="dk1"/>
              </a:solidFill>
              <a:effectLst/>
              <a:latin typeface="+mn-lt"/>
              <a:ea typeface="+mn-ea"/>
              <a:cs typeface="+mn-cs"/>
            </a:rPr>
            <a:t>　定員適正化計画に基づいた職員採用の実施により職員数は減少傾向にあ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、退職手当組合への積立額の減少により</a:t>
          </a:r>
          <a:r>
            <a:rPr kumimoji="1" lang="ja-JP" altLang="ja-JP" sz="900">
              <a:solidFill>
                <a:schemeClr val="dk1"/>
              </a:solidFill>
              <a:effectLst/>
              <a:latin typeface="+mn-lt"/>
              <a:ea typeface="+mn-ea"/>
              <a:cs typeface="+mn-cs"/>
            </a:rPr>
            <a:t>、退職手当負担見込額</a:t>
          </a:r>
          <a:r>
            <a:rPr kumimoji="1" lang="ja-JP" altLang="en-US" sz="900">
              <a:solidFill>
                <a:schemeClr val="dk1"/>
              </a:solidFill>
              <a:effectLst/>
              <a:latin typeface="+mn-lt"/>
              <a:ea typeface="+mn-ea"/>
              <a:cs typeface="+mn-cs"/>
            </a:rPr>
            <a:t>が増加した</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○将来負担比率の分子</a:t>
          </a:r>
          <a:endParaRPr lang="ja-JP" altLang="ja-JP" sz="1050">
            <a:effectLst/>
          </a:endParaRPr>
        </a:p>
        <a:p>
          <a:r>
            <a:rPr kumimoji="1" lang="ja-JP" altLang="ja-JP" sz="900">
              <a:solidFill>
                <a:schemeClr val="dk1"/>
              </a:solidFill>
              <a:effectLst/>
              <a:latin typeface="+mn-lt"/>
              <a:ea typeface="+mn-ea"/>
              <a:cs typeface="+mn-cs"/>
            </a:rPr>
            <a:t>　前年度と比較して、将来負担額は</a:t>
          </a:r>
          <a:r>
            <a:rPr kumimoji="1" lang="ja-JP" altLang="en-US" sz="900">
              <a:solidFill>
                <a:schemeClr val="dk1"/>
              </a:solidFill>
              <a:effectLst/>
              <a:latin typeface="+mn-lt"/>
              <a:ea typeface="+mn-ea"/>
              <a:cs typeface="+mn-cs"/>
            </a:rPr>
            <a:t>増加しているが</a:t>
          </a:r>
          <a:r>
            <a:rPr kumimoji="1" lang="ja-JP" altLang="ja-JP" sz="900">
              <a:solidFill>
                <a:schemeClr val="dk1"/>
              </a:solidFill>
              <a:effectLst/>
              <a:latin typeface="+mn-lt"/>
              <a:ea typeface="+mn-ea"/>
              <a:cs typeface="+mn-cs"/>
            </a:rPr>
            <a:t>、充当可能財源等</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増加しているため、全体として</a:t>
          </a:r>
          <a:r>
            <a:rPr kumimoji="1" lang="ja-JP" altLang="en-US" sz="900">
              <a:solidFill>
                <a:schemeClr val="dk1"/>
              </a:solidFill>
              <a:effectLst/>
              <a:latin typeface="+mn-lt"/>
              <a:ea typeface="+mn-ea"/>
              <a:cs typeface="+mn-cs"/>
            </a:rPr>
            <a:t>は微増となっている</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○今後の対応</a:t>
          </a:r>
          <a:endParaRPr lang="ja-JP" altLang="ja-JP" sz="105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物価高騰等の影響により財源不足の増大が予想される</a:t>
          </a:r>
          <a:r>
            <a:rPr kumimoji="1" lang="ja-JP" altLang="ja-JP" sz="900">
              <a:solidFill>
                <a:schemeClr val="dk1"/>
              </a:solidFill>
              <a:effectLst/>
              <a:latin typeface="+mn-lt"/>
              <a:ea typeface="+mn-ea"/>
              <a:cs typeface="+mn-cs"/>
            </a:rPr>
            <a:t>ことから、財政調整基金の活用を余儀なくされ、比率の悪化が懸念される。行政改革大綱及び集中改革プランに基づき、一層の行政の効率化を推進していくことで、比率が悪化することのないよう努めていく。</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財政調整基金では公共施設等長寿命化基金への積立を行ったことにより、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百万円の減となっている。その他特定目的基金では、公共施設等長寿命化基金、地域振興基金及び学校施設整備基金等に積み立てたことなどから、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千万円の増となっており、基金全体額は前年度末より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災害等の不測の事態への対応に加え、基金の使途の明確化を図るため、財政調整基金を取り崩して個々の特定目的基金に積み立てていく。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公共施設等長寿命化基金：綾川町の公共施設等の機能を保全し、長寿命化を図るための整備、改修等に要する経費に充てるための基金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：町民の連帯の強化及び地域振興を図るための基金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塵埃埋立場建設基金　　：塵埃埋立場の建設に必要な財源を確保するための基金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　　　　：子育て支援事業の充実を図り、子どもが健やかに生まれ育つ環境づくりの推進を図るための基金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：学校施設の整備に必要な財源を確保するための基金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公共施設等長寿命化基金：公共施設等総合管理計画に基づき、今後の施設改修等を見据え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：合併特例債を活用して町民の連帯の強化及び地域振興を図るための基金を造成するため、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公共施設等長寿命化基金：公共施設等総合管理計画において、長寿命化等の対策を講じた場合においても、今後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年間の更新費用が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億円と推計されていることから定期的な積み増し及び計画的な取崩しを実施していく。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年度まで合併特例債を活用し、基金を造成する。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歳計剰余金処分による積立を行った一方、財政調整基金を取崩し、公共施設等長寿命化基金及び学校施設整備基金への積立を行ったこと等により、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資材費の高騰、人件費の高騰及び公共施設の更新整備等において、中期財政計画では基金が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億円程度減少する見込みである。引き続き、行政改革大綱及び集中改革プランに基づき、一層の行政の効率化を推進していき、不測の事態に備えられるよう努めていく。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臨時財政対策債償還基金費及び利息の積立により昨年度末より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今後合併特例債の元金償還の増加による公債費の増加が懸念されるため、過去の起債の繰上償還を検討したい。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22,906
22,418
109.75
13,403,507
12,790,225
501,875
7,283,890
5,403,766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人口の減少や全国平均を上回る高齢化率などを要因として、類似団体平均を</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ポイント下回っている。このことから、事務事業の見直し、民間活力の活用など行政の効率化に努めることにより、財政の健全化を図っていく。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12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第４次行政改革大綱に基づき地方債の新規発行の抑制などに努めていることから、類似団体平均を下回っている。今後も引き続き、事務事業の見直しを進め、優先度の低い事務事業について計画的に廃止・縮小を実施することで経常経費の削減に努め、財政の弾力性を保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21907</xdr:rowOff>
    </xdr:from>
    <xdr:to>
      <xdr:col>23</xdr:col>
      <xdr:colOff>133350</xdr:colOff>
      <xdr:row>59</xdr:row>
      <xdr:rowOff>148590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137457"/>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73660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2641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15875</xdr:rowOff>
    </xdr:from>
    <xdr:to>
      <xdr:col>15</xdr:col>
      <xdr:colOff>82550</xdr:colOff>
      <xdr:row>60</xdr:row>
      <xdr:rowOff>73660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314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15875</xdr:rowOff>
    </xdr:from>
    <xdr:to>
      <xdr:col>11</xdr:col>
      <xdr:colOff>31750</xdr:colOff>
      <xdr:row>60</xdr:row>
      <xdr:rowOff>73660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314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142557</xdr:rowOff>
    </xdr:from>
    <xdr:to>
      <xdr:col>23</xdr:col>
      <xdr:colOff>184150</xdr:colOff>
      <xdr:row>59</xdr:row>
      <xdr:rowOff>72707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63834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0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136525</xdr:rowOff>
    </xdr:from>
    <xdr:to>
      <xdr:col>11</xdr:col>
      <xdr:colOff>82550</xdr:colOff>
      <xdr:row>59</xdr:row>
      <xdr:rowOff>66675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76852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人当たりの金額が、類似団体平均に比べ</a:t>
          </a:r>
          <a:r>
            <a:rPr kumimoji="1" lang="en-US" altLang="ja-JP" sz="1100">
              <a:latin typeface="ＭＳ Ｐゴシック" panose="020B0600070205080204" pitchFamily="50" charset="-128"/>
              <a:ea typeface="ＭＳ Ｐゴシック" panose="020B0600070205080204" pitchFamily="50" charset="-128"/>
            </a:rPr>
            <a:t>61,432</a:t>
          </a:r>
          <a:r>
            <a:rPr kumimoji="1" lang="ja-JP" altLang="en-US" sz="1100">
              <a:latin typeface="ＭＳ Ｐゴシック" panose="020B0600070205080204" pitchFamily="50" charset="-128"/>
              <a:ea typeface="ＭＳ Ｐゴシック" panose="020B0600070205080204" pitchFamily="50" charset="-128"/>
            </a:rPr>
            <a:t>円上回っている。</a:t>
          </a:r>
        </a:p>
        <a:p>
          <a:r>
            <a:rPr kumimoji="1" lang="ja-JP" altLang="en-US" sz="1100">
              <a:latin typeface="ＭＳ Ｐゴシック" panose="020B0600070205080204" pitchFamily="50" charset="-128"/>
              <a:ea typeface="ＭＳ Ｐゴシック" panose="020B0600070205080204" pitchFamily="50" charset="-128"/>
            </a:rPr>
            <a:t>　人件費については、こども園や観光施設などの施設運営を直営で行っていることに起因しており、維持補修費については、老朽化している公共施設等の修繕費用である。</a:t>
          </a:r>
        </a:p>
        <a:p>
          <a:r>
            <a:rPr kumimoji="1" lang="ja-JP" altLang="en-US" sz="1100">
              <a:latin typeface="ＭＳ Ｐゴシック" panose="020B0600070205080204" pitchFamily="50" charset="-128"/>
              <a:ea typeface="ＭＳ Ｐゴシック" panose="020B0600070205080204" pitchFamily="50" charset="-128"/>
            </a:rPr>
            <a:t>　今後、人件費については、民間でも実施可能なものは、指定管理者制度の導入などにより委託化を進め、コストの縮減を図っていく。また、維持補修費については、公共施設等総合管理計画及び個別計画に基づき計画的に施設の統廃合を実施することで、年度間における経費の均等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96219</xdr:rowOff>
    </xdr:from>
    <xdr:to>
      <xdr:col>23</xdr:col>
      <xdr:colOff>133350</xdr:colOff>
      <xdr:row>85</xdr:row>
      <xdr:rowOff>84282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498019"/>
          <a:ext cx="838200" cy="1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85283</xdr:rowOff>
    </xdr:from>
    <xdr:to>
      <xdr:col>19</xdr:col>
      <xdr:colOff>133350</xdr:colOff>
      <xdr:row>84</xdr:row>
      <xdr:rowOff>96219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487083"/>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83739</xdr:rowOff>
    </xdr:from>
    <xdr:to>
      <xdr:col>15</xdr:col>
      <xdr:colOff>82550</xdr:colOff>
      <xdr:row>84</xdr:row>
      <xdr:rowOff>85283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85539"/>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154180</xdr:rowOff>
    </xdr:from>
    <xdr:to>
      <xdr:col>11</xdr:col>
      <xdr:colOff>31750</xdr:colOff>
      <xdr:row>84</xdr:row>
      <xdr:rowOff>83739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84530"/>
          <a:ext cx="889000" cy="10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33482</xdr:rowOff>
    </xdr:from>
    <xdr:to>
      <xdr:col>23</xdr:col>
      <xdr:colOff>184150</xdr:colOff>
      <xdr:row>85</xdr:row>
      <xdr:rowOff>135082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60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5559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57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45419</xdr:rowOff>
    </xdr:from>
    <xdr:to>
      <xdr:col>19</xdr:col>
      <xdr:colOff>184150</xdr:colOff>
      <xdr:row>84</xdr:row>
      <xdr:rowOff>147019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131796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3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34483</xdr:rowOff>
    </xdr:from>
    <xdr:to>
      <xdr:col>15</xdr:col>
      <xdr:colOff>133350</xdr:colOff>
      <xdr:row>84</xdr:row>
      <xdr:rowOff>136083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4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120860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52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32939</xdr:rowOff>
    </xdr:from>
    <xdr:to>
      <xdr:col>11</xdr:col>
      <xdr:colOff>82550</xdr:colOff>
      <xdr:row>84</xdr:row>
      <xdr:rowOff>134539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119316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2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103380</xdr:rowOff>
    </xdr:from>
    <xdr:to>
      <xdr:col>7</xdr:col>
      <xdr:colOff>31750</xdr:colOff>
      <xdr:row>84</xdr:row>
      <xdr:rowOff>33530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18307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42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ポイント高い数値となっている。今後も人事評価制度の活用等により、給与の適正化に努める。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911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地方分権改革などにより、地方公共団体の役割が増加していることから、積極的な採用を行うことで、類似団体平均を</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人上回ることとなった。</a:t>
          </a:r>
        </a:p>
        <a:p>
          <a:r>
            <a:rPr kumimoji="1" lang="ja-JP" altLang="en-US" sz="1300">
              <a:latin typeface="ＭＳ Ｐゴシック" panose="020B0600070205080204" pitchFamily="50" charset="-128"/>
              <a:ea typeface="ＭＳ Ｐゴシック" panose="020B0600070205080204" pitchFamily="50" charset="-128"/>
            </a:rPr>
            <a:t>　今後、民間活力を活用するとともに、一定の職員数を確保・維持していくことが必要と考えており、個々の職員の質の向上にも努めつつ、適切な定員管理の実施に努めていく。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55033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134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53693</xdr:rowOff>
    </xdr:from>
    <xdr:to>
      <xdr:col>77</xdr:col>
      <xdr:colOff>44450</xdr:colOff>
      <xdr:row>61</xdr:row>
      <xdr:rowOff>55033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12143"/>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148731</xdr:rowOff>
    </xdr:from>
    <xdr:to>
      <xdr:col>72</xdr:col>
      <xdr:colOff>203200</xdr:colOff>
      <xdr:row>61</xdr:row>
      <xdr:rowOff>53693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3573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140688</xdr:rowOff>
    </xdr:from>
    <xdr:to>
      <xdr:col>68</xdr:col>
      <xdr:colOff>152400</xdr:colOff>
      <xdr:row>60</xdr:row>
      <xdr:rowOff>148731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276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147760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3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90610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2893</xdr:rowOff>
    </xdr:from>
    <xdr:to>
      <xdr:col>73</xdr:col>
      <xdr:colOff>44450</xdr:colOff>
      <xdr:row>61</xdr:row>
      <xdr:rowOff>104493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89270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4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97931</xdr:rowOff>
    </xdr:from>
    <xdr:to>
      <xdr:col>68</xdr:col>
      <xdr:colOff>203200</xdr:colOff>
      <xdr:row>61</xdr:row>
      <xdr:rowOff>28081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38258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89888</xdr:rowOff>
    </xdr:from>
    <xdr:to>
      <xdr:col>64</xdr:col>
      <xdr:colOff>152400</xdr:colOff>
      <xdr:row>61</xdr:row>
      <xdr:rowOff>20038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30215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4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過去からの起債抑制策により類似団体平均を下回っている。令和４年度から令和８年度について、第４次行政改革大綱で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年間における地方債発行額を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億円以下（ただし臨時財政対策債や有利な起債については除く）としており、引き続き発行抑制に努める。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86360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4139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70273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897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46143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128287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131250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3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過去からの起債抑制策や定員管理の適正化に加え、将来予定される大型事業に対応するため、特定目的基金の積み立てを行っていることなどから将来負担比率は出ず、類似団体平均を下回っている。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今後も引き続き、後世への負担を軽減できるように、新規事業の実施等について総点検を図り、財政の健全化を図っていく。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22,906
22,418
109.75
13,403,507
12,790,225
501,875
7,283,890
5,403,766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ポイント上回った。これは、令和２年度の会計年度任用職員制度の施行以降、主にこども園関係で増加傾向にあった賃金が人件費として計上されたことに起因している。</a:t>
          </a:r>
        </a:p>
        <a:p>
          <a:r>
            <a:rPr kumimoji="1" lang="ja-JP" altLang="en-US" sz="1300">
              <a:latin typeface="ＭＳ Ｐゴシック" panose="020B0600070205080204" pitchFamily="50" charset="-128"/>
              <a:ea typeface="ＭＳ Ｐゴシック" panose="020B0600070205080204" pitchFamily="50" charset="-128"/>
            </a:rPr>
            <a:t>　今後、職員給の適正化を図るとともに、特別職の報酬についても、その適正化を検討していく。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17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　デジタル化の推進に伴う標準化システム構築に多額の費用が発生したことに起因する。今後標準化の影響が更に続くことに加えランニングコストも発生してくることから、町にとって必要なデジタル化を見極めつつ、ＡＩやＲＰＡについても検討を行い、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2732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27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86995</xdr:rowOff>
    </xdr:from>
    <xdr:to>
      <xdr:col>73</xdr:col>
      <xdr:colOff>180975</xdr:colOff>
      <xdr:row>16</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87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86995</xdr:rowOff>
    </xdr:from>
    <xdr:to>
      <xdr:col>69</xdr:col>
      <xdr:colOff>92075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87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93345</xdr:rowOff>
    </xdr:from>
    <xdr:to>
      <xdr:col>82</xdr:col>
      <xdr:colOff>158750</xdr:colOff>
      <xdr:row>17</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36195</xdr:rowOff>
    </xdr:from>
    <xdr:to>
      <xdr:col>69</xdr:col>
      <xdr:colOff>142875</xdr:colOff>
      <xdr:row>15</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147972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これは、こども園が公立のみであり私立がないことに起因している。しかし、扶助費については、高齢者の増加等に伴い、今後増加していくことが予想されることから、給付における資格審査などの適正化を図り、財政を過度に圧迫しないよう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53</xdr:row>
      <xdr:rowOff>170434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48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124714</xdr:rowOff>
    </xdr:from>
    <xdr:to>
      <xdr:col>19</xdr:col>
      <xdr:colOff>187325</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115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88138</xdr:rowOff>
    </xdr:from>
    <xdr:to>
      <xdr:col>15</xdr:col>
      <xdr:colOff>98425</xdr:colOff>
      <xdr:row>53</xdr:row>
      <xdr:rowOff>124714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74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88138</xdr:rowOff>
    </xdr:from>
    <xdr:to>
      <xdr:col>11</xdr:col>
      <xdr:colOff>9525</xdr:colOff>
      <xdr:row>53</xdr:row>
      <xdr:rowOff>124714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174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119634</xdr:rowOff>
    </xdr:from>
    <xdr:to>
      <xdr:col>24</xdr:col>
      <xdr:colOff>76200</xdr:colOff>
      <xdr:row>54</xdr:row>
      <xdr:rowOff>49784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136161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5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73914</xdr:rowOff>
    </xdr:from>
    <xdr:to>
      <xdr:col>15</xdr:col>
      <xdr:colOff>149225</xdr:colOff>
      <xdr:row>54</xdr:row>
      <xdr:rowOff>4064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14241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37338</xdr:rowOff>
    </xdr:from>
    <xdr:to>
      <xdr:col>11</xdr:col>
      <xdr:colOff>60325</xdr:colOff>
      <xdr:row>53</xdr:row>
      <xdr:rowOff>138938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149115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73914</xdr:rowOff>
    </xdr:from>
    <xdr:to>
      <xdr:col>6</xdr:col>
      <xdr:colOff>171450</xdr:colOff>
      <xdr:row>54</xdr:row>
      <xdr:rowOff>4064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14241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上回っている。この主な要因は、繰出金である。しかし昨年度より大幅に減少しているのは下水道会計が法適用の企業会計に移行したことに起因する。しかしながら、その他では介護保険事業、国民健康保険事業などで給付の増などから財政状況が悪化しており、今後も類似団体を上回る状態は続くと予想される。今後、給付費の抑制のための予防への取り組みとともに経営（運営）の健全化を図り、普通会計の負担額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02272"/>
          <a:ext cx="0" cy="11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61</xdr:row>
      <xdr:rowOff>113393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73128"/>
          <a:ext cx="838200" cy="5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80735</xdr:rowOff>
    </xdr:from>
    <xdr:to>
      <xdr:col>78</xdr:col>
      <xdr:colOff>69850</xdr:colOff>
      <xdr:row>61</xdr:row>
      <xdr:rowOff>113393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539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80735</xdr:rowOff>
    </xdr:from>
    <xdr:to>
      <xdr:col>73</xdr:col>
      <xdr:colOff>180975</xdr:colOff>
      <xdr:row>61</xdr:row>
      <xdr:rowOff>91622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10539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91622</xdr:rowOff>
    </xdr:from>
    <xdr:to>
      <xdr:col>69</xdr:col>
      <xdr:colOff>92075</xdr:colOff>
      <xdr:row>61</xdr:row>
      <xdr:rowOff>124278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550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62593</xdr:rowOff>
    </xdr:from>
    <xdr:to>
      <xdr:col>78</xdr:col>
      <xdr:colOff>120650</xdr:colOff>
      <xdr:row>61</xdr:row>
      <xdr:rowOff>164193</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148970</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60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40822</xdr:rowOff>
    </xdr:from>
    <xdr:to>
      <xdr:col>69</xdr:col>
      <xdr:colOff>142875</xdr:colOff>
      <xdr:row>61</xdr:row>
      <xdr:rowOff>142422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127199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　補助費等については、事業の見直し等を実施していくなかで縮減に努めているが、昨今の物価高騰の影響等により、再び増加に転じることが危惧される。こうした状況を踏まえ、改めて全事業のゼロベースでの点検を行い、真に必要な支援を見極めることで、補助費の適正化を図りたい。</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0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63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83820</xdr:rowOff>
    </xdr:from>
    <xdr:to>
      <xdr:col>69</xdr:col>
      <xdr:colOff>142875</xdr:colOff>
      <xdr:row>35</xdr:row>
      <xdr:rowOff>13970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24147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ポイント下回っている。これは、過去からの起債発行抑制策によるものであり、今後、有利な起債を活用しながら、世代間の公平性とのバランスを考慮し、財政運営に努める。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67564</xdr:rowOff>
    </xdr:from>
    <xdr:to>
      <xdr:col>24</xdr:col>
      <xdr:colOff>25400</xdr:colOff>
      <xdr:row>74</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548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74</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777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90424</xdr:rowOff>
    </xdr:from>
    <xdr:to>
      <xdr:col>15</xdr:col>
      <xdr:colOff>98425</xdr:colOff>
      <xdr:row>74</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77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xdr:rowOff>
    </xdr:from>
    <xdr:to>
      <xdr:col>24</xdr:col>
      <xdr:colOff>76200</xdr:colOff>
      <xdr:row>74</xdr:row>
      <xdr:rowOff>118364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96791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44196</xdr:rowOff>
    </xdr:from>
    <xdr:to>
      <xdr:col>20</xdr:col>
      <xdr:colOff>38100</xdr:colOff>
      <xdr:row>74</xdr:row>
      <xdr:rowOff>145796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155973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39624</xdr:rowOff>
    </xdr:from>
    <xdr:to>
      <xdr:col>15</xdr:col>
      <xdr:colOff>149225</xdr:colOff>
      <xdr:row>74</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151401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ポイント下回っている。昨年に比べて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が引き続き、新たな投資については、その費用対効果を十分に検証した上で実施するとともに、公営事業会計においても、保険税、保険料の適正化を図り、普通会計の負担の縮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76</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962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16511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533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429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4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72389</xdr:rowOff>
    </xdr:from>
    <xdr:to>
      <xdr:col>78</xdr:col>
      <xdr:colOff>120650</xdr:colOff>
      <xdr:row>77</xdr:row>
      <xdr:rowOff>2539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162293</xdr:rowOff>
    </xdr:from>
    <xdr:to>
      <xdr:col>29</xdr:col>
      <xdr:colOff>127000</xdr:colOff>
      <xdr:row>18</xdr:row>
      <xdr:rowOff>100813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568"/>
          <a:ext cx="647700" cy="10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79820</xdr:rowOff>
    </xdr:from>
    <xdr:to>
      <xdr:col>26</xdr:col>
      <xdr:colOff>50800</xdr:colOff>
      <xdr:row>18</xdr:row>
      <xdr:rowOff>100813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13545"/>
          <a:ext cx="6985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79820</xdr:rowOff>
    </xdr:from>
    <xdr:to>
      <xdr:col>22</xdr:col>
      <xdr:colOff>114300</xdr:colOff>
      <xdr:row>18</xdr:row>
      <xdr:rowOff>129172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3545"/>
          <a:ext cx="698500" cy="49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129172</xdr:rowOff>
    </xdr:from>
    <xdr:to>
      <xdr:col>18</xdr:col>
      <xdr:colOff>177800</xdr:colOff>
      <xdr:row>19</xdr:row>
      <xdr:rowOff>9499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2897"/>
          <a:ext cx="698500" cy="51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111493</xdr:rowOff>
    </xdr:from>
    <xdr:to>
      <xdr:col>29</xdr:col>
      <xdr:colOff>177800</xdr:colOff>
      <xdr:row>18</xdr:row>
      <xdr:rowOff>41643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128020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50013</xdr:rowOff>
    </xdr:from>
    <xdr:to>
      <xdr:col>26</xdr:col>
      <xdr:colOff>101600</xdr:colOff>
      <xdr:row>18</xdr:row>
      <xdr:rowOff>151612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37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29020</xdr:rowOff>
    </xdr:from>
    <xdr:to>
      <xdr:col>22</xdr:col>
      <xdr:colOff>165100</xdr:colOff>
      <xdr:row>18</xdr:row>
      <xdr:rowOff>130620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140797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78372</xdr:rowOff>
    </xdr:from>
    <xdr:to>
      <xdr:col>19</xdr:col>
      <xdr:colOff>38100</xdr:colOff>
      <xdr:row>19</xdr:row>
      <xdr:rowOff>8522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18699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130149</xdr:rowOff>
    </xdr:from>
    <xdr:to>
      <xdr:col>15</xdr:col>
      <xdr:colOff>101600</xdr:colOff>
      <xdr:row>19</xdr:row>
      <xdr:rowOff>60299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70477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11401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169908</xdr:rowOff>
    </xdr:from>
    <xdr:to>
      <xdr:col>29</xdr:col>
      <xdr:colOff>127000</xdr:colOff>
      <xdr:row>37</xdr:row>
      <xdr:rowOff>1224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23158"/>
          <a:ext cx="6477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169908</xdr:rowOff>
    </xdr:from>
    <xdr:to>
      <xdr:col>26</xdr:col>
      <xdr:colOff>50800</xdr:colOff>
      <xdr:row>37</xdr:row>
      <xdr:rowOff>64318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23158"/>
          <a:ext cx="698500" cy="6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39743</xdr:rowOff>
    </xdr:from>
    <xdr:to>
      <xdr:col>22</xdr:col>
      <xdr:colOff>114300</xdr:colOff>
      <xdr:row>37</xdr:row>
      <xdr:rowOff>64318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64443"/>
          <a:ext cx="698500" cy="2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39743</xdr:rowOff>
    </xdr:from>
    <xdr:to>
      <xdr:col>18</xdr:col>
      <xdr:colOff>177800</xdr:colOff>
      <xdr:row>37</xdr:row>
      <xdr:rowOff>46944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4443"/>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121874</xdr:rowOff>
    </xdr:from>
    <xdr:to>
      <xdr:col>29</xdr:col>
      <xdr:colOff>177800</xdr:colOff>
      <xdr:row>37</xdr:row>
      <xdr:rowOff>52024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7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30451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8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119108</xdr:rowOff>
    </xdr:from>
    <xdr:to>
      <xdr:col>26</xdr:col>
      <xdr:colOff>101600</xdr:colOff>
      <xdr:row>37</xdr:row>
      <xdr:rowOff>49258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13518</xdr:rowOff>
    </xdr:from>
    <xdr:to>
      <xdr:col>22</xdr:col>
      <xdr:colOff>165100</xdr:colOff>
      <xdr:row>37</xdr:row>
      <xdr:rowOff>115118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99895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2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160393</xdr:rowOff>
    </xdr:from>
    <xdr:to>
      <xdr:col>19</xdr:col>
      <xdr:colOff>38100</xdr:colOff>
      <xdr:row>37</xdr:row>
      <xdr:rowOff>90543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75320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0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167594</xdr:rowOff>
    </xdr:from>
    <xdr:to>
      <xdr:col>15</xdr:col>
      <xdr:colOff>101600</xdr:colOff>
      <xdr:row>37</xdr:row>
      <xdr:rowOff>97744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82521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0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22,906
22,418
109.75
13,403,507
12,790,225
501,875
7,283,890
5,403,766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78533</xdr:rowOff>
    </xdr:from>
    <xdr:to>
      <xdr:col>24</xdr:col>
      <xdr:colOff>63500</xdr:colOff>
      <xdr:row>35</xdr:row>
      <xdr:rowOff>43068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7833"/>
          <a:ext cx="838200" cy="1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140892</xdr:rowOff>
    </xdr:from>
    <xdr:to>
      <xdr:col>19</xdr:col>
      <xdr:colOff>177800</xdr:colOff>
      <xdr:row>35</xdr:row>
      <xdr:rowOff>43068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70192"/>
          <a:ext cx="889000" cy="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140892</xdr:rowOff>
    </xdr:from>
    <xdr:to>
      <xdr:col>15</xdr:col>
      <xdr:colOff>50800</xdr:colOff>
      <xdr:row>35</xdr:row>
      <xdr:rowOff>58433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70192"/>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58433</xdr:rowOff>
    </xdr:from>
    <xdr:to>
      <xdr:col>10</xdr:col>
      <xdr:colOff>114300</xdr:colOff>
      <xdr:row>35</xdr:row>
      <xdr:rowOff>150297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9183"/>
          <a:ext cx="889000" cy="9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27733</xdr:rowOff>
    </xdr:from>
    <xdr:to>
      <xdr:col>24</xdr:col>
      <xdr:colOff>114300</xdr:colOff>
      <xdr:row>34</xdr:row>
      <xdr:rowOff>129333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50610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163718</xdr:rowOff>
    </xdr:from>
    <xdr:to>
      <xdr:col>20</xdr:col>
      <xdr:colOff>38100</xdr:colOff>
      <xdr:row>35</xdr:row>
      <xdr:rowOff>93868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110395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90092</xdr:rowOff>
    </xdr:from>
    <xdr:to>
      <xdr:col>15</xdr:col>
      <xdr:colOff>101600</xdr:colOff>
      <xdr:row>35</xdr:row>
      <xdr:rowOff>20242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36769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7633</xdr:rowOff>
    </xdr:from>
    <xdr:to>
      <xdr:col>10</xdr:col>
      <xdr:colOff>165100</xdr:colOff>
      <xdr:row>35</xdr:row>
      <xdr:rowOff>109233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125760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99497</xdr:rowOff>
    </xdr:from>
    <xdr:to>
      <xdr:col>6</xdr:col>
      <xdr:colOff>38100</xdr:colOff>
      <xdr:row>36</xdr:row>
      <xdr:rowOff>29647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46174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139233</xdr:rowOff>
    </xdr:from>
    <xdr:to>
      <xdr:col>24</xdr:col>
      <xdr:colOff>63500</xdr:colOff>
      <xdr:row>56</xdr:row>
      <xdr:rowOff>132677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68983"/>
          <a:ext cx="838200" cy="16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132677</xdr:rowOff>
    </xdr:from>
    <xdr:to>
      <xdr:col>19</xdr:col>
      <xdr:colOff>177800</xdr:colOff>
      <xdr:row>56</xdr:row>
      <xdr:rowOff>159853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3877"/>
          <a:ext cx="889000" cy="2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128014</xdr:rowOff>
    </xdr:from>
    <xdr:to>
      <xdr:col>15</xdr:col>
      <xdr:colOff>50800</xdr:colOff>
      <xdr:row>56</xdr:row>
      <xdr:rowOff>159853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29214"/>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128014</xdr:rowOff>
    </xdr:from>
    <xdr:to>
      <xdr:col>10</xdr:col>
      <xdr:colOff>114300</xdr:colOff>
      <xdr:row>57</xdr:row>
      <xdr:rowOff>47354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9214"/>
          <a:ext cx="889000" cy="9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88433</xdr:rowOff>
    </xdr:from>
    <xdr:to>
      <xdr:col>24</xdr:col>
      <xdr:colOff>114300</xdr:colOff>
      <xdr:row>56</xdr:row>
      <xdr:rowOff>18583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1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111310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81877</xdr:rowOff>
    </xdr:from>
    <xdr:to>
      <xdr:col>20</xdr:col>
      <xdr:colOff>38100</xdr:colOff>
      <xdr:row>57</xdr:row>
      <xdr:rowOff>12027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28554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109053</xdr:rowOff>
    </xdr:from>
    <xdr:to>
      <xdr:col>15</xdr:col>
      <xdr:colOff>101600</xdr:colOff>
      <xdr:row>57</xdr:row>
      <xdr:rowOff>39203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55730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77214</xdr:rowOff>
    </xdr:from>
    <xdr:to>
      <xdr:col>10</xdr:col>
      <xdr:colOff>165100</xdr:colOff>
      <xdr:row>57</xdr:row>
      <xdr:rowOff>7364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23891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168004</xdr:rowOff>
    </xdr:from>
    <xdr:to>
      <xdr:col>6</xdr:col>
      <xdr:colOff>38100</xdr:colOff>
      <xdr:row>57</xdr:row>
      <xdr:rowOff>98154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114681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84927</xdr:rowOff>
    </xdr:from>
    <xdr:to>
      <xdr:col>24</xdr:col>
      <xdr:colOff>63500</xdr:colOff>
      <xdr:row>75</xdr:row>
      <xdr:rowOff>94848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43677"/>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94848</xdr:rowOff>
    </xdr:from>
    <xdr:to>
      <xdr:col>19</xdr:col>
      <xdr:colOff>177800</xdr:colOff>
      <xdr:row>75</xdr:row>
      <xdr:rowOff>106142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53598"/>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74732</xdr:rowOff>
    </xdr:from>
    <xdr:to>
      <xdr:col>15</xdr:col>
      <xdr:colOff>50800</xdr:colOff>
      <xdr:row>75</xdr:row>
      <xdr:rowOff>106142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33482"/>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74732</xdr:rowOff>
    </xdr:from>
    <xdr:to>
      <xdr:col>10</xdr:col>
      <xdr:colOff>114300</xdr:colOff>
      <xdr:row>75</xdr:row>
      <xdr:rowOff>162012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33482"/>
          <a:ext cx="8890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34127</xdr:rowOff>
    </xdr:from>
    <xdr:to>
      <xdr:col>24</xdr:col>
      <xdr:colOff>114300</xdr:colOff>
      <xdr:row>75</xdr:row>
      <xdr:rowOff>135727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57004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44048</xdr:rowOff>
    </xdr:from>
    <xdr:to>
      <xdr:col>20</xdr:col>
      <xdr:colOff>38100</xdr:colOff>
      <xdr:row>75</xdr:row>
      <xdr:rowOff>145648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162175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55342</xdr:rowOff>
    </xdr:from>
    <xdr:to>
      <xdr:col>15</xdr:col>
      <xdr:colOff>101600</xdr:colOff>
      <xdr:row>75</xdr:row>
      <xdr:rowOff>156942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2019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8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23932</xdr:rowOff>
    </xdr:from>
    <xdr:to>
      <xdr:col>10</xdr:col>
      <xdr:colOff>165100</xdr:colOff>
      <xdr:row>75</xdr:row>
      <xdr:rowOff>125532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142059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6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111211</xdr:rowOff>
    </xdr:from>
    <xdr:to>
      <xdr:col>6</xdr:col>
      <xdr:colOff>38100</xdr:colOff>
      <xdr:row>76</xdr:row>
      <xdr:rowOff>41362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69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57888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4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116212</xdr:rowOff>
    </xdr:from>
    <xdr:to>
      <xdr:col>24</xdr:col>
      <xdr:colOff>63500</xdr:colOff>
      <xdr:row>97</xdr:row>
      <xdr:rowOff>145272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46862"/>
          <a:ext cx="838200" cy="2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145272</xdr:rowOff>
    </xdr:from>
    <xdr:to>
      <xdr:col>19</xdr:col>
      <xdr:colOff>177800</xdr:colOff>
      <xdr:row>98</xdr:row>
      <xdr:rowOff>51688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5922"/>
          <a:ext cx="889000" cy="7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109429</xdr:rowOff>
    </xdr:from>
    <xdr:to>
      <xdr:col>15</xdr:col>
      <xdr:colOff>50800</xdr:colOff>
      <xdr:row>98</xdr:row>
      <xdr:rowOff>51688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40079"/>
          <a:ext cx="889000" cy="1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109429</xdr:rowOff>
    </xdr:from>
    <xdr:to>
      <xdr:col>10</xdr:col>
      <xdr:colOff>114300</xdr:colOff>
      <xdr:row>98</xdr:row>
      <xdr:rowOff>157398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0079"/>
          <a:ext cx="889000" cy="2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65412</xdr:rowOff>
    </xdr:from>
    <xdr:to>
      <xdr:col>24</xdr:col>
      <xdr:colOff>114300</xdr:colOff>
      <xdr:row>97</xdr:row>
      <xdr:rowOff>167012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151789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94472</xdr:rowOff>
    </xdr:from>
    <xdr:to>
      <xdr:col>20</xdr:col>
      <xdr:colOff>38100</xdr:colOff>
      <xdr:row>98</xdr:row>
      <xdr:rowOff>24622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1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xdr:rowOff>
    </xdr:from>
    <xdr:to>
      <xdr:col>15</xdr:col>
      <xdr:colOff>101600</xdr:colOff>
      <xdr:row>98</xdr:row>
      <xdr:rowOff>102488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58629</xdr:rowOff>
    </xdr:from>
    <xdr:to>
      <xdr:col>10</xdr:col>
      <xdr:colOff>165100</xdr:colOff>
      <xdr:row>97</xdr:row>
      <xdr:rowOff>160229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151356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106598</xdr:rowOff>
    </xdr:from>
    <xdr:to>
      <xdr:col>6</xdr:col>
      <xdr:colOff>38100</xdr:colOff>
      <xdr:row>99</xdr:row>
      <xdr:rowOff>36748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27875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157516</xdr:rowOff>
    </xdr:from>
    <xdr:to>
      <xdr:col>55</xdr:col>
      <xdr:colOff>0</xdr:colOff>
      <xdr:row>35</xdr:row>
      <xdr:rowOff>168519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58266"/>
          <a:ext cx="8382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1694</xdr:rowOff>
    </xdr:from>
    <xdr:to>
      <xdr:col>50</xdr:col>
      <xdr:colOff>114300</xdr:colOff>
      <xdr:row>35</xdr:row>
      <xdr:rowOff>168519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02444"/>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1694</xdr:rowOff>
    </xdr:from>
    <xdr:to>
      <xdr:col>45</xdr:col>
      <xdr:colOff>177800</xdr:colOff>
      <xdr:row>36</xdr:row>
      <xdr:rowOff>86672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02444"/>
          <a:ext cx="889000" cy="2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35542</xdr:rowOff>
    </xdr:from>
    <xdr:to>
      <xdr:col>41</xdr:col>
      <xdr:colOff>50800</xdr:colOff>
      <xdr:row>36</xdr:row>
      <xdr:rowOff>86672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50492"/>
          <a:ext cx="889000" cy="90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106716</xdr:rowOff>
    </xdr:from>
    <xdr:to>
      <xdr:col>55</xdr:col>
      <xdr:colOff>50800</xdr:colOff>
      <xdr:row>36</xdr:row>
      <xdr:rowOff>36866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129593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5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117719</xdr:rowOff>
    </xdr:from>
    <xdr:to>
      <xdr:col>50</xdr:col>
      <xdr:colOff>165100</xdr:colOff>
      <xdr:row>36</xdr:row>
      <xdr:rowOff>47869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64396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122344</xdr:rowOff>
    </xdr:from>
    <xdr:to>
      <xdr:col>46</xdr:col>
      <xdr:colOff>38100</xdr:colOff>
      <xdr:row>35</xdr:row>
      <xdr:rowOff>52494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69021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35872</xdr:rowOff>
    </xdr:from>
    <xdr:to>
      <xdr:col>41</xdr:col>
      <xdr:colOff>101600</xdr:colOff>
      <xdr:row>36</xdr:row>
      <xdr:rowOff>137472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0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153999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156192</xdr:rowOff>
    </xdr:from>
    <xdr:to>
      <xdr:col>36</xdr:col>
      <xdr:colOff>165100</xdr:colOff>
      <xdr:row>31</xdr:row>
      <xdr:rowOff>86342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102869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7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53575</xdr:rowOff>
    </xdr:from>
    <xdr:to>
      <xdr:col>55</xdr:col>
      <xdr:colOff>0</xdr:colOff>
      <xdr:row>56</xdr:row>
      <xdr:rowOff>59758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54775"/>
          <a:ext cx="8382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59758</xdr:rowOff>
    </xdr:from>
    <xdr:to>
      <xdr:col>50</xdr:col>
      <xdr:colOff>114300</xdr:colOff>
      <xdr:row>56</xdr:row>
      <xdr:rowOff>140912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60958"/>
          <a:ext cx="889000" cy="8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140912</xdr:rowOff>
    </xdr:from>
    <xdr:to>
      <xdr:col>45</xdr:col>
      <xdr:colOff>177800</xdr:colOff>
      <xdr:row>57</xdr:row>
      <xdr:rowOff>5666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42112"/>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100226</xdr:rowOff>
    </xdr:from>
    <xdr:to>
      <xdr:col>41</xdr:col>
      <xdr:colOff>50800</xdr:colOff>
      <xdr:row>57</xdr:row>
      <xdr:rowOff>5666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29976"/>
          <a:ext cx="889000" cy="2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2775</xdr:rowOff>
    </xdr:from>
    <xdr:to>
      <xdr:col>55</xdr:col>
      <xdr:colOff>50800</xdr:colOff>
      <xdr:row>56</xdr:row>
      <xdr:rowOff>104375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25652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5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8958</xdr:rowOff>
    </xdr:from>
    <xdr:to>
      <xdr:col>50</xdr:col>
      <xdr:colOff>165100</xdr:colOff>
      <xdr:row>56</xdr:row>
      <xdr:rowOff>110558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127085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90112</xdr:rowOff>
    </xdr:from>
    <xdr:to>
      <xdr:col>46</xdr:col>
      <xdr:colOff>38100</xdr:colOff>
      <xdr:row>57</xdr:row>
      <xdr:rowOff>20262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11389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8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126316</xdr:rowOff>
    </xdr:from>
    <xdr:to>
      <xdr:col>41</xdr:col>
      <xdr:colOff>101600</xdr:colOff>
      <xdr:row>57</xdr:row>
      <xdr:rowOff>56466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47593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49426</xdr:rowOff>
    </xdr:from>
    <xdr:to>
      <xdr:col>36</xdr:col>
      <xdr:colOff>165100</xdr:colOff>
      <xdr:row>55</xdr:row>
      <xdr:rowOff>151026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7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167553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21589</xdr:rowOff>
    </xdr:from>
    <xdr:to>
      <xdr:col>55</xdr:col>
      <xdr:colOff>0</xdr:colOff>
      <xdr:row>79</xdr:row>
      <xdr:rowOff>29857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66139"/>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80874</xdr:rowOff>
    </xdr:from>
    <xdr:to>
      <xdr:col>50</xdr:col>
      <xdr:colOff>114300</xdr:colOff>
      <xdr:row>79</xdr:row>
      <xdr:rowOff>29857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3974"/>
          <a:ext cx="889000" cy="1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80874</xdr:rowOff>
    </xdr:from>
    <xdr:to>
      <xdr:col>45</xdr:col>
      <xdr:colOff>177800</xdr:colOff>
      <xdr:row>79</xdr:row>
      <xdr:rowOff>23685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53974"/>
          <a:ext cx="889000" cy="1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21628</xdr:rowOff>
    </xdr:from>
    <xdr:to>
      <xdr:col>41</xdr:col>
      <xdr:colOff>50800</xdr:colOff>
      <xdr:row>79</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661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142239</xdr:rowOff>
    </xdr:from>
    <xdr:to>
      <xdr:col>55</xdr:col>
      <xdr:colOff>50800</xdr:colOff>
      <xdr:row>79</xdr:row>
      <xdr:rowOff>72389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57166</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150507</xdr:rowOff>
    </xdr:from>
    <xdr:to>
      <xdr:col>50</xdr:col>
      <xdr:colOff>165100</xdr:colOff>
      <xdr:row>79</xdr:row>
      <xdr:rowOff>80657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71784</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1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30074</xdr:rowOff>
    </xdr:from>
    <xdr:to>
      <xdr:col>46</xdr:col>
      <xdr:colOff>38100</xdr:colOff>
      <xdr:row>78</xdr:row>
      <xdr:rowOff>131674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122801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9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144335</xdr:rowOff>
    </xdr:from>
    <xdr:to>
      <xdr:col>41</xdr:col>
      <xdr:colOff>101600</xdr:colOff>
      <xdr:row>79</xdr:row>
      <xdr:rowOff>74485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1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142278</xdr:rowOff>
    </xdr:from>
    <xdr:to>
      <xdr:col>36</xdr:col>
      <xdr:colOff>165100</xdr:colOff>
      <xdr:row>79</xdr:row>
      <xdr:rowOff>72428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63555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0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57595</xdr:rowOff>
    </xdr:from>
    <xdr:to>
      <xdr:col>55</xdr:col>
      <xdr:colOff>0</xdr:colOff>
      <xdr:row>97</xdr:row>
      <xdr:rowOff>130418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88245"/>
          <a:ext cx="838200" cy="7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57595</xdr:rowOff>
    </xdr:from>
    <xdr:to>
      <xdr:col>50</xdr:col>
      <xdr:colOff>114300</xdr:colOff>
      <xdr:row>98</xdr:row>
      <xdr:rowOff>36052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88245"/>
          <a:ext cx="889000" cy="14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33675</xdr:rowOff>
    </xdr:from>
    <xdr:to>
      <xdr:col>45</xdr:col>
      <xdr:colOff>177800</xdr:colOff>
      <xdr:row>98</xdr:row>
      <xdr:rowOff>36052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35775"/>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31397</xdr:rowOff>
    </xdr:from>
    <xdr:to>
      <xdr:col>41</xdr:col>
      <xdr:colOff>50800</xdr:colOff>
      <xdr:row>98</xdr:row>
      <xdr:rowOff>33675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490597"/>
          <a:ext cx="889000" cy="3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79618</xdr:rowOff>
    </xdr:from>
    <xdr:to>
      <xdr:col>55</xdr:col>
      <xdr:colOff>50800</xdr:colOff>
      <xdr:row>98</xdr:row>
      <xdr:rowOff>9768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58045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6795</xdr:rowOff>
    </xdr:from>
    <xdr:to>
      <xdr:col>50</xdr:col>
      <xdr:colOff>165100</xdr:colOff>
      <xdr:row>97</xdr:row>
      <xdr:rowOff>108395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156702</xdr:rowOff>
    </xdr:from>
    <xdr:to>
      <xdr:col>46</xdr:col>
      <xdr:colOff>38100</xdr:colOff>
      <xdr:row>98</xdr:row>
      <xdr:rowOff>86852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77979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154325</xdr:rowOff>
    </xdr:from>
    <xdr:to>
      <xdr:col>41</xdr:col>
      <xdr:colOff>101600</xdr:colOff>
      <xdr:row>98</xdr:row>
      <xdr:rowOff>84475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152047</xdr:rowOff>
    </xdr:from>
    <xdr:to>
      <xdr:col>36</xdr:col>
      <xdr:colOff>165100</xdr:colOff>
      <xdr:row>96</xdr:row>
      <xdr:rowOff>82197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98724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134693</xdr:rowOff>
    </xdr:from>
    <xdr:to>
      <xdr:col>85</xdr:col>
      <xdr:colOff>127000</xdr:colOff>
      <xdr:row>38</xdr:row>
      <xdr:rowOff>137963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49793"/>
          <a:ext cx="8382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135974</xdr:rowOff>
    </xdr:from>
    <xdr:to>
      <xdr:col>81</xdr:col>
      <xdr:colOff>50800</xdr:colOff>
      <xdr:row>38</xdr:row>
      <xdr:rowOff>137963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1074"/>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133642</xdr:rowOff>
    </xdr:from>
    <xdr:to>
      <xdr:col>76</xdr:col>
      <xdr:colOff>114300</xdr:colOff>
      <xdr:row>38</xdr:row>
      <xdr:rowOff>135974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4874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133642</xdr:rowOff>
    </xdr:from>
    <xdr:to>
      <xdr:col>71</xdr:col>
      <xdr:colOff>177800</xdr:colOff>
      <xdr:row>38</xdr:row>
      <xdr:rowOff>134283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48742"/>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83893</xdr:rowOff>
    </xdr:from>
    <xdr:to>
      <xdr:col>85</xdr:col>
      <xdr:colOff>177800</xdr:colOff>
      <xdr:row>39</xdr:row>
      <xdr:rowOff>14043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87163</xdr:rowOff>
    </xdr:from>
    <xdr:to>
      <xdr:col>81</xdr:col>
      <xdr:colOff>101600</xdr:colOff>
      <xdr:row>39</xdr:row>
      <xdr:rowOff>17313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8440</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85174</xdr:rowOff>
    </xdr:from>
    <xdr:to>
      <xdr:col>76</xdr:col>
      <xdr:colOff>165100</xdr:colOff>
      <xdr:row>39</xdr:row>
      <xdr:rowOff>15324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6451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9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82842</xdr:rowOff>
    </xdr:from>
    <xdr:to>
      <xdr:col>72</xdr:col>
      <xdr:colOff>38100</xdr:colOff>
      <xdr:row>39</xdr:row>
      <xdr:rowOff>12992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4119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690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83483</xdr:rowOff>
    </xdr:from>
    <xdr:to>
      <xdr:col>67</xdr:col>
      <xdr:colOff>101600</xdr:colOff>
      <xdr:row>39</xdr:row>
      <xdr:rowOff>13633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4760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42469</xdr:rowOff>
    </xdr:from>
    <xdr:to>
      <xdr:col>85</xdr:col>
      <xdr:colOff>127000</xdr:colOff>
      <xdr:row>78</xdr:row>
      <xdr:rowOff>60540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415569"/>
          <a:ext cx="838200" cy="1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42469</xdr:rowOff>
    </xdr:from>
    <xdr:to>
      <xdr:col>81</xdr:col>
      <xdr:colOff>50800</xdr:colOff>
      <xdr:row>78</xdr:row>
      <xdr:rowOff>52336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415569"/>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21603</xdr:rowOff>
    </xdr:from>
    <xdr:to>
      <xdr:col>76</xdr:col>
      <xdr:colOff>114300</xdr:colOff>
      <xdr:row>78</xdr:row>
      <xdr:rowOff>52336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394703"/>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21603</xdr:rowOff>
    </xdr:from>
    <xdr:to>
      <xdr:col>71</xdr:col>
      <xdr:colOff>177800</xdr:colOff>
      <xdr:row>78</xdr:row>
      <xdr:rowOff>36094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394703"/>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9740</xdr:rowOff>
    </xdr:from>
    <xdr:to>
      <xdr:col>85</xdr:col>
      <xdr:colOff>177800</xdr:colOff>
      <xdr:row>78</xdr:row>
      <xdr:rowOff>111340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3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96117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163119</xdr:rowOff>
    </xdr:from>
    <xdr:to>
      <xdr:col>81</xdr:col>
      <xdr:colOff>101600</xdr:colOff>
      <xdr:row>78</xdr:row>
      <xdr:rowOff>93269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3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84396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1536</xdr:rowOff>
    </xdr:from>
    <xdr:to>
      <xdr:col>76</xdr:col>
      <xdr:colOff>165100</xdr:colOff>
      <xdr:row>78</xdr:row>
      <xdr:rowOff>103136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3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94263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46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142253</xdr:rowOff>
    </xdr:from>
    <xdr:to>
      <xdr:col>72</xdr:col>
      <xdr:colOff>38100</xdr:colOff>
      <xdr:row>78</xdr:row>
      <xdr:rowOff>72403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63530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4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156744</xdr:rowOff>
    </xdr:from>
    <xdr:to>
      <xdr:col>67</xdr:col>
      <xdr:colOff>101600</xdr:colOff>
      <xdr:row>78</xdr:row>
      <xdr:rowOff>86894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78021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4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xdr:rowOff>
    </xdr:from>
    <xdr:to>
      <xdr:col>85</xdr:col>
      <xdr:colOff>127000</xdr:colOff>
      <xdr:row>97</xdr:row>
      <xdr:rowOff>38700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31078"/>
          <a:ext cx="8382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38700</xdr:rowOff>
    </xdr:from>
    <xdr:to>
      <xdr:col>81</xdr:col>
      <xdr:colOff>50800</xdr:colOff>
      <xdr:row>97</xdr:row>
      <xdr:rowOff>38836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669350"/>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38836</xdr:rowOff>
    </xdr:from>
    <xdr:to>
      <xdr:col>76</xdr:col>
      <xdr:colOff>114300</xdr:colOff>
      <xdr:row>98</xdr:row>
      <xdr:rowOff>32102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669486"/>
          <a:ext cx="889000" cy="1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32102</xdr:rowOff>
    </xdr:from>
    <xdr:to>
      <xdr:col>71</xdr:col>
      <xdr:colOff>177800</xdr:colOff>
      <xdr:row>98</xdr:row>
      <xdr:rowOff>34832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34202"/>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121078</xdr:rowOff>
    </xdr:from>
    <xdr:to>
      <xdr:col>85</xdr:col>
      <xdr:colOff>177800</xdr:colOff>
      <xdr:row>97</xdr:row>
      <xdr:rowOff>51228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5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143955</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4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159350</xdr:rowOff>
    </xdr:from>
    <xdr:to>
      <xdr:col>81</xdr:col>
      <xdr:colOff>101600</xdr:colOff>
      <xdr:row>97</xdr:row>
      <xdr:rowOff>89500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6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106027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3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159486</xdr:rowOff>
    </xdr:from>
    <xdr:to>
      <xdr:col>76</xdr:col>
      <xdr:colOff>165100</xdr:colOff>
      <xdr:row>97</xdr:row>
      <xdr:rowOff>89636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152752</xdr:rowOff>
    </xdr:from>
    <xdr:to>
      <xdr:col>72</xdr:col>
      <xdr:colOff>38100</xdr:colOff>
      <xdr:row>98</xdr:row>
      <xdr:rowOff>82902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74029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155482</xdr:rowOff>
    </xdr:from>
    <xdr:to>
      <xdr:col>67</xdr:col>
      <xdr:colOff>101600</xdr:colOff>
      <xdr:row>98</xdr:row>
      <xdr:rowOff>85632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102159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6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178900"/>
          <a:ext cx="838200" cy="47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127350</xdr:rowOff>
    </xdr:from>
    <xdr:to>
      <xdr:col>116</xdr:col>
      <xdr:colOff>114300</xdr:colOff>
      <xdr:row>36</xdr:row>
      <xdr:rowOff>57500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1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150227</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9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65543</xdr:rowOff>
    </xdr:from>
    <xdr:to>
      <xdr:col>116</xdr:col>
      <xdr:colOff>63500</xdr:colOff>
      <xdr:row>56</xdr:row>
      <xdr:rowOff>69840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666743"/>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171338</xdr:rowOff>
    </xdr:from>
    <xdr:to>
      <xdr:col>111</xdr:col>
      <xdr:colOff>177800</xdr:colOff>
      <xdr:row>56</xdr:row>
      <xdr:rowOff>69840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601088"/>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171338</xdr:rowOff>
    </xdr:from>
    <xdr:to>
      <xdr:col>107</xdr:col>
      <xdr:colOff>50800</xdr:colOff>
      <xdr:row>57</xdr:row>
      <xdr:rowOff>74778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601088"/>
          <a:ext cx="889000" cy="2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74778</xdr:rowOff>
    </xdr:from>
    <xdr:to>
      <xdr:col>102</xdr:col>
      <xdr:colOff>114300</xdr:colOff>
      <xdr:row>57</xdr:row>
      <xdr:rowOff>79532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47428"/>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14743</xdr:rowOff>
    </xdr:from>
    <xdr:to>
      <xdr:col>116</xdr:col>
      <xdr:colOff>114300</xdr:colOff>
      <xdr:row>56</xdr:row>
      <xdr:rowOff>116343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1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37620</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46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19040</xdr:rowOff>
    </xdr:from>
    <xdr:to>
      <xdr:col>112</xdr:col>
      <xdr:colOff>38100</xdr:colOff>
      <xdr:row>56</xdr:row>
      <xdr:rowOff>120640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137167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3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120538</xdr:rowOff>
    </xdr:from>
    <xdr:to>
      <xdr:col>107</xdr:col>
      <xdr:colOff>101600</xdr:colOff>
      <xdr:row>56</xdr:row>
      <xdr:rowOff>50688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5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67215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32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23978</xdr:rowOff>
    </xdr:from>
    <xdr:to>
      <xdr:col>102</xdr:col>
      <xdr:colOff>165100</xdr:colOff>
      <xdr:row>57</xdr:row>
      <xdr:rowOff>125578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142105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28732</xdr:rowOff>
    </xdr:from>
    <xdr:to>
      <xdr:col>98</xdr:col>
      <xdr:colOff>38100</xdr:colOff>
      <xdr:row>57</xdr:row>
      <xdr:rowOff>130332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146859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7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143097</xdr:rowOff>
    </xdr:from>
    <xdr:to>
      <xdr:col>116</xdr:col>
      <xdr:colOff>63500</xdr:colOff>
      <xdr:row>73</xdr:row>
      <xdr:rowOff>89016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44597"/>
          <a:ext cx="838200" cy="4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143097</xdr:rowOff>
    </xdr:from>
    <xdr:to>
      <xdr:col>111</xdr:col>
      <xdr:colOff>177800</xdr:colOff>
      <xdr:row>71</xdr:row>
      <xdr:rowOff>135389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44597"/>
          <a:ext cx="889000" cy="1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135389</xdr:rowOff>
    </xdr:from>
    <xdr:to>
      <xdr:col>107</xdr:col>
      <xdr:colOff>50800</xdr:colOff>
      <xdr:row>71</xdr:row>
      <xdr:rowOff>157824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308339"/>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157824</xdr:rowOff>
    </xdr:from>
    <xdr:to>
      <xdr:col>102</xdr:col>
      <xdr:colOff>114300</xdr:colOff>
      <xdr:row>72</xdr:row>
      <xdr:rowOff>3128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330774"/>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38216</xdr:rowOff>
    </xdr:from>
    <xdr:to>
      <xdr:col>116</xdr:col>
      <xdr:colOff>114300</xdr:colOff>
      <xdr:row>73</xdr:row>
      <xdr:rowOff>139816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61093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0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92297</xdr:rowOff>
    </xdr:from>
    <xdr:to>
      <xdr:col>112</xdr:col>
      <xdr:colOff>38100</xdr:colOff>
      <xdr:row>71</xdr:row>
      <xdr:rowOff>22447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38974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84589</xdr:rowOff>
    </xdr:from>
    <xdr:to>
      <xdr:col>107</xdr:col>
      <xdr:colOff>101600</xdr:colOff>
      <xdr:row>72</xdr:row>
      <xdr:rowOff>14739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25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31266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03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107024</xdr:rowOff>
    </xdr:from>
    <xdr:to>
      <xdr:col>102</xdr:col>
      <xdr:colOff>165100</xdr:colOff>
      <xdr:row>72</xdr:row>
      <xdr:rowOff>37174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53701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5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123778</xdr:rowOff>
    </xdr:from>
    <xdr:to>
      <xdr:col>98</xdr:col>
      <xdr:colOff>38100</xdr:colOff>
      <xdr:row>72</xdr:row>
      <xdr:rowOff>53928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70455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558,379</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円となっており、類似団体と比較して人件費、物件費、維持補修費及び積立金でかなり高くなっている。</a:t>
          </a:r>
        </a:p>
        <a:p>
          <a:r>
            <a:rPr kumimoji="1" lang="ja-JP" altLang="en-US" sz="11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100">
              <a:latin typeface="ＭＳ Ｐゴシック" panose="020B0600070205080204" pitchFamily="50" charset="-128"/>
              <a:ea typeface="ＭＳ Ｐゴシック" panose="020B0600070205080204" pitchFamily="50" charset="-128"/>
            </a:rPr>
            <a:t>93,746</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こども園や観光施設などの施設運営を直営で行っていることに起因しており、施設運営については、今後、効率的で効果的な運営方法を検討し、可能なものは指定管理者制度の導入や業務委託などを実施し、コストの縮減に努めていく。</a:t>
          </a:r>
        </a:p>
        <a:p>
          <a:r>
            <a:rPr kumimoji="1" lang="ja-JP" altLang="en-US" sz="11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100">
              <a:latin typeface="ＭＳ Ｐゴシック" panose="020B0600070205080204" pitchFamily="50" charset="-128"/>
              <a:ea typeface="ＭＳ Ｐゴシック" panose="020B0600070205080204" pitchFamily="50" charset="-128"/>
            </a:rPr>
            <a:t>106,301</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円となっており、類似団体と比較して一人当たりのコストが高い状況となっており、前年度と比較して</a:t>
          </a:r>
          <a:r>
            <a:rPr kumimoji="1" lang="en-US" altLang="ja-JP" sz="1100">
              <a:latin typeface="ＭＳ Ｐゴシック" panose="020B0600070205080204" pitchFamily="50" charset="-128"/>
              <a:ea typeface="ＭＳ Ｐゴシック" panose="020B0600070205080204" pitchFamily="50" charset="-128"/>
            </a:rPr>
            <a:t>18,033</a:t>
          </a:r>
          <a:r>
            <a:rPr kumimoji="1" lang="ja-JP" altLang="en-US" sz="1100">
              <a:latin typeface="ＭＳ Ｐゴシック" panose="020B0600070205080204" pitchFamily="50" charset="-128"/>
              <a:ea typeface="ＭＳ Ｐゴシック" panose="020B0600070205080204" pitchFamily="50" charset="-128"/>
            </a:rPr>
            <a:t>円増加している。増加した要因については、デジタル化の推進に伴うシステムの標準化対応業務の増加が大きな要因である。</a:t>
          </a:r>
        </a:p>
        <a:p>
          <a:r>
            <a:rPr kumimoji="1" lang="ja-JP" altLang="en-US" sz="11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100">
              <a:latin typeface="ＭＳ Ｐゴシック" panose="020B0600070205080204" pitchFamily="50" charset="-128"/>
              <a:ea typeface="ＭＳ Ｐゴシック" panose="020B0600070205080204" pitchFamily="50" charset="-128"/>
            </a:rPr>
            <a:t>12,448</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円となっており、類似団体と比較して一人当たりのコストが高い状況となっており、前年度比で</a:t>
          </a:r>
          <a:r>
            <a:rPr kumimoji="1" lang="en-US" altLang="ja-JP" sz="1100">
              <a:latin typeface="ＭＳ Ｐゴシック" panose="020B0600070205080204" pitchFamily="50" charset="-128"/>
              <a:ea typeface="ＭＳ Ｐゴシック" panose="020B0600070205080204" pitchFamily="50" charset="-128"/>
            </a:rPr>
            <a:t>217</a:t>
          </a:r>
          <a:r>
            <a:rPr kumimoji="1" lang="ja-JP" altLang="en-US" sz="1100">
              <a:latin typeface="ＭＳ Ｐゴシック" panose="020B0600070205080204" pitchFamily="50" charset="-128"/>
              <a:ea typeface="ＭＳ Ｐゴシック" panose="020B0600070205080204" pitchFamily="50" charset="-128"/>
            </a:rPr>
            <a:t>円増加している。増加した要因については、町道の維持補修費の増加である。今後インフラ資産の大量更新時期をむかえることから、長寿命化計画等に基づき、適切な管理に努めていく。</a:t>
          </a:r>
        </a:p>
        <a:p>
          <a:r>
            <a:rPr kumimoji="1" lang="ja-JP" altLang="en-US" sz="1100">
              <a:latin typeface="ＭＳ Ｐゴシック" panose="020B0600070205080204" pitchFamily="50" charset="-128"/>
              <a:ea typeface="ＭＳ Ｐゴシック" panose="020B0600070205080204" pitchFamily="50" charset="-128"/>
            </a:rPr>
            <a:t>・積立金については、住民一人当たり</a:t>
          </a:r>
          <a:r>
            <a:rPr kumimoji="1" lang="en-US" altLang="ja-JP" sz="1100">
              <a:latin typeface="ＭＳ Ｐゴシック" panose="020B0600070205080204" pitchFamily="50" charset="-128"/>
              <a:ea typeface="ＭＳ Ｐゴシック" panose="020B0600070205080204" pitchFamily="50" charset="-128"/>
            </a:rPr>
            <a:t>67,962</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将来における公共施設等の更新に多額の費用がかかることから計画的に積み立てを行っていることが要因であり今後も継続して実施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22,906
22,418
109.75
13,403,507
12,790,225
501,875
7,283,890
5,403,766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124079</xdr:rowOff>
    </xdr:from>
    <xdr:to>
      <xdr:col>24</xdr:col>
      <xdr:colOff>63500</xdr:colOff>
      <xdr:row>32</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9029"/>
          <a:ext cx="8382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114554</xdr:rowOff>
    </xdr:from>
    <xdr:to>
      <xdr:col>19</xdr:col>
      <xdr:colOff>177800</xdr:colOff>
      <xdr:row>32</xdr:row>
      <xdr:rowOff>134747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0095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54737</xdr:rowOff>
    </xdr:from>
    <xdr:to>
      <xdr:col>15</xdr:col>
      <xdr:colOff>50800</xdr:colOff>
      <xdr:row>32</xdr:row>
      <xdr:rowOff>114554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41137"/>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136271</xdr:rowOff>
    </xdr:from>
    <xdr:to>
      <xdr:col>10</xdr:col>
      <xdr:colOff>114300</xdr:colOff>
      <xdr:row>32</xdr:row>
      <xdr:rowOff>54737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51221"/>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73279</xdr:rowOff>
    </xdr:from>
    <xdr:to>
      <xdr:col>24</xdr:col>
      <xdr:colOff>114300</xdr:colOff>
      <xdr:row>32</xdr:row>
      <xdr:rowOff>3429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96156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83947</xdr:rowOff>
    </xdr:from>
    <xdr:to>
      <xdr:col>20</xdr:col>
      <xdr:colOff>38100</xdr:colOff>
      <xdr:row>33</xdr:row>
      <xdr:rowOff>14097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30624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63754</xdr:rowOff>
    </xdr:from>
    <xdr:to>
      <xdr:col>15</xdr:col>
      <xdr:colOff>101600</xdr:colOff>
      <xdr:row>32</xdr:row>
      <xdr:rowOff>165354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3937</xdr:rowOff>
    </xdr:from>
    <xdr:to>
      <xdr:col>10</xdr:col>
      <xdr:colOff>165100</xdr:colOff>
      <xdr:row>32</xdr:row>
      <xdr:rowOff>105537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122064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85471</xdr:rowOff>
    </xdr:from>
    <xdr:to>
      <xdr:col>6</xdr:col>
      <xdr:colOff>38100</xdr:colOff>
      <xdr:row>32</xdr:row>
      <xdr:rowOff>15621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32148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123248</xdr:rowOff>
    </xdr:from>
    <xdr:to>
      <xdr:col>24</xdr:col>
      <xdr:colOff>63500</xdr:colOff>
      <xdr:row>56</xdr:row>
      <xdr:rowOff>157047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4448"/>
          <a:ext cx="838200" cy="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139288</xdr:rowOff>
    </xdr:from>
    <xdr:to>
      <xdr:col>19</xdr:col>
      <xdr:colOff>177800</xdr:colOff>
      <xdr:row>56</xdr:row>
      <xdr:rowOff>157047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40488"/>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139288</xdr:rowOff>
    </xdr:from>
    <xdr:to>
      <xdr:col>15</xdr:col>
      <xdr:colOff>50800</xdr:colOff>
      <xdr:row>57</xdr:row>
      <xdr:rowOff>131592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40488"/>
          <a:ext cx="88900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91896</xdr:rowOff>
    </xdr:from>
    <xdr:to>
      <xdr:col>10</xdr:col>
      <xdr:colOff>114300</xdr:colOff>
      <xdr:row>57</xdr:row>
      <xdr:rowOff>131592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1646"/>
          <a:ext cx="889000" cy="38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72448</xdr:rowOff>
    </xdr:from>
    <xdr:to>
      <xdr:col>24</xdr:col>
      <xdr:colOff>114300</xdr:colOff>
      <xdr:row>57</xdr:row>
      <xdr:rowOff>2598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95325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106247</xdr:rowOff>
    </xdr:from>
    <xdr:to>
      <xdr:col>20</xdr:col>
      <xdr:colOff>38100</xdr:colOff>
      <xdr:row>57</xdr:row>
      <xdr:rowOff>36397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52924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88488</xdr:rowOff>
    </xdr:from>
    <xdr:to>
      <xdr:col>15</xdr:col>
      <xdr:colOff>101600</xdr:colOff>
      <xdr:row>57</xdr:row>
      <xdr:rowOff>18638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35165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80792</xdr:rowOff>
    </xdr:from>
    <xdr:to>
      <xdr:col>10</xdr:col>
      <xdr:colOff>165100</xdr:colOff>
      <xdr:row>58</xdr:row>
      <xdr:rowOff>10942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41096</xdr:rowOff>
    </xdr:from>
    <xdr:to>
      <xdr:col>6</xdr:col>
      <xdr:colOff>38100</xdr:colOff>
      <xdr:row>55</xdr:row>
      <xdr:rowOff>142696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159223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24067</xdr:rowOff>
    </xdr:from>
    <xdr:to>
      <xdr:col>24</xdr:col>
      <xdr:colOff>63500</xdr:colOff>
      <xdr:row>75</xdr:row>
      <xdr:rowOff>53038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82817"/>
          <a:ext cx="8382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24067</xdr:rowOff>
    </xdr:from>
    <xdr:to>
      <xdr:col>19</xdr:col>
      <xdr:colOff>177800</xdr:colOff>
      <xdr:row>75</xdr:row>
      <xdr:rowOff>152144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2817"/>
          <a:ext cx="889000" cy="1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152144</xdr:rowOff>
    </xdr:from>
    <xdr:to>
      <xdr:col>15</xdr:col>
      <xdr:colOff>50800</xdr:colOff>
      <xdr:row>75</xdr:row>
      <xdr:rowOff>165897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0894"/>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165897</xdr:rowOff>
    </xdr:from>
    <xdr:to>
      <xdr:col>10</xdr:col>
      <xdr:colOff>114300</xdr:colOff>
      <xdr:row>76</xdr:row>
      <xdr:rowOff>116573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4647"/>
          <a:ext cx="889000" cy="1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2238</xdr:rowOff>
    </xdr:from>
    <xdr:to>
      <xdr:col>24</xdr:col>
      <xdr:colOff>114300</xdr:colOff>
      <xdr:row>75</xdr:row>
      <xdr:rowOff>103838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25115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144717</xdr:rowOff>
    </xdr:from>
    <xdr:to>
      <xdr:col>20</xdr:col>
      <xdr:colOff>38100</xdr:colOff>
      <xdr:row>75</xdr:row>
      <xdr:rowOff>74867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91394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101343</xdr:rowOff>
    </xdr:from>
    <xdr:to>
      <xdr:col>15</xdr:col>
      <xdr:colOff>101600</xdr:colOff>
      <xdr:row>76</xdr:row>
      <xdr:rowOff>31493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115098</xdr:rowOff>
    </xdr:from>
    <xdr:to>
      <xdr:col>10</xdr:col>
      <xdr:colOff>165100</xdr:colOff>
      <xdr:row>76</xdr:row>
      <xdr:rowOff>45247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38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61775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65773</xdr:rowOff>
    </xdr:from>
    <xdr:to>
      <xdr:col>6</xdr:col>
      <xdr:colOff>38100</xdr:colOff>
      <xdr:row>76</xdr:row>
      <xdr:rowOff>167373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7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99436</xdr:rowOff>
    </xdr:from>
    <xdr:to>
      <xdr:col>24</xdr:col>
      <xdr:colOff>63500</xdr:colOff>
      <xdr:row>98</xdr:row>
      <xdr:rowOff>50515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0086"/>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35992</xdr:rowOff>
    </xdr:from>
    <xdr:to>
      <xdr:col>19</xdr:col>
      <xdr:colOff>177800</xdr:colOff>
      <xdr:row>97</xdr:row>
      <xdr:rowOff>99436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66642"/>
          <a:ext cx="889000" cy="6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35992</xdr:rowOff>
    </xdr:from>
    <xdr:to>
      <xdr:col>15</xdr:col>
      <xdr:colOff>50800</xdr:colOff>
      <xdr:row>98</xdr:row>
      <xdr:rowOff>29956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66642"/>
          <a:ext cx="889000" cy="16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29956</xdr:rowOff>
    </xdr:from>
    <xdr:to>
      <xdr:col>10</xdr:col>
      <xdr:colOff>114300</xdr:colOff>
      <xdr:row>98</xdr:row>
      <xdr:rowOff>154392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2056"/>
          <a:ext cx="889000" cy="1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171165</xdr:rowOff>
    </xdr:from>
    <xdr:to>
      <xdr:col>24</xdr:col>
      <xdr:colOff>114300</xdr:colOff>
      <xdr:row>98</xdr:row>
      <xdr:rowOff>101315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149592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48636</xdr:rowOff>
    </xdr:from>
    <xdr:to>
      <xdr:col>20</xdr:col>
      <xdr:colOff>38100</xdr:colOff>
      <xdr:row>97</xdr:row>
      <xdr:rowOff>150236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166763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156642</xdr:rowOff>
    </xdr:from>
    <xdr:to>
      <xdr:col>15</xdr:col>
      <xdr:colOff>101600</xdr:colOff>
      <xdr:row>97</xdr:row>
      <xdr:rowOff>86792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103319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150606</xdr:rowOff>
    </xdr:from>
    <xdr:to>
      <xdr:col>10</xdr:col>
      <xdr:colOff>165100</xdr:colOff>
      <xdr:row>98</xdr:row>
      <xdr:rowOff>80756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71883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103592</xdr:rowOff>
    </xdr:from>
    <xdr:to>
      <xdr:col>6</xdr:col>
      <xdr:colOff>38100</xdr:colOff>
      <xdr:row>99</xdr:row>
      <xdr:rowOff>33742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24869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56424</xdr:rowOff>
    </xdr:from>
    <xdr:to>
      <xdr:col>55</xdr:col>
      <xdr:colOff>0</xdr:colOff>
      <xdr:row>38</xdr:row>
      <xdr:rowOff>59037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7152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166152</xdr:rowOff>
    </xdr:from>
    <xdr:to>
      <xdr:col>50</xdr:col>
      <xdr:colOff>114300</xdr:colOff>
      <xdr:row>38</xdr:row>
      <xdr:rowOff>59037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38352"/>
          <a:ext cx="889000" cy="23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166152</xdr:rowOff>
    </xdr:from>
    <xdr:to>
      <xdr:col>45</xdr:col>
      <xdr:colOff>177800</xdr:colOff>
      <xdr:row>36</xdr:row>
      <xdr:rowOff>169745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3835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169745</xdr:rowOff>
    </xdr:from>
    <xdr:to>
      <xdr:col>41</xdr:col>
      <xdr:colOff>50800</xdr:colOff>
      <xdr:row>37</xdr:row>
      <xdr:rowOff>2866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4194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5624</xdr:rowOff>
    </xdr:from>
    <xdr:to>
      <xdr:col>55</xdr:col>
      <xdr:colOff>50800</xdr:colOff>
      <xdr:row>38</xdr:row>
      <xdr:rowOff>107224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28501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8237</xdr:rowOff>
    </xdr:from>
    <xdr:to>
      <xdr:col>50</xdr:col>
      <xdr:colOff>165100</xdr:colOff>
      <xdr:row>38</xdr:row>
      <xdr:rowOff>109837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126364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9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115352</xdr:rowOff>
    </xdr:from>
    <xdr:to>
      <xdr:col>46</xdr:col>
      <xdr:colOff>38100</xdr:colOff>
      <xdr:row>37</xdr:row>
      <xdr:rowOff>45502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62029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118945</xdr:rowOff>
    </xdr:from>
    <xdr:to>
      <xdr:col>41</xdr:col>
      <xdr:colOff>101600</xdr:colOff>
      <xdr:row>37</xdr:row>
      <xdr:rowOff>49095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65622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6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123516</xdr:rowOff>
    </xdr:from>
    <xdr:to>
      <xdr:col>36</xdr:col>
      <xdr:colOff>165100</xdr:colOff>
      <xdr:row>37</xdr:row>
      <xdr:rowOff>53666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70193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31248</xdr:rowOff>
    </xdr:from>
    <xdr:to>
      <xdr:col>55</xdr:col>
      <xdr:colOff>0</xdr:colOff>
      <xdr:row>56</xdr:row>
      <xdr:rowOff>132938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60998"/>
          <a:ext cx="838200" cy="2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65119</xdr:rowOff>
    </xdr:from>
    <xdr:to>
      <xdr:col>50</xdr:col>
      <xdr:colOff>114300</xdr:colOff>
      <xdr:row>56</xdr:row>
      <xdr:rowOff>132938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66319"/>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65119</xdr:rowOff>
    </xdr:from>
    <xdr:to>
      <xdr:col>45</xdr:col>
      <xdr:colOff>177800</xdr:colOff>
      <xdr:row>56</xdr:row>
      <xdr:rowOff>75216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6631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75216</xdr:rowOff>
    </xdr:from>
    <xdr:to>
      <xdr:col>41</xdr:col>
      <xdr:colOff>50800</xdr:colOff>
      <xdr:row>56</xdr:row>
      <xdr:rowOff>88532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76416"/>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151898</xdr:rowOff>
    </xdr:from>
    <xdr:to>
      <xdr:col>55</xdr:col>
      <xdr:colOff>50800</xdr:colOff>
      <xdr:row>55</xdr:row>
      <xdr:rowOff>82048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3325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82138</xdr:rowOff>
    </xdr:from>
    <xdr:to>
      <xdr:col>50</xdr:col>
      <xdr:colOff>165100</xdr:colOff>
      <xdr:row>57</xdr:row>
      <xdr:rowOff>12288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28815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14319</xdr:rowOff>
    </xdr:from>
    <xdr:to>
      <xdr:col>46</xdr:col>
      <xdr:colOff>38100</xdr:colOff>
      <xdr:row>56</xdr:row>
      <xdr:rowOff>115919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132446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24416</xdr:rowOff>
    </xdr:from>
    <xdr:to>
      <xdr:col>41</xdr:col>
      <xdr:colOff>101600</xdr:colOff>
      <xdr:row>56</xdr:row>
      <xdr:rowOff>126016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142543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37732</xdr:rowOff>
    </xdr:from>
    <xdr:to>
      <xdr:col>36</xdr:col>
      <xdr:colOff>165100</xdr:colOff>
      <xdr:row>56</xdr:row>
      <xdr:rowOff>139332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155859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96400</xdr:rowOff>
    </xdr:from>
    <xdr:to>
      <xdr:col>55</xdr:col>
      <xdr:colOff>0</xdr:colOff>
      <xdr:row>76</xdr:row>
      <xdr:rowOff>41630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55150"/>
          <a:ext cx="838200" cy="1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20066</xdr:rowOff>
    </xdr:from>
    <xdr:to>
      <xdr:col>50</xdr:col>
      <xdr:colOff>114300</xdr:colOff>
      <xdr:row>75</xdr:row>
      <xdr:rowOff>96400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878816"/>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20066</xdr:rowOff>
    </xdr:from>
    <xdr:to>
      <xdr:col>45</xdr:col>
      <xdr:colOff>177800</xdr:colOff>
      <xdr:row>75</xdr:row>
      <xdr:rowOff>117907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78816"/>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123393</xdr:rowOff>
    </xdr:from>
    <xdr:to>
      <xdr:col>41</xdr:col>
      <xdr:colOff>50800</xdr:colOff>
      <xdr:row>75</xdr:row>
      <xdr:rowOff>117907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467793"/>
          <a:ext cx="889000" cy="5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162280</xdr:rowOff>
    </xdr:from>
    <xdr:to>
      <xdr:col>55</xdr:col>
      <xdr:colOff>50800</xdr:colOff>
      <xdr:row>76</xdr:row>
      <xdr:rowOff>92430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13708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45600</xdr:rowOff>
    </xdr:from>
    <xdr:to>
      <xdr:col>50</xdr:col>
      <xdr:colOff>165100</xdr:colOff>
      <xdr:row>75</xdr:row>
      <xdr:rowOff>147200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163727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140716</xdr:rowOff>
    </xdr:from>
    <xdr:to>
      <xdr:col>46</xdr:col>
      <xdr:colOff>38100</xdr:colOff>
      <xdr:row>75</xdr:row>
      <xdr:rowOff>70866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87393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67107</xdr:rowOff>
    </xdr:from>
    <xdr:to>
      <xdr:col>41</xdr:col>
      <xdr:colOff>101600</xdr:colOff>
      <xdr:row>75</xdr:row>
      <xdr:rowOff>168706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25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72593</xdr:rowOff>
    </xdr:from>
    <xdr:to>
      <xdr:col>36</xdr:col>
      <xdr:colOff>165100</xdr:colOff>
      <xdr:row>73</xdr:row>
      <xdr:rowOff>2743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19270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1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118453</xdr:rowOff>
    </xdr:from>
    <xdr:to>
      <xdr:col>55</xdr:col>
      <xdr:colOff>0</xdr:colOff>
      <xdr:row>96</xdr:row>
      <xdr:rowOff>116853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06203"/>
          <a:ext cx="8382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100330</xdr:rowOff>
    </xdr:from>
    <xdr:to>
      <xdr:col>50</xdr:col>
      <xdr:colOff>114300</xdr:colOff>
      <xdr:row>96</xdr:row>
      <xdr:rowOff>116853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59530"/>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100330</xdr:rowOff>
    </xdr:from>
    <xdr:to>
      <xdr:col>45</xdr:col>
      <xdr:colOff>177800</xdr:colOff>
      <xdr:row>97</xdr:row>
      <xdr:rowOff>57772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59530"/>
          <a:ext cx="8890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57772</xdr:rowOff>
    </xdr:from>
    <xdr:to>
      <xdr:col>41</xdr:col>
      <xdr:colOff>50800</xdr:colOff>
      <xdr:row>97</xdr:row>
      <xdr:rowOff>75095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8422"/>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67653</xdr:rowOff>
    </xdr:from>
    <xdr:to>
      <xdr:col>55</xdr:col>
      <xdr:colOff>50800</xdr:colOff>
      <xdr:row>95</xdr:row>
      <xdr:rowOff>169253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90530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66053</xdr:rowOff>
    </xdr:from>
    <xdr:to>
      <xdr:col>50</xdr:col>
      <xdr:colOff>165100</xdr:colOff>
      <xdr:row>96</xdr:row>
      <xdr:rowOff>167653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158780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49530</xdr:rowOff>
    </xdr:from>
    <xdr:to>
      <xdr:col>46</xdr:col>
      <xdr:colOff>38100</xdr:colOff>
      <xdr:row>96</xdr:row>
      <xdr:rowOff>151130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6972</xdr:rowOff>
    </xdr:from>
    <xdr:to>
      <xdr:col>41</xdr:col>
      <xdr:colOff>101600</xdr:colOff>
      <xdr:row>97</xdr:row>
      <xdr:rowOff>108572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99699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24295</xdr:rowOff>
    </xdr:from>
    <xdr:to>
      <xdr:col>36</xdr:col>
      <xdr:colOff>165100</xdr:colOff>
      <xdr:row>97</xdr:row>
      <xdr:rowOff>125895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16354</xdr:rowOff>
    </xdr:from>
    <xdr:to>
      <xdr:col>85</xdr:col>
      <xdr:colOff>127000</xdr:colOff>
      <xdr:row>38</xdr:row>
      <xdr:rowOff>113574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1454"/>
          <a:ext cx="838200" cy="9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113574</xdr:rowOff>
    </xdr:from>
    <xdr:to>
      <xdr:col>81</xdr:col>
      <xdr:colOff>50800</xdr:colOff>
      <xdr:row>38</xdr:row>
      <xdr:rowOff>116546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867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116546</xdr:rowOff>
    </xdr:from>
    <xdr:to>
      <xdr:col>76</xdr:col>
      <xdr:colOff>114300</xdr:colOff>
      <xdr:row>38</xdr:row>
      <xdr:rowOff>143325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1646"/>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133756</xdr:rowOff>
    </xdr:from>
    <xdr:to>
      <xdr:col>71</xdr:col>
      <xdr:colOff>177800</xdr:colOff>
      <xdr:row>38</xdr:row>
      <xdr:rowOff>143325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885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137004</xdr:rowOff>
    </xdr:from>
    <xdr:to>
      <xdr:col>85</xdr:col>
      <xdr:colOff>177800</xdr:colOff>
      <xdr:row>38</xdr:row>
      <xdr:rowOff>67154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115431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62774</xdr:rowOff>
    </xdr:from>
    <xdr:to>
      <xdr:col>81</xdr:col>
      <xdr:colOff>101600</xdr:colOff>
      <xdr:row>38</xdr:row>
      <xdr:rowOff>164374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155501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65746</xdr:rowOff>
    </xdr:from>
    <xdr:to>
      <xdr:col>76</xdr:col>
      <xdr:colOff>165100</xdr:colOff>
      <xdr:row>38</xdr:row>
      <xdr:rowOff>167346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158473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92525</xdr:rowOff>
    </xdr:from>
    <xdr:to>
      <xdr:col>72</xdr:col>
      <xdr:colOff>38100</xdr:colOff>
      <xdr:row>39</xdr:row>
      <xdr:rowOff>22675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13802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82956</xdr:rowOff>
    </xdr:from>
    <xdr:to>
      <xdr:col>67</xdr:col>
      <xdr:colOff>101600</xdr:colOff>
      <xdr:row>39</xdr:row>
      <xdr:rowOff>13106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157769</xdr:rowOff>
    </xdr:from>
    <xdr:to>
      <xdr:col>85</xdr:col>
      <xdr:colOff>127000</xdr:colOff>
      <xdr:row>57</xdr:row>
      <xdr:rowOff>54035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58969"/>
          <a:ext cx="838200" cy="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54035</xdr:rowOff>
    </xdr:from>
    <xdr:to>
      <xdr:col>81</xdr:col>
      <xdr:colOff>50800</xdr:colOff>
      <xdr:row>57</xdr:row>
      <xdr:rowOff>77073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6685"/>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61569</xdr:rowOff>
    </xdr:from>
    <xdr:to>
      <xdr:col>76</xdr:col>
      <xdr:colOff>114300</xdr:colOff>
      <xdr:row>57</xdr:row>
      <xdr:rowOff>77073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34219"/>
          <a:ext cx="8890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143344</xdr:rowOff>
    </xdr:from>
    <xdr:to>
      <xdr:col>71</xdr:col>
      <xdr:colOff>177800</xdr:colOff>
      <xdr:row>57</xdr:row>
      <xdr:rowOff>61569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44544"/>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106969</xdr:rowOff>
    </xdr:from>
    <xdr:to>
      <xdr:col>85</xdr:col>
      <xdr:colOff>177800</xdr:colOff>
      <xdr:row>57</xdr:row>
      <xdr:rowOff>37119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129846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3235</xdr:rowOff>
    </xdr:from>
    <xdr:to>
      <xdr:col>81</xdr:col>
      <xdr:colOff>101600</xdr:colOff>
      <xdr:row>57</xdr:row>
      <xdr:rowOff>104835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121362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26273</xdr:rowOff>
    </xdr:from>
    <xdr:to>
      <xdr:col>76</xdr:col>
      <xdr:colOff>165100</xdr:colOff>
      <xdr:row>57</xdr:row>
      <xdr:rowOff>127873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144400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10769</xdr:rowOff>
    </xdr:from>
    <xdr:to>
      <xdr:col>72</xdr:col>
      <xdr:colOff>38100</xdr:colOff>
      <xdr:row>57</xdr:row>
      <xdr:rowOff>112369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128896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92544</xdr:rowOff>
    </xdr:from>
    <xdr:to>
      <xdr:col>67</xdr:col>
      <xdr:colOff>101600</xdr:colOff>
      <xdr:row>57</xdr:row>
      <xdr:rowOff>22694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39221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134694</xdr:rowOff>
    </xdr:from>
    <xdr:to>
      <xdr:col>85</xdr:col>
      <xdr:colOff>127000</xdr:colOff>
      <xdr:row>78</xdr:row>
      <xdr:rowOff>137962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7794"/>
          <a:ext cx="8382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135973</xdr:rowOff>
    </xdr:from>
    <xdr:to>
      <xdr:col>81</xdr:col>
      <xdr:colOff>50800</xdr:colOff>
      <xdr:row>78</xdr:row>
      <xdr:rowOff>137962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907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133641</xdr:rowOff>
    </xdr:from>
    <xdr:to>
      <xdr:col>76</xdr:col>
      <xdr:colOff>114300</xdr:colOff>
      <xdr:row>78</xdr:row>
      <xdr:rowOff>135973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6741"/>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133641</xdr:rowOff>
    </xdr:from>
    <xdr:to>
      <xdr:col>71</xdr:col>
      <xdr:colOff>177800</xdr:colOff>
      <xdr:row>78</xdr:row>
      <xdr:rowOff>134282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6741"/>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83894</xdr:rowOff>
    </xdr:from>
    <xdr:to>
      <xdr:col>85</xdr:col>
      <xdr:colOff>177800</xdr:colOff>
      <xdr:row>79</xdr:row>
      <xdr:rowOff>14044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87162</xdr:rowOff>
    </xdr:from>
    <xdr:to>
      <xdr:col>81</xdr:col>
      <xdr:colOff>101600</xdr:colOff>
      <xdr:row>79</xdr:row>
      <xdr:rowOff>17312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8439</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85173</xdr:rowOff>
    </xdr:from>
    <xdr:to>
      <xdr:col>76</xdr:col>
      <xdr:colOff>165100</xdr:colOff>
      <xdr:row>79</xdr:row>
      <xdr:rowOff>15323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6450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82841</xdr:rowOff>
    </xdr:from>
    <xdr:to>
      <xdr:col>72</xdr:col>
      <xdr:colOff>38100</xdr:colOff>
      <xdr:row>79</xdr:row>
      <xdr:rowOff>12991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4118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83482</xdr:rowOff>
    </xdr:from>
    <xdr:to>
      <xdr:col>67</xdr:col>
      <xdr:colOff>101600</xdr:colOff>
      <xdr:row>79</xdr:row>
      <xdr:rowOff>13632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4759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42469</xdr:rowOff>
    </xdr:from>
    <xdr:to>
      <xdr:col>85</xdr:col>
      <xdr:colOff>127000</xdr:colOff>
      <xdr:row>98</xdr:row>
      <xdr:rowOff>60540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844569"/>
          <a:ext cx="838200" cy="1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42469</xdr:rowOff>
    </xdr:from>
    <xdr:to>
      <xdr:col>81</xdr:col>
      <xdr:colOff>50800</xdr:colOff>
      <xdr:row>98</xdr:row>
      <xdr:rowOff>52336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44569"/>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21603</xdr:rowOff>
    </xdr:from>
    <xdr:to>
      <xdr:col>76</xdr:col>
      <xdr:colOff>114300</xdr:colOff>
      <xdr:row>98</xdr:row>
      <xdr:rowOff>52336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23703"/>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21603</xdr:rowOff>
    </xdr:from>
    <xdr:to>
      <xdr:col>71</xdr:col>
      <xdr:colOff>177800</xdr:colOff>
      <xdr:row>98</xdr:row>
      <xdr:rowOff>36094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23703"/>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9740</xdr:rowOff>
    </xdr:from>
    <xdr:to>
      <xdr:col>85</xdr:col>
      <xdr:colOff>177800</xdr:colOff>
      <xdr:row>98</xdr:row>
      <xdr:rowOff>111340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96117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163119</xdr:rowOff>
    </xdr:from>
    <xdr:to>
      <xdr:col>81</xdr:col>
      <xdr:colOff>101600</xdr:colOff>
      <xdr:row>98</xdr:row>
      <xdr:rowOff>93269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84396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8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1536</xdr:rowOff>
    </xdr:from>
    <xdr:to>
      <xdr:col>76</xdr:col>
      <xdr:colOff>165100</xdr:colOff>
      <xdr:row>98</xdr:row>
      <xdr:rowOff>103136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94263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142253</xdr:rowOff>
    </xdr:from>
    <xdr:to>
      <xdr:col>72</xdr:col>
      <xdr:colOff>38100</xdr:colOff>
      <xdr:row>98</xdr:row>
      <xdr:rowOff>72403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156744</xdr:rowOff>
    </xdr:from>
    <xdr:to>
      <xdr:col>67</xdr:col>
      <xdr:colOff>101600</xdr:colOff>
      <xdr:row>98</xdr:row>
      <xdr:rowOff>86894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78021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114,318</a:t>
          </a:r>
          <a:r>
            <a:rPr kumimoji="1" lang="ja-JP" altLang="en-US" sz="1100">
              <a:latin typeface="ＭＳ Ｐゴシック" panose="020B0600070205080204" pitchFamily="50" charset="-128"/>
              <a:ea typeface="ＭＳ Ｐゴシック" panose="020B0600070205080204" pitchFamily="50" charset="-128"/>
            </a:rPr>
            <a:t>円となっており、類似団体平均より</a:t>
          </a:r>
          <a:r>
            <a:rPr kumimoji="1" lang="en-US" altLang="ja-JP" sz="1100">
              <a:latin typeface="ＭＳ Ｐゴシック" panose="020B0600070205080204" pitchFamily="50" charset="-128"/>
              <a:ea typeface="ＭＳ Ｐゴシック" panose="020B0600070205080204" pitchFamily="50" charset="-128"/>
            </a:rPr>
            <a:t>39,064</a:t>
          </a:r>
          <a:r>
            <a:rPr kumimoji="1" lang="ja-JP" altLang="en-US" sz="1100">
              <a:latin typeface="ＭＳ Ｐゴシック" panose="020B0600070205080204" pitchFamily="50" charset="-128"/>
              <a:ea typeface="ＭＳ Ｐゴシック" panose="020B0600070205080204" pitchFamily="50" charset="-128"/>
            </a:rPr>
            <a:t>円高くなっている。要因は、公共施設等長寿命化基金への多額の積立に起因している。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71,048</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14,811</a:t>
          </a:r>
          <a:r>
            <a:rPr kumimoji="1" lang="ja-JP" altLang="en-US" sz="1100">
              <a:latin typeface="ＭＳ Ｐゴシック" panose="020B0600070205080204" pitchFamily="50" charset="-128"/>
              <a:ea typeface="ＭＳ Ｐゴシック" panose="020B0600070205080204" pitchFamily="50" charset="-128"/>
            </a:rPr>
            <a:t>円増加している。学校施設整備基金の積み立てを行ったことに加えて、町立学校体育館空調設備工事を行ったことが主な要因である。</a:t>
          </a:r>
        </a:p>
        <a:p>
          <a:r>
            <a:rPr kumimoji="1" lang="ja-JP" altLang="en-US" sz="1100">
              <a:latin typeface="ＭＳ Ｐゴシック" panose="020B0600070205080204" pitchFamily="50" charset="-128"/>
              <a:ea typeface="ＭＳ Ｐゴシック" panose="020B0600070205080204" pitchFamily="50" charset="-128"/>
            </a:rPr>
            <a:t>・民生費は、住民一人あたり</a:t>
          </a:r>
          <a:r>
            <a:rPr kumimoji="1" lang="en-US" altLang="ja-JP" sz="1100">
              <a:latin typeface="ＭＳ Ｐゴシック" panose="020B0600070205080204" pitchFamily="50" charset="-128"/>
              <a:ea typeface="ＭＳ Ｐゴシック" panose="020B0600070205080204" pitchFamily="50" charset="-128"/>
            </a:rPr>
            <a:t>188,873</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3,802</a:t>
          </a:r>
          <a:r>
            <a:rPr kumimoji="1" lang="ja-JP" altLang="en-US" sz="1100">
              <a:latin typeface="ＭＳ Ｐゴシック" panose="020B0600070205080204" pitchFamily="50" charset="-128"/>
              <a:ea typeface="ＭＳ Ｐゴシック" panose="020B0600070205080204" pitchFamily="50" charset="-128"/>
            </a:rPr>
            <a:t>円減少している。減少の要因は、住民税非課税世帯生活支援臨時給付金の終了による。類似団体平均より高い理由については、こども園を</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園すべて直営していることに起因している。今後の施設運営については、民間のこども園の導入も含め効率的で効果的な運営方法を検討し、可能なものは指定管理者制度の導入などを実施し、コストの縮減に努めていく。</a:t>
          </a:r>
        </a:p>
        <a:p>
          <a:r>
            <a:rPr kumimoji="1" lang="ja-JP" altLang="en-US" sz="1100">
              <a:latin typeface="ＭＳ Ｐゴシック" panose="020B0600070205080204" pitchFamily="50" charset="-128"/>
              <a:ea typeface="ＭＳ Ｐゴシック" panose="020B0600070205080204" pitchFamily="50" charset="-128"/>
            </a:rPr>
            <a:t>・農林水産業費は、住民一人あたり</a:t>
          </a:r>
          <a:r>
            <a:rPr kumimoji="1" lang="en-US" altLang="ja-JP" sz="1100">
              <a:latin typeface="ＭＳ Ｐゴシック" panose="020B0600070205080204" pitchFamily="50" charset="-128"/>
              <a:ea typeface="ＭＳ Ｐゴシック" panose="020B0600070205080204" pitchFamily="50" charset="-128"/>
            </a:rPr>
            <a:t>36,693</a:t>
          </a:r>
          <a:r>
            <a:rPr kumimoji="1" lang="ja-JP" altLang="en-US" sz="1100">
              <a:latin typeface="ＭＳ Ｐゴシック" panose="020B0600070205080204" pitchFamily="50" charset="-128"/>
              <a:ea typeface="ＭＳ Ｐゴシック" panose="020B0600070205080204" pitchFamily="50" charset="-128"/>
            </a:rPr>
            <a:t>円となっている。前年度比</a:t>
          </a:r>
          <a:r>
            <a:rPr kumimoji="1" lang="en-US" altLang="ja-JP" sz="1100">
              <a:latin typeface="ＭＳ Ｐゴシック" panose="020B0600070205080204" pitchFamily="50" charset="-128"/>
              <a:ea typeface="ＭＳ Ｐゴシック" panose="020B0600070205080204" pitchFamily="50" charset="-128"/>
            </a:rPr>
            <a:t>14,338</a:t>
          </a:r>
          <a:r>
            <a:rPr kumimoji="1" lang="ja-JP" altLang="en-US" sz="1100">
              <a:latin typeface="ＭＳ Ｐゴシック" panose="020B0600070205080204" pitchFamily="50" charset="-128"/>
              <a:ea typeface="ＭＳ Ｐゴシック" panose="020B0600070205080204" pitchFamily="50" charset="-128"/>
            </a:rPr>
            <a:t>円増加している。一次産業が活発であることに加え、山林保全事業としてダム周辺の土地の取得費用を計上していることに起因する。今後は、補助金等において類似のものや当初の役割を果たしたものなどについては、見直しや廃止を行っていく。</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27,148</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6,125</a:t>
          </a:r>
          <a:r>
            <a:rPr kumimoji="1" lang="ja-JP" altLang="en-US" sz="1100">
              <a:latin typeface="ＭＳ Ｐゴシック" panose="020B0600070205080204" pitchFamily="50" charset="-128"/>
              <a:ea typeface="ＭＳ Ｐゴシック" panose="020B0600070205080204" pitchFamily="50" charset="-128"/>
            </a:rPr>
            <a:t>円減少している。減少の要因は、消費喚起を促すためのあやがわスマイル応援券発行事業の縮小が要因となっている。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48,173</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13,374</a:t>
          </a:r>
          <a:r>
            <a:rPr kumimoji="1" lang="ja-JP" altLang="en-US" sz="1100">
              <a:latin typeface="ＭＳ Ｐゴシック" panose="020B0600070205080204" pitchFamily="50" charset="-128"/>
              <a:ea typeface="ＭＳ Ｐゴシック" panose="020B0600070205080204" pitchFamily="50" charset="-128"/>
            </a:rPr>
            <a:t>円増加している。これは長柄ダムの再開発事業が本格化してきたためであり、完了予定である令和９年度まで類似団体平均を上回ることが想定される。そのため、それ以外の事業では緊急性の高いものから取り組む等、年度調整を行うことで経費の平準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a:t>
          </a:r>
        </a:p>
        <a:p>
          <a:r>
            <a:rPr kumimoji="1" lang="ja-JP" altLang="en-US" sz="900">
              <a:latin typeface="ＭＳ ゴシック" pitchFamily="49" charset="-128"/>
              <a:ea typeface="ＭＳ ゴシック" pitchFamily="49" charset="-128"/>
            </a:rPr>
            <a:t>　将来の公共施設の更新費用を見据え、財政調整基金を取り崩して特定目的基金を積み立てたため減少している。今後も基金の適正管理に努める。</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標準財政規模比</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％台となっており、やや高い水準で推移している。出来る限り確実な需要予測、歳入見込を行うことで、適正な比率となるよう努めていく。</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財政調整基金の取崩を行っていることから、実質単年度収支については低い数値となっている。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今後公共施設等の更新費用の増大が予想されており、公共施設等長寿命化基金等を活用しながらの財政運営となる。このことから、公共施設等総合管理計画及び個別計画に基づいた統廃合や長寿命化を行い、適切な管理の元、持続可能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各会計で適正な財政運営、企業経営を行い、財政の健全化に努めていく。</a:t>
          </a:r>
        </a:p>
        <a:p>
          <a:r>
            <a:rPr kumimoji="1" lang="ja-JP" altLang="en-US" sz="1400">
              <a:latin typeface="ＭＳ ゴシック" pitchFamily="49" charset="-128"/>
              <a:ea typeface="ＭＳ ゴシック" pitchFamily="49" charset="-128"/>
            </a:rPr>
            <a:t>　介護老人保健施設事業会計においては、経営状況が厳しくなっているため、指定管理者制度による運営を令和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年度より開始し、経営改善に努める。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13403507</v>
      </c>
      <c r="BO4" s="449"/>
      <c r="BP4" s="449"/>
      <c r="BQ4" s="449"/>
      <c r="BR4" s="449"/>
      <c r="BS4" s="449"/>
      <c r="BT4" s="449"/>
      <c r="BU4" s="450"/>
      <c r="BV4" s="448">
        <v>12798055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6.9</v>
      </c>
      <c r="CU4" s="589"/>
      <c r="CV4" s="589"/>
      <c r="CW4" s="589"/>
      <c r="CX4" s="589"/>
      <c r="CY4" s="589"/>
      <c r="CZ4" s="589"/>
      <c r="DA4" s="590"/>
      <c r="DB4" s="588">
        <v>8.6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12790225</v>
      </c>
      <c r="BO5" s="420"/>
      <c r="BP5" s="420"/>
      <c r="BQ5" s="420"/>
      <c r="BR5" s="420"/>
      <c r="BS5" s="420"/>
      <c r="BT5" s="420"/>
      <c r="BU5" s="421"/>
      <c r="BV5" s="419">
        <v>12122545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79.099999999999994</v>
      </c>
      <c r="CU5" s="417"/>
      <c r="CV5" s="417"/>
      <c r="CW5" s="417"/>
      <c r="CX5" s="417"/>
      <c r="CY5" s="417"/>
      <c r="CZ5" s="417"/>
      <c r="DA5" s="418"/>
      <c r="DB5" s="416">
        <v>81.2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613282</v>
      </c>
      <c r="BO6" s="420"/>
      <c r="BP6" s="420"/>
      <c r="BQ6" s="420"/>
      <c r="BR6" s="420"/>
      <c r="BS6" s="420"/>
      <c r="BT6" s="420"/>
      <c r="BU6" s="421"/>
      <c r="BV6" s="419">
        <v>675510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79.099999999999994</v>
      </c>
      <c r="CU6" s="563"/>
      <c r="CV6" s="563"/>
      <c r="CW6" s="563"/>
      <c r="CX6" s="563"/>
      <c r="CY6" s="563"/>
      <c r="CZ6" s="563"/>
      <c r="DA6" s="564"/>
      <c r="DB6" s="562">
        <v>81.2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111407</v>
      </c>
      <c r="BO7" s="420"/>
      <c r="BP7" s="420"/>
      <c r="BQ7" s="420"/>
      <c r="BR7" s="420"/>
      <c r="BS7" s="420"/>
      <c r="BT7" s="420"/>
      <c r="BU7" s="421"/>
      <c r="BV7" s="419">
        <v>57910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7283890</v>
      </c>
      <c r="CU7" s="420"/>
      <c r="CV7" s="420"/>
      <c r="CW7" s="420"/>
      <c r="CX7" s="420"/>
      <c r="CY7" s="420"/>
      <c r="CZ7" s="420"/>
      <c r="DA7" s="421"/>
      <c r="DB7" s="419">
        <v>7145681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501875</v>
      </c>
      <c r="BO8" s="420"/>
      <c r="BP8" s="420"/>
      <c r="BQ8" s="420"/>
      <c r="BR8" s="420"/>
      <c r="BS8" s="420"/>
      <c r="BT8" s="420"/>
      <c r="BU8" s="421"/>
      <c r="BV8" s="419">
        <v>617600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22693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-115725</v>
      </c>
      <c r="BO9" s="420"/>
      <c r="BP9" s="420"/>
      <c r="BQ9" s="420"/>
      <c r="BR9" s="420"/>
      <c r="BS9" s="420"/>
      <c r="BT9" s="420"/>
      <c r="BU9" s="421"/>
      <c r="BV9" s="419">
        <v>210756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2.9</v>
      </c>
      <c r="CU9" s="417"/>
      <c r="CV9" s="417"/>
      <c r="CW9" s="417"/>
      <c r="CX9" s="417"/>
      <c r="CY9" s="417"/>
      <c r="CZ9" s="417"/>
      <c r="DA9" s="418"/>
      <c r="DB9" s="416">
        <v>3.4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23610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22898</v>
      </c>
      <c r="BO10" s="420"/>
      <c r="BP10" s="420"/>
      <c r="BQ10" s="420"/>
      <c r="BR10" s="420"/>
      <c r="BS10" s="420"/>
      <c r="BT10" s="420"/>
      <c r="BU10" s="421"/>
      <c r="BV10" s="419">
        <v>34425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22906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1000000</v>
      </c>
      <c r="BO12" s="420"/>
      <c r="BP12" s="420"/>
      <c r="BQ12" s="420"/>
      <c r="BR12" s="420"/>
      <c r="BS12" s="420"/>
      <c r="BT12" s="420"/>
      <c r="BU12" s="421"/>
      <c r="BV12" s="419">
        <v>1000000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22418</v>
      </c>
      <c r="S13" s="507"/>
      <c r="T13" s="507"/>
      <c r="U13" s="507"/>
      <c r="V13" s="508"/>
      <c r="W13" s="509" t="s">
        <v>131</v>
      </c>
      <c r="X13" s="405"/>
      <c r="Y13" s="405"/>
      <c r="Z13" s="405"/>
      <c r="AA13" s="405"/>
      <c r="AB13" s="406"/>
      <c r="AC13" s="372">
        <v>991</v>
      </c>
      <c r="AD13" s="373"/>
      <c r="AE13" s="373"/>
      <c r="AF13" s="373"/>
      <c r="AG13" s="374"/>
      <c r="AH13" s="372">
        <v>1117</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-1092827</v>
      </c>
      <c r="BO13" s="420"/>
      <c r="BP13" s="420"/>
      <c r="BQ13" s="420"/>
      <c r="BR13" s="420"/>
      <c r="BS13" s="420"/>
      <c r="BT13" s="420"/>
      <c r="BU13" s="421"/>
      <c r="BV13" s="419">
        <v>-754819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-2.1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23189</v>
      </c>
      <c r="S14" s="507"/>
      <c r="T14" s="507"/>
      <c r="U14" s="507"/>
      <c r="V14" s="508"/>
      <c r="W14" s="510"/>
      <c r="X14" s="408"/>
      <c r="Y14" s="408"/>
      <c r="Z14" s="408"/>
      <c r="AA14" s="408"/>
      <c r="AB14" s="409"/>
      <c r="AC14" s="499">
        <v>9.3000000000000007</v>
      </c>
      <c r="AD14" s="500"/>
      <c r="AE14" s="500"/>
      <c r="AF14" s="500"/>
      <c r="AG14" s="501"/>
      <c r="AH14" s="499">
        <v>10.1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22756</v>
      </c>
      <c r="S15" s="507"/>
      <c r="T15" s="507"/>
      <c r="U15" s="507"/>
      <c r="V15" s="508"/>
      <c r="W15" s="509" t="s">
        <v>137</v>
      </c>
      <c r="X15" s="405"/>
      <c r="Y15" s="405"/>
      <c r="Z15" s="405"/>
      <c r="AA15" s="405"/>
      <c r="AB15" s="406"/>
      <c r="AC15" s="372">
        <v>2598</v>
      </c>
      <c r="AD15" s="373"/>
      <c r="AE15" s="373"/>
      <c r="AF15" s="373"/>
      <c r="AG15" s="374"/>
      <c r="AH15" s="372">
        <v>2686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3087609</v>
      </c>
      <c r="BO15" s="449"/>
      <c r="BP15" s="449"/>
      <c r="BQ15" s="449"/>
      <c r="BR15" s="449"/>
      <c r="BS15" s="449"/>
      <c r="BT15" s="449"/>
      <c r="BU15" s="450"/>
      <c r="BV15" s="448">
        <v>3059131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24.4</v>
      </c>
      <c r="AD16" s="500"/>
      <c r="AE16" s="500"/>
      <c r="AF16" s="500"/>
      <c r="AG16" s="501"/>
      <c r="AH16" s="499">
        <v>24.3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6467977</v>
      </c>
      <c r="BO16" s="420"/>
      <c r="BP16" s="420"/>
      <c r="BQ16" s="420"/>
      <c r="BR16" s="420"/>
      <c r="BS16" s="420"/>
      <c r="BT16" s="420"/>
      <c r="BU16" s="421"/>
      <c r="BV16" s="419">
        <v>6309579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7072</v>
      </c>
      <c r="AD17" s="373"/>
      <c r="AE17" s="373"/>
      <c r="AF17" s="373"/>
      <c r="AG17" s="374"/>
      <c r="AH17" s="372">
        <v>7256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3878467</v>
      </c>
      <c r="BO17" s="420"/>
      <c r="BP17" s="420"/>
      <c r="BQ17" s="420"/>
      <c r="BR17" s="420"/>
      <c r="BS17" s="420"/>
      <c r="BT17" s="420"/>
      <c r="BU17" s="421"/>
      <c r="BV17" s="419">
        <v>3839714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109.75</v>
      </c>
      <c r="M18" s="472"/>
      <c r="N18" s="472"/>
      <c r="O18" s="472"/>
      <c r="P18" s="472"/>
      <c r="Q18" s="472"/>
      <c r="R18" s="473"/>
      <c r="S18" s="473"/>
      <c r="T18" s="473"/>
      <c r="U18" s="473"/>
      <c r="V18" s="474"/>
      <c r="W18" s="490"/>
      <c r="X18" s="491"/>
      <c r="Y18" s="491"/>
      <c r="Z18" s="491"/>
      <c r="AA18" s="491"/>
      <c r="AB18" s="515"/>
      <c r="AC18" s="389">
        <v>66.3</v>
      </c>
      <c r="AD18" s="390"/>
      <c r="AE18" s="390"/>
      <c r="AF18" s="390"/>
      <c r="AG18" s="475"/>
      <c r="AH18" s="389">
        <v>65.599999999999994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5844218</v>
      </c>
      <c r="BO18" s="420"/>
      <c r="BP18" s="420"/>
      <c r="BQ18" s="420"/>
      <c r="BR18" s="420"/>
      <c r="BS18" s="420"/>
      <c r="BT18" s="420"/>
      <c r="BU18" s="421"/>
      <c r="BV18" s="419">
        <v>5837278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207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9426277</v>
      </c>
      <c r="BO19" s="420"/>
      <c r="BP19" s="420"/>
      <c r="BQ19" s="420"/>
      <c r="BR19" s="420"/>
      <c r="BS19" s="420"/>
      <c r="BT19" s="420"/>
      <c r="BU19" s="421"/>
      <c r="BV19" s="419">
        <v>9080582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8858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5403766</v>
      </c>
      <c r="BO22" s="449"/>
      <c r="BP22" s="449"/>
      <c r="BQ22" s="449"/>
      <c r="BR22" s="449"/>
      <c r="BS22" s="449"/>
      <c r="BT22" s="449"/>
      <c r="BU22" s="450"/>
      <c r="BV22" s="448">
        <v>4768287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3159056</v>
      </c>
      <c r="BO23" s="420"/>
      <c r="BP23" s="420"/>
      <c r="BQ23" s="420"/>
      <c r="BR23" s="420"/>
      <c r="BS23" s="420"/>
      <c r="BT23" s="420"/>
      <c r="BU23" s="421"/>
      <c r="BV23" s="419">
        <v>3021670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8090</v>
      </c>
      <c r="R24" s="373"/>
      <c r="S24" s="373"/>
      <c r="T24" s="373"/>
      <c r="U24" s="373"/>
      <c r="V24" s="374"/>
      <c r="W24" s="462"/>
      <c r="X24" s="399"/>
      <c r="Y24" s="400"/>
      <c r="Z24" s="375" t="s">
        <v>162</v>
      </c>
      <c r="AA24" s="376"/>
      <c r="AB24" s="376"/>
      <c r="AC24" s="376"/>
      <c r="AD24" s="376"/>
      <c r="AE24" s="376"/>
      <c r="AF24" s="376"/>
      <c r="AG24" s="377"/>
      <c r="AH24" s="372">
        <v>151</v>
      </c>
      <c r="AI24" s="373"/>
      <c r="AJ24" s="373"/>
      <c r="AK24" s="373"/>
      <c r="AL24" s="374"/>
      <c r="AM24" s="372">
        <v>464476</v>
      </c>
      <c r="AN24" s="373"/>
      <c r="AO24" s="373"/>
      <c r="AP24" s="373"/>
      <c r="AQ24" s="373"/>
      <c r="AR24" s="374"/>
      <c r="AS24" s="372">
        <v>3076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5378264</v>
      </c>
      <c r="BO24" s="420"/>
      <c r="BP24" s="420"/>
      <c r="BQ24" s="420"/>
      <c r="BR24" s="420"/>
      <c r="BS24" s="420"/>
      <c r="BT24" s="420"/>
      <c r="BU24" s="421"/>
      <c r="BV24" s="419">
        <v>4673865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42024</v>
      </c>
      <c r="BO25" s="449"/>
      <c r="BP25" s="449"/>
      <c r="BQ25" s="449"/>
      <c r="BR25" s="449"/>
      <c r="BS25" s="449"/>
      <c r="BT25" s="449"/>
      <c r="BU25" s="450"/>
      <c r="BV25" s="448">
        <v>108443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5360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3710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19859</v>
      </c>
      <c r="AN27" s="373"/>
      <c r="AO27" s="373"/>
      <c r="AP27" s="373"/>
      <c r="AQ27" s="373"/>
      <c r="AR27" s="374"/>
      <c r="AS27" s="372">
        <v>2837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3220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3999495</v>
      </c>
      <c r="BO28" s="449"/>
      <c r="BP28" s="449"/>
      <c r="BQ28" s="449"/>
      <c r="BR28" s="449"/>
      <c r="BS28" s="449"/>
      <c r="BT28" s="449"/>
      <c r="BU28" s="450"/>
      <c r="BV28" s="448">
        <v>4426597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3020</v>
      </c>
      <c r="R29" s="373"/>
      <c r="S29" s="373"/>
      <c r="T29" s="373"/>
      <c r="U29" s="373"/>
      <c r="V29" s="374"/>
      <c r="W29" s="463"/>
      <c r="X29" s="464"/>
      <c r="Y29" s="465"/>
      <c r="Z29" s="375" t="s">
        <v>177</v>
      </c>
      <c r="AA29" s="376"/>
      <c r="AB29" s="376"/>
      <c r="AC29" s="376"/>
      <c r="AD29" s="376"/>
      <c r="AE29" s="376"/>
      <c r="AF29" s="376"/>
      <c r="AG29" s="377"/>
      <c r="AH29" s="372">
        <v>158</v>
      </c>
      <c r="AI29" s="373"/>
      <c r="AJ29" s="373"/>
      <c r="AK29" s="373"/>
      <c r="AL29" s="374"/>
      <c r="AM29" s="372">
        <v>484335</v>
      </c>
      <c r="AN29" s="373"/>
      <c r="AO29" s="373"/>
      <c r="AP29" s="373"/>
      <c r="AQ29" s="373"/>
      <c r="AR29" s="374"/>
      <c r="AS29" s="372">
        <v>3065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836297</v>
      </c>
      <c r="BO29" s="420"/>
      <c r="BP29" s="420"/>
      <c r="BQ29" s="420"/>
      <c r="BR29" s="420"/>
      <c r="BS29" s="420"/>
      <c r="BT29" s="420"/>
      <c r="BU29" s="421"/>
      <c r="BV29" s="419">
        <v>787000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6763117</v>
      </c>
      <c r="BO30" s="454"/>
      <c r="BP30" s="454"/>
      <c r="BQ30" s="454"/>
      <c r="BR30" s="454"/>
      <c r="BS30" s="454"/>
      <c r="BT30" s="454"/>
      <c r="BU30" s="455"/>
      <c r="BV30" s="453">
        <v>5492643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IF('各会計、関係団体の財政状況及び健全化判断比率'!B32="","",'各会計、関係団体の財政状況及び健全化判断比率'!B32)</f>
        <v>国民健康保険陶病院事業会計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香川県市町総合事務組合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有限会社綾歌南部農業振興公社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町営バス運送事業特別会計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IF('各会計、関係団体の財政状況及び健全化判断比率'!B33="","",'各会計、関係団体の財政状況及び健全化判断比率'!B33)</f>
        <v>介護老人保健施設事業会計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香川県後期高齢者医療広域連合（一般会計）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火葬事業特別会計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香川県後期高齢者医療広域連合（後期高齢者医療事業）</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墓園事業特別会計</v>
      </c>
      <c r="F37" s="368"/>
      <c r="G37" s="368"/>
      <c r="H37" s="368"/>
      <c r="I37" s="368"/>
      <c r="J37" s="368"/>
      <c r="K37" s="368"/>
      <c r="L37" s="368"/>
      <c r="M37" s="368"/>
      <c r="N37" s="368"/>
      <c r="O37" s="368"/>
      <c r="P37" s="368"/>
      <c r="Q37" s="368"/>
      <c r="R37" s="368"/>
      <c r="S37" s="368"/>
      <c r="T37" s="169"/>
      <c r="U37" s="367">
        <f t="shared" si="4"/>
        <v>9</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香川県広域水道企業団（水道事業会計）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育英事業特別会計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香川県広域水道企業団（工業用水道事業会計）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ZJxThCZNr85wZ5vWDgzbDQOeWNvuIQkAtHA/DeFwunahd7D6ognLtf0RW3/LiJCNjuKOnVeJ+UhBPQcKlq9Gw==" saltValue="4fG7UR0wtu5RVnRyTHLN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34.950000000000003</v>
      </c>
      <c r="G34" s="33">
        <v>34.43</v>
      </c>
      <c r="H34" s="33">
        <v>35.15</v>
      </c>
      <c r="I34" s="33">
        <v>34.03</v>
      </c>
      <c r="J34" s="34">
        <v>33.15</v>
      </c>
      <c r="K34" s="22"/>
      <c r="L34" s="22"/>
      <c r="M34" s="22"/>
      <c r="N34" s="22"/>
      <c r="O34" s="22"/>
      <c r="P34" s="22"/>
    </row>
    <row r="35" spans="1:16" ht="39" customHeight="1" x14ac:dyDescent="0.15">
      <c r="A35" s="22"/>
      <c r="B35" s="35"/>
      <c r="C35" s="1145" t="s">
        <v>540</v>
      </c>
      <c r="D35" s="1146"/>
      <c r="E35" s="1147"/>
      <c r="F35" s="36">
        <v>7.05</v>
      </c>
      <c r="G35" s="37">
        <v>9.11</v>
      </c>
      <c r="H35" s="37">
        <v>5.76</v>
      </c>
      <c r="I35" s="37">
        <v>8.61</v>
      </c>
      <c r="J35" s="38">
        <v>6.87</v>
      </c>
      <c r="K35" s="22"/>
      <c r="L35" s="22"/>
      <c r="M35" s="22"/>
      <c r="N35" s="22"/>
      <c r="O35" s="22"/>
      <c r="P35" s="22"/>
    </row>
    <row r="36" spans="1:16" ht="39" customHeight="1" x14ac:dyDescent="0.15">
      <c r="A36" s="22"/>
      <c r="B36" s="35"/>
      <c r="C36" s="1145" t="s">
        <v>541</v>
      </c>
      <c r="D36" s="1146"/>
      <c r="E36" s="1147"/>
      <c r="F36" s="36">
        <v>1.75</v>
      </c>
      <c r="G36" s="37">
        <v>1.64</v>
      </c>
      <c r="H36" s="37">
        <v>2.4</v>
      </c>
      <c r="I36" s="37">
        <v>2.85</v>
      </c>
      <c r="J36" s="38">
        <v>2.98</v>
      </c>
      <c r="K36" s="22"/>
      <c r="L36" s="22"/>
      <c r="M36" s="22"/>
      <c r="N36" s="22"/>
      <c r="O36" s="22"/>
      <c r="P36" s="22"/>
    </row>
    <row r="37" spans="1:16" ht="39" customHeight="1" x14ac:dyDescent="0.15">
      <c r="A37" s="22"/>
      <c r="B37" s="35"/>
      <c r="C37" s="1145" t="s">
        <v>542</v>
      </c>
      <c r="D37" s="1146"/>
      <c r="E37" s="1147"/>
      <c r="F37" s="36" t="s">
        <v>491</v>
      </c>
      <c r="G37" s="37" t="s">
        <v>491</v>
      </c>
      <c r="H37" s="37" t="s">
        <v>491</v>
      </c>
      <c r="I37" s="37" t="s">
        <v>491</v>
      </c>
      <c r="J37" s="38">
        <v>1.88</v>
      </c>
      <c r="K37" s="22"/>
      <c r="L37" s="22"/>
      <c r="M37" s="22"/>
      <c r="N37" s="22"/>
      <c r="O37" s="22"/>
      <c r="P37" s="22"/>
    </row>
    <row r="38" spans="1:16" ht="39" customHeight="1" x14ac:dyDescent="0.15">
      <c r="A38" s="22"/>
      <c r="B38" s="35"/>
      <c r="C38" s="1145" t="s">
        <v>543</v>
      </c>
      <c r="D38" s="1146"/>
      <c r="E38" s="1147"/>
      <c r="F38" s="36">
        <v>0.86</v>
      </c>
      <c r="G38" s="37">
        <v>0.93</v>
      </c>
      <c r="H38" s="37">
        <v>0.96</v>
      </c>
      <c r="I38" s="37">
        <v>0.94</v>
      </c>
      <c r="J38" s="38">
        <v>0.92</v>
      </c>
      <c r="K38" s="22"/>
      <c r="L38" s="22"/>
      <c r="M38" s="22"/>
      <c r="N38" s="22"/>
      <c r="O38" s="22"/>
      <c r="P38" s="22"/>
    </row>
    <row r="39" spans="1:16" ht="39" customHeight="1" x14ac:dyDescent="0.15">
      <c r="A39" s="22"/>
      <c r="B39" s="35"/>
      <c r="C39" s="1145" t="s">
        <v>544</v>
      </c>
      <c r="D39" s="1146"/>
      <c r="E39" s="1147"/>
      <c r="F39" s="36">
        <v>0.19</v>
      </c>
      <c r="G39" s="37">
        <v>0.08</v>
      </c>
      <c r="H39" s="37">
        <v>0.24</v>
      </c>
      <c r="I39" s="37">
        <v>0.35</v>
      </c>
      <c r="J39" s="38">
        <v>0.28999999999999998</v>
      </c>
      <c r="K39" s="22"/>
      <c r="L39" s="22"/>
      <c r="M39" s="22"/>
      <c r="N39" s="22"/>
      <c r="O39" s="22"/>
      <c r="P39" s="22"/>
    </row>
    <row r="40" spans="1:16" ht="39" customHeight="1" x14ac:dyDescent="0.15">
      <c r="A40" s="22"/>
      <c r="B40" s="35"/>
      <c r="C40" s="1145" t="s">
        <v>545</v>
      </c>
      <c r="D40" s="1146"/>
      <c r="E40" s="1147"/>
      <c r="F40" s="36">
        <v>0.1</v>
      </c>
      <c r="G40" s="37">
        <v>0.18</v>
      </c>
      <c r="H40" s="37">
        <v>0.31</v>
      </c>
      <c r="I40" s="37">
        <v>0.33</v>
      </c>
      <c r="J40" s="38">
        <v>0.27</v>
      </c>
      <c r="K40" s="22"/>
      <c r="L40" s="22"/>
      <c r="M40" s="22"/>
      <c r="N40" s="22"/>
      <c r="O40" s="22"/>
      <c r="P40" s="22"/>
    </row>
    <row r="41" spans="1:16" ht="39" customHeight="1" x14ac:dyDescent="0.15">
      <c r="A41" s="22"/>
      <c r="B41" s="35"/>
      <c r="C41" s="1145" t="s">
        <v>546</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0.42</v>
      </c>
      <c r="G43" s="42">
        <v>0.34</v>
      </c>
      <c r="H43" s="42">
        <v>0.36</v>
      </c>
      <c r="I43" s="42">
        <v>0.76</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D9MLxHtHEKwivLvEX0CuoPYyn5QzTeKnqhMMvn3NJNa2KGtm7D7ccmTMFxK8f4kUkoHW7H1XjN7AzQyRKLig==" saltValue="aAdzGlfWdKFtSIfAgfNh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337</v>
      </c>
      <c r="L45" s="60">
        <v>361</v>
      </c>
      <c r="M45" s="60">
        <v>301</v>
      </c>
      <c r="N45" s="60">
        <v>317</v>
      </c>
      <c r="O45" s="61">
        <v>280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262</v>
      </c>
      <c r="L48" s="64">
        <v>268</v>
      </c>
      <c r="M48" s="64">
        <v>271</v>
      </c>
      <c r="N48" s="64">
        <v>299</v>
      </c>
      <c r="O48" s="65">
        <v>282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491</v>
      </c>
      <c r="L49" s="64" t="s">
        <v>491</v>
      </c>
      <c r="M49" s="64">
        <v>0</v>
      </c>
      <c r="N49" s="64">
        <v>0</v>
      </c>
      <c r="O49" s="65">
        <v>0</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3</v>
      </c>
      <c r="M50" s="64">
        <v>3</v>
      </c>
      <c r="N50" s="64">
        <v>11</v>
      </c>
      <c r="O50" s="65">
        <v>25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756</v>
      </c>
      <c r="L52" s="64">
        <v>778</v>
      </c>
      <c r="M52" s="64">
        <v>744</v>
      </c>
      <c r="N52" s="64">
        <v>728</v>
      </c>
      <c r="O52" s="65">
        <v>691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-155</v>
      </c>
      <c r="L53" s="69">
        <v>-146</v>
      </c>
      <c r="M53" s="69">
        <v>-169</v>
      </c>
      <c r="N53" s="69">
        <v>-101</v>
      </c>
      <c r="O53" s="70">
        <v>-104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fkjRlOI9DVirBb21cPZKp77jKehMaiBanH8KzjIuFLOMIVELPjXR23IFC+j/9B2B02WP9C+XP8erNofWzWnpg==" saltValue="L23SjgmtUCyzyw31q3sa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4062</v>
      </c>
      <c r="J41" s="344">
        <v>3879</v>
      </c>
      <c r="K41" s="344">
        <v>4249</v>
      </c>
      <c r="L41" s="344">
        <v>4768</v>
      </c>
      <c r="M41" s="345">
        <v>5404</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2544</v>
      </c>
      <c r="J43" s="347">
        <v>2379</v>
      </c>
      <c r="K43" s="347">
        <v>2229</v>
      </c>
      <c r="L43" s="347">
        <v>2113</v>
      </c>
      <c r="M43" s="348">
        <v>1999</v>
      </c>
    </row>
    <row r="44" spans="2:13" ht="27.75" customHeight="1" x14ac:dyDescent="0.15">
      <c r="B44" s="1186"/>
      <c r="C44" s="1187"/>
      <c r="D44" s="106"/>
      <c r="E44" s="1190" t="s">
        <v>34</v>
      </c>
      <c r="F44" s="1190"/>
      <c r="G44" s="1190"/>
      <c r="H44" s="1191"/>
      <c r="I44" s="346" t="s">
        <v>491</v>
      </c>
      <c r="J44" s="347" t="s">
        <v>491</v>
      </c>
      <c r="K44" s="347" t="s">
        <v>491</v>
      </c>
      <c r="L44" s="347" t="s">
        <v>491</v>
      </c>
      <c r="M44" s="348">
        <v>211</v>
      </c>
    </row>
    <row r="45" spans="2:13" ht="27.75" customHeight="1" x14ac:dyDescent="0.15">
      <c r="B45" s="1186"/>
      <c r="C45" s="1187"/>
      <c r="D45" s="106"/>
      <c r="E45" s="1190" t="s">
        <v>35</v>
      </c>
      <c r="F45" s="1190"/>
      <c r="G45" s="1190"/>
      <c r="H45" s="1191"/>
      <c r="I45" s="346">
        <v>1077</v>
      </c>
      <c r="J45" s="347">
        <v>1198</v>
      </c>
      <c r="K45" s="347">
        <v>933</v>
      </c>
      <c r="L45" s="347">
        <v>927</v>
      </c>
      <c r="M45" s="348">
        <v>1574</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8942</v>
      </c>
      <c r="J50" s="347">
        <v>10007</v>
      </c>
      <c r="K50" s="347">
        <v>10780</v>
      </c>
      <c r="L50" s="347">
        <v>11135</v>
      </c>
      <c r="M50" s="348">
        <v>11681</v>
      </c>
    </row>
    <row r="51" spans="2:13" ht="27.75" customHeight="1" x14ac:dyDescent="0.15">
      <c r="B51" s="1186"/>
      <c r="C51" s="1187"/>
      <c r="D51" s="106"/>
      <c r="E51" s="1190" t="s">
        <v>42</v>
      </c>
      <c r="F51" s="1190"/>
      <c r="G51" s="1190"/>
      <c r="H51" s="1191"/>
      <c r="I51" s="346">
        <v>21</v>
      </c>
      <c r="J51" s="347">
        <v>14</v>
      </c>
      <c r="K51" s="347">
        <v>8</v>
      </c>
      <c r="L51" s="347">
        <v>5</v>
      </c>
      <c r="M51" s="348">
        <v>1</v>
      </c>
    </row>
    <row r="52" spans="2:13" ht="27.75" customHeight="1" x14ac:dyDescent="0.15">
      <c r="B52" s="1188"/>
      <c r="C52" s="1189"/>
      <c r="D52" s="106"/>
      <c r="E52" s="1190" t="s">
        <v>43</v>
      </c>
      <c r="F52" s="1190"/>
      <c r="G52" s="1190"/>
      <c r="H52" s="1191"/>
      <c r="I52" s="346">
        <v>8943</v>
      </c>
      <c r="J52" s="347">
        <v>8650</v>
      </c>
      <c r="K52" s="347">
        <v>8542</v>
      </c>
      <c r="L52" s="347">
        <v>8484</v>
      </c>
      <c r="M52" s="348">
        <v>8314</v>
      </c>
    </row>
    <row r="53" spans="2:13" ht="27.75" customHeight="1" thickBot="1" x14ac:dyDescent="0.2">
      <c r="B53" s="1192" t="s">
        <v>19</v>
      </c>
      <c r="C53" s="1193"/>
      <c r="D53" s="110"/>
      <c r="E53" s="1194" t="s">
        <v>44</v>
      </c>
      <c r="F53" s="1194"/>
      <c r="G53" s="1194"/>
      <c r="H53" s="1195"/>
      <c r="I53" s="349">
        <v>-10223</v>
      </c>
      <c r="J53" s="350">
        <v>-11215</v>
      </c>
      <c r="K53" s="350">
        <v>-11920</v>
      </c>
      <c r="L53" s="350">
        <v>-11816</v>
      </c>
      <c r="M53" s="351">
        <v>-10808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wn0DhGbRdU8lKD92oz//hXPViCoRqIq1kVYCDE0DqJjG/wQwI1qTgIYvlcVANjnE5IU1alu8S14Cm8e4SY/DA==" saltValue="9ms+o2dLdlKLjl67G+tD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5042</v>
      </c>
      <c r="G55" s="352">
        <v>4427</v>
      </c>
      <c r="H55" s="353">
        <v>3999</v>
      </c>
    </row>
    <row r="56" spans="2:8" ht="52.5" customHeight="1" x14ac:dyDescent="0.15">
      <c r="B56" s="122"/>
      <c r="C56" s="1213" t="s">
        <v>47</v>
      </c>
      <c r="D56" s="1213"/>
      <c r="E56" s="1214"/>
      <c r="F56" s="354">
        <v>781</v>
      </c>
      <c r="G56" s="354">
        <v>787</v>
      </c>
      <c r="H56" s="355">
        <v>836</v>
      </c>
    </row>
    <row r="57" spans="2:8" ht="53.25" customHeight="1" x14ac:dyDescent="0.15">
      <c r="B57" s="122"/>
      <c r="C57" s="1215" t="s">
        <v>48</v>
      </c>
      <c r="D57" s="1215"/>
      <c r="E57" s="1216"/>
      <c r="F57" s="356">
        <v>4271</v>
      </c>
      <c r="G57" s="356">
        <v>5493</v>
      </c>
      <c r="H57" s="357">
        <v>6763</v>
      </c>
    </row>
    <row r="58" spans="2:8" ht="45.75" customHeight="1" x14ac:dyDescent="0.15">
      <c r="B58" s="123"/>
      <c r="C58" s="1203" t="s">
        <v>561</v>
      </c>
      <c r="D58" s="1204"/>
      <c r="E58" s="1205"/>
      <c r="F58" s="358">
        <v>3345</v>
      </c>
      <c r="G58" s="358">
        <v>4245</v>
      </c>
      <c r="H58" s="359">
        <v>5025</v>
      </c>
    </row>
    <row r="59" spans="2:8" ht="45.75" customHeight="1" x14ac:dyDescent="0.15">
      <c r="B59" s="123"/>
      <c r="C59" s="1203" t="s">
        <v>562</v>
      </c>
      <c r="D59" s="1204"/>
      <c r="E59" s="1205"/>
      <c r="F59" s="358">
        <v>300</v>
      </c>
      <c r="G59" s="358">
        <v>600</v>
      </c>
      <c r="H59" s="359">
        <v>900</v>
      </c>
    </row>
    <row r="60" spans="2:8" ht="45.75" customHeight="1" x14ac:dyDescent="0.15">
      <c r="B60" s="123"/>
      <c r="C60" s="1203" t="s">
        <v>563</v>
      </c>
      <c r="D60" s="1204"/>
      <c r="E60" s="1205"/>
      <c r="F60" s="358">
        <v>101</v>
      </c>
      <c r="G60" s="358">
        <v>171</v>
      </c>
      <c r="H60" s="359">
        <v>271</v>
      </c>
    </row>
    <row r="61" spans="2:8" ht="45.75" customHeight="1" x14ac:dyDescent="0.15">
      <c r="B61" s="123"/>
      <c r="C61" s="1203" t="s">
        <v>564</v>
      </c>
      <c r="D61" s="1204"/>
      <c r="E61" s="1205"/>
      <c r="F61" s="358">
        <v>152</v>
      </c>
      <c r="G61" s="358">
        <v>165</v>
      </c>
      <c r="H61" s="359">
        <v>158</v>
      </c>
    </row>
    <row r="62" spans="2:8" ht="45.75" customHeight="1" thickBot="1" x14ac:dyDescent="0.2">
      <c r="B62" s="124"/>
      <c r="C62" s="1206" t="s">
        <v>565</v>
      </c>
      <c r="D62" s="1207"/>
      <c r="E62" s="1208"/>
      <c r="F62" s="360">
        <v>196</v>
      </c>
      <c r="G62" s="360">
        <v>116</v>
      </c>
      <c r="H62" s="361">
        <v>117</v>
      </c>
    </row>
    <row r="63" spans="2:8" ht="52.5" customHeight="1" thickBot="1" x14ac:dyDescent="0.2">
      <c r="B63" s="125"/>
      <c r="C63" s="1209" t="s">
        <v>49</v>
      </c>
      <c r="D63" s="1209"/>
      <c r="E63" s="1210"/>
      <c r="F63" s="362">
        <v>10094</v>
      </c>
      <c r="G63" s="362">
        <v>10706</v>
      </c>
      <c r="H63" s="363">
        <v>11599</v>
      </c>
    </row>
    <row r="64" spans="2:8" x14ac:dyDescent="0.15"/>
  </sheetData>
  <sheetProtection algorithmName="SHA-512" hashValue="JHC80j8QqI0BziWp0ZBK02ui0HLcr8yQy7soDSoj8mVJrRM5k/kv0rewQOlpoib3YEIK6b9AK9z+qNAFqy8X4w==" saltValue="xRB8iVky2IIryedo+gst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76907</v>
      </c>
      <c r="E3" s="144"/>
      <c r="F3" s="145">
        <v>52068</v>
      </c>
      <c r="G3" s="146"/>
      <c r="H3" s="147"/>
    </row>
    <row r="4" spans="1:8" x14ac:dyDescent="0.15">
      <c r="A4" s="148"/>
      <c r="B4" s="149"/>
      <c r="C4" s="150"/>
      <c r="D4" s="151">
        <v>62875</v>
      </c>
      <c r="E4" s="152"/>
      <c r="F4" s="153">
        <v>26936</v>
      </c>
      <c r="G4" s="154"/>
      <c r="H4" s="155"/>
    </row>
    <row r="5" spans="1:8" x14ac:dyDescent="0.15">
      <c r="A5" s="136" t="s">
        <v>524</v>
      </c>
      <c r="B5" s="141"/>
      <c r="C5" s="142"/>
      <c r="D5" s="143">
        <v>33453</v>
      </c>
      <c r="E5" s="144"/>
      <c r="F5" s="145">
        <v>47161</v>
      </c>
      <c r="G5" s="146"/>
      <c r="H5" s="147"/>
    </row>
    <row r="6" spans="1:8" x14ac:dyDescent="0.15">
      <c r="A6" s="148"/>
      <c r="B6" s="149"/>
      <c r="C6" s="150"/>
      <c r="D6" s="151">
        <v>23626</v>
      </c>
      <c r="E6" s="152"/>
      <c r="F6" s="153">
        <v>24595</v>
      </c>
      <c r="G6" s="154"/>
      <c r="H6" s="155"/>
    </row>
    <row r="7" spans="1:8" x14ac:dyDescent="0.15">
      <c r="A7" s="136" t="s">
        <v>525</v>
      </c>
      <c r="B7" s="141"/>
      <c r="C7" s="142"/>
      <c r="D7" s="143">
        <v>39788</v>
      </c>
      <c r="E7" s="144"/>
      <c r="F7" s="145">
        <v>43423</v>
      </c>
      <c r="G7" s="146"/>
      <c r="H7" s="147"/>
    </row>
    <row r="8" spans="1:8" x14ac:dyDescent="0.15">
      <c r="A8" s="148"/>
      <c r="B8" s="149"/>
      <c r="C8" s="150"/>
      <c r="D8" s="151">
        <v>33999</v>
      </c>
      <c r="E8" s="152"/>
      <c r="F8" s="153">
        <v>22207</v>
      </c>
      <c r="G8" s="154"/>
      <c r="H8" s="155"/>
    </row>
    <row r="9" spans="1:8" x14ac:dyDescent="0.15">
      <c r="A9" s="136" t="s">
        <v>526</v>
      </c>
      <c r="B9" s="141"/>
      <c r="C9" s="142"/>
      <c r="D9" s="143">
        <v>53988</v>
      </c>
      <c r="E9" s="144"/>
      <c r="F9" s="145">
        <v>45265</v>
      </c>
      <c r="G9" s="146"/>
      <c r="H9" s="147"/>
    </row>
    <row r="10" spans="1:8" x14ac:dyDescent="0.15">
      <c r="A10" s="148"/>
      <c r="B10" s="149"/>
      <c r="C10" s="150"/>
      <c r="D10" s="151">
        <v>44957</v>
      </c>
      <c r="E10" s="152"/>
      <c r="F10" s="153">
        <v>22600</v>
      </c>
      <c r="G10" s="154"/>
      <c r="H10" s="155"/>
    </row>
    <row r="11" spans="1:8" x14ac:dyDescent="0.15">
      <c r="A11" s="136" t="s">
        <v>527</v>
      </c>
      <c r="B11" s="141"/>
      <c r="C11" s="142"/>
      <c r="D11" s="143">
        <v>55070</v>
      </c>
      <c r="E11" s="144"/>
      <c r="F11" s="145">
        <v>54621</v>
      </c>
      <c r="G11" s="146"/>
      <c r="H11" s="147"/>
    </row>
    <row r="12" spans="1:8" x14ac:dyDescent="0.15">
      <c r="A12" s="148"/>
      <c r="B12" s="149"/>
      <c r="C12" s="156"/>
      <c r="D12" s="151">
        <v>34669</v>
      </c>
      <c r="E12" s="152"/>
      <c r="F12" s="153">
        <v>30892</v>
      </c>
      <c r="G12" s="154"/>
      <c r="H12" s="155"/>
    </row>
    <row r="13" spans="1:8" x14ac:dyDescent="0.15">
      <c r="A13" s="136"/>
      <c r="B13" s="141"/>
      <c r="C13" s="157"/>
      <c r="D13" s="158">
        <v>51841</v>
      </c>
      <c r="E13" s="159"/>
      <c r="F13" s="160">
        <v>48508</v>
      </c>
      <c r="G13" s="161"/>
      <c r="H13" s="147"/>
    </row>
    <row r="14" spans="1:8" x14ac:dyDescent="0.15">
      <c r="A14" s="148"/>
      <c r="B14" s="149"/>
      <c r="C14" s="150"/>
      <c r="D14" s="151">
        <v>40025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7.12</v>
      </c>
      <c r="C19" s="162">
        <f>ROUND(VALUE(SUBSTITUTE(実質収支比率等に係る経年分析!G$48,"▲","-")),2)</f>
        <v>9.16</v>
      </c>
      <c r="D19" s="162">
        <f>ROUND(VALUE(SUBSTITUTE(実質収支比率等に係る経年分析!H$48,"▲","-")),2)</f>
        <v>5.81</v>
      </c>
      <c r="E19" s="162">
        <f>ROUND(VALUE(SUBSTITUTE(実質収支比率等に係る経年分析!I$48,"▲","-")),2)</f>
        <v>8.64</v>
      </c>
      <c r="F19" s="162">
        <f>ROUND(VALUE(SUBSTITUTE(実質収支比率等に係る経年分析!J$48,"▲","-")),2)</f>
        <v>6.89</v>
      </c>
    </row>
    <row r="20" spans="1:11" x14ac:dyDescent="0.15">
      <c r="A20" s="162" t="s">
        <v>53</v>
      </c>
      <c r="B20" s="162">
        <f>ROUND(VALUE(SUBSTITUTE(実質収支比率等に係る経年分析!F$47,"▲","-")),2)</f>
        <v>71.97</v>
      </c>
      <c r="C20" s="162">
        <f>ROUND(VALUE(SUBSTITUTE(実質収支比率等に係る経年分析!G$47,"▲","-")),2)</f>
        <v>74.78</v>
      </c>
      <c r="D20" s="162">
        <f>ROUND(VALUE(SUBSTITUTE(実質収支比率等に係る経年分析!H$47,"▲","-")),2)</f>
        <v>71.95</v>
      </c>
      <c r="E20" s="162">
        <f>ROUND(VALUE(SUBSTITUTE(実質収支比率等に係る経年分析!I$47,"▲","-")),2)</f>
        <v>61.95</v>
      </c>
      <c r="F20" s="162">
        <f>ROUND(VALUE(SUBSTITUTE(実質収支比率等に係る経年分析!J$47,"▲","-")),2)</f>
        <v>54.91</v>
      </c>
    </row>
    <row r="21" spans="1:11" x14ac:dyDescent="0.15">
      <c r="A21" s="162" t="s">
        <v>54</v>
      </c>
      <c r="B21" s="162">
        <f>IF(ISNUMBER(VALUE(SUBSTITUTE(実質収支比率等に係る経年分析!F$49,"▲","-"))),ROUND(VALUE(SUBSTITUTE(実質収支比率等に係る経年分析!F$49,"▲","-")),2),NA())</f>
        <v>-8.8800000000000008</v>
      </c>
      <c r="C21" s="162">
        <f>IF(ISNUMBER(VALUE(SUBSTITUTE(実質収支比率等に係る経年分析!G$49,"▲","-"))),ROUND(VALUE(SUBSTITUTE(実質収支比率等に係る経年分析!G$49,"▲","-")),2),NA())</f>
        <v>2.66</v>
      </c>
      <c r="D21" s="162">
        <f>IF(ISNUMBER(VALUE(SUBSTITUTE(実質収支比率等に係る経年分析!H$49,"▲","-"))),ROUND(VALUE(SUBSTITUTE(実質収支比率等に係る経年分析!H$49,"▲","-")),2),NA())</f>
        <v>-17.52</v>
      </c>
      <c r="E21" s="162">
        <f>IF(ISNUMBER(VALUE(SUBSTITUTE(実質収支比率等に係る経年分析!I$49,"▲","-"))),ROUND(VALUE(SUBSTITUTE(実質収支比率等に係る経年分析!I$49,"▲","-")),2),NA())</f>
        <v>-10.56</v>
      </c>
      <c r="F21" s="162">
        <f>IF(ISNUMBER(VALUE(SUBSTITUTE(実質収支比率等に係る経年分析!J$49,"▲","-"))),ROUND(VALUE(SUBSTITUTE(実質収支比率等に係る経年分析!J$49,"▲","-")),2),NA())</f>
        <v>-15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国民健康保険診療所特別会計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0.27</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15">
      <c r="A32" s="163" t="str">
        <f>IF(連結実質赤字比率に係る赤字・黒字の構成分析!C$38="",NA(),連結実質赤字比率に係る赤字・黒字の構成分析!C$38)</f>
        <v>介護老人保健施設事業会計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6.87</v>
      </c>
    </row>
    <row r="36" spans="1:16" x14ac:dyDescent="0.15">
      <c r="A36" s="163" t="str">
        <f>IF(連結実質赤字比率に係る赤字・黒字の構成分析!C$34="",NA(),連結実質赤字比率に係る赤字・黒字の構成分析!C$34)</f>
        <v>国民健康保険陶病院事業会計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34.950000000000003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35.15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33.15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756</v>
      </c>
      <c r="E42" s="164"/>
      <c r="F42" s="164"/>
      <c r="G42" s="164">
        <f>'実質公債費比率（分子）の構造'!L$52</f>
        <v>778</v>
      </c>
      <c r="H42" s="164"/>
      <c r="I42" s="164"/>
      <c r="J42" s="164">
        <f>'実質公債費比率（分子）の構造'!M$52</f>
        <v>744</v>
      </c>
      <c r="K42" s="164"/>
      <c r="L42" s="164"/>
      <c r="M42" s="164">
        <f>'実質公債費比率（分子）の構造'!N$52</f>
        <v>728</v>
      </c>
      <c r="N42" s="164"/>
      <c r="O42" s="164"/>
      <c r="P42" s="164">
        <f>'実質公債費比率（分子）の構造'!O$52</f>
        <v>691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3</v>
      </c>
      <c r="F44" s="164"/>
      <c r="G44" s="164"/>
      <c r="H44" s="164">
        <f>'実質公債費比率（分子）の構造'!M$50</f>
        <v>3</v>
      </c>
      <c r="I44" s="164"/>
      <c r="J44" s="164"/>
      <c r="K44" s="164">
        <f>'実質公債費比率（分子）の構造'!N$50</f>
        <v>11</v>
      </c>
      <c r="L44" s="164"/>
      <c r="M44" s="164"/>
      <c r="N44" s="164">
        <f>'実質公債費比率（分子）の構造'!O$50</f>
        <v>25</v>
      </c>
      <c r="O44" s="164"/>
      <c r="P44" s="164"/>
    </row>
    <row r="45" spans="1:16" x14ac:dyDescent="0.15">
      <c r="A45" s="164" t="s">
        <v>63</v>
      </c>
      <c r="B45" s="164" t="str">
        <f>'実質公債費比率（分子）の構造'!K$49</f>
        <v>-</v>
      </c>
      <c r="C45" s="164"/>
      <c r="D45" s="164"/>
      <c r="E45" s="164" t="str">
        <f>'実質公債費比率（分子）の構造'!L$49</f>
        <v>-</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262</v>
      </c>
      <c r="C46" s="164"/>
      <c r="D46" s="164"/>
      <c r="E46" s="164">
        <f>'実質公債費比率（分子）の構造'!L$48</f>
        <v>268</v>
      </c>
      <c r="F46" s="164"/>
      <c r="G46" s="164"/>
      <c r="H46" s="164">
        <f>'実質公債費比率（分子）の構造'!M$48</f>
        <v>271</v>
      </c>
      <c r="I46" s="164"/>
      <c r="J46" s="164"/>
      <c r="K46" s="164">
        <f>'実質公債費比率（分子）の構造'!N$48</f>
        <v>299</v>
      </c>
      <c r="L46" s="164"/>
      <c r="M46" s="164"/>
      <c r="N46" s="164">
        <f>'実質公債費比率（分子）の構造'!O$48</f>
        <v>282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337</v>
      </c>
      <c r="C49" s="164"/>
      <c r="D49" s="164"/>
      <c r="E49" s="164">
        <f>'実質公債費比率（分子）の構造'!L$45</f>
        <v>361</v>
      </c>
      <c r="F49" s="164"/>
      <c r="G49" s="164"/>
      <c r="H49" s="164">
        <f>'実質公債費比率（分子）の構造'!M$45</f>
        <v>301</v>
      </c>
      <c r="I49" s="164"/>
      <c r="J49" s="164"/>
      <c r="K49" s="164">
        <f>'実質公債費比率（分子）の構造'!N$45</f>
        <v>317</v>
      </c>
      <c r="L49" s="164"/>
      <c r="M49" s="164"/>
      <c r="N49" s="164">
        <f>'実質公債費比率（分子）の構造'!O$45</f>
        <v>280</v>
      </c>
      <c r="O49" s="164"/>
      <c r="P49" s="164"/>
    </row>
    <row r="50" spans="1:16" x14ac:dyDescent="0.15">
      <c r="A50" s="164" t="s">
        <v>67</v>
      </c>
      <c r="B50" s="164" t="e">
        <f>NA()</f>
        <v>#N/A</v>
      </c>
      <c r="C50" s="164">
        <f>IF(ISNUMBER('実質公債費比率（分子）の構造'!K$53),'実質公債費比率（分子）の構造'!K$53,NA())</f>
        <v>-155</v>
      </c>
      <c r="D50" s="164" t="e">
        <f>NA()</f>
        <v>#N/A</v>
      </c>
      <c r="E50" s="164" t="e">
        <f>NA()</f>
        <v>#N/A</v>
      </c>
      <c r="F50" s="164">
        <f>IF(ISNUMBER('実質公債費比率（分子）の構造'!L$53),'実質公債費比率（分子）の構造'!L$53,NA())</f>
        <v>-146</v>
      </c>
      <c r="G50" s="164" t="e">
        <f>NA()</f>
        <v>#N/A</v>
      </c>
      <c r="H50" s="164" t="e">
        <f>NA()</f>
        <v>#N/A</v>
      </c>
      <c r="I50" s="164">
        <f>IF(ISNUMBER('実質公債費比率（分子）の構造'!M$53),'実質公債費比率（分子）の構造'!M$53,NA())</f>
        <v>-169</v>
      </c>
      <c r="J50" s="164" t="e">
        <f>NA()</f>
        <v>#N/A</v>
      </c>
      <c r="K50" s="164" t="e">
        <f>NA()</f>
        <v>#N/A</v>
      </c>
      <c r="L50" s="164">
        <f>IF(ISNUMBER('実質公債費比率（分子）の構造'!N$53),'実質公債費比率（分子）の構造'!N$53,NA())</f>
        <v>-101</v>
      </c>
      <c r="M50" s="164" t="e">
        <f>NA()</f>
        <v>#N/A</v>
      </c>
      <c r="N50" s="164" t="e">
        <f>NA()</f>
        <v>#N/A</v>
      </c>
      <c r="O50" s="164">
        <f>IF(ISNUMBER('実質公債費比率（分子）の構造'!O$53),'実質公債費比率（分子）の構造'!O$53,NA())</f>
        <v>-104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8943</v>
      </c>
      <c r="E56" s="163"/>
      <c r="F56" s="163"/>
      <c r="G56" s="163">
        <f>'将来負担比率（分子）の構造'!J$52</f>
        <v>8650</v>
      </c>
      <c r="H56" s="163"/>
      <c r="I56" s="163"/>
      <c r="J56" s="163">
        <f>'将来負担比率（分子）の構造'!K$52</f>
        <v>8542</v>
      </c>
      <c r="K56" s="163"/>
      <c r="L56" s="163"/>
      <c r="M56" s="163">
        <f>'将来負担比率（分子）の構造'!L$52</f>
        <v>8484</v>
      </c>
      <c r="N56" s="163"/>
      <c r="O56" s="163"/>
      <c r="P56" s="163">
        <f>'将来負担比率（分子）の構造'!M$52</f>
        <v>8314</v>
      </c>
    </row>
    <row r="57" spans="1:16" x14ac:dyDescent="0.15">
      <c r="A57" s="163" t="s">
        <v>42</v>
      </c>
      <c r="B57" s="163"/>
      <c r="C57" s="163"/>
      <c r="D57" s="163">
        <f>'将来負担比率（分子）の構造'!I$51</f>
        <v>21</v>
      </c>
      <c r="E57" s="163"/>
      <c r="F57" s="163"/>
      <c r="G57" s="163">
        <f>'将来負担比率（分子）の構造'!J$51</f>
        <v>14</v>
      </c>
      <c r="H57" s="163"/>
      <c r="I57" s="163"/>
      <c r="J57" s="163">
        <f>'将来負担比率（分子）の構造'!K$51</f>
        <v>8</v>
      </c>
      <c r="K57" s="163"/>
      <c r="L57" s="163"/>
      <c r="M57" s="163">
        <f>'将来負担比率（分子）の構造'!L$51</f>
        <v>5</v>
      </c>
      <c r="N57" s="163"/>
      <c r="O57" s="163"/>
      <c r="P57" s="163">
        <f>'将来負担比率（分子）の構造'!M$51</f>
        <v>1</v>
      </c>
    </row>
    <row r="58" spans="1:16" x14ac:dyDescent="0.15">
      <c r="A58" s="163" t="s">
        <v>41</v>
      </c>
      <c r="B58" s="163"/>
      <c r="C58" s="163"/>
      <c r="D58" s="163">
        <f>'将来負担比率（分子）の構造'!I$50</f>
        <v>8942</v>
      </c>
      <c r="E58" s="163"/>
      <c r="F58" s="163"/>
      <c r="G58" s="163">
        <f>'将来負担比率（分子）の構造'!J$50</f>
        <v>10007</v>
      </c>
      <c r="H58" s="163"/>
      <c r="I58" s="163"/>
      <c r="J58" s="163">
        <f>'将来負担比率（分子）の構造'!K$50</f>
        <v>10780</v>
      </c>
      <c r="K58" s="163"/>
      <c r="L58" s="163"/>
      <c r="M58" s="163">
        <f>'将来負担比率（分子）の構造'!L$50</f>
        <v>11135</v>
      </c>
      <c r="N58" s="163"/>
      <c r="O58" s="163"/>
      <c r="P58" s="163">
        <f>'将来負担比率（分子）の構造'!M$50</f>
        <v>11681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1077</v>
      </c>
      <c r="C62" s="163"/>
      <c r="D62" s="163"/>
      <c r="E62" s="163">
        <f>'将来負担比率（分子）の構造'!J$45</f>
        <v>1198</v>
      </c>
      <c r="F62" s="163"/>
      <c r="G62" s="163"/>
      <c r="H62" s="163">
        <f>'将来負担比率（分子）の構造'!K$45</f>
        <v>933</v>
      </c>
      <c r="I62" s="163"/>
      <c r="J62" s="163"/>
      <c r="K62" s="163">
        <f>'将来負担比率（分子）の構造'!L$45</f>
        <v>927</v>
      </c>
      <c r="L62" s="163"/>
      <c r="M62" s="163"/>
      <c r="N62" s="163">
        <f>'将来負担比率（分子）の構造'!M$45</f>
        <v>1574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211</v>
      </c>
      <c r="O63" s="163"/>
      <c r="P63" s="163"/>
    </row>
    <row r="64" spans="1:16" x14ac:dyDescent="0.15">
      <c r="A64" s="163" t="s">
        <v>33</v>
      </c>
      <c r="B64" s="163">
        <f>'将来負担比率（分子）の構造'!I$43</f>
        <v>2544</v>
      </c>
      <c r="C64" s="163"/>
      <c r="D64" s="163"/>
      <c r="E64" s="163">
        <f>'将来負担比率（分子）の構造'!J$43</f>
        <v>2379</v>
      </c>
      <c r="F64" s="163"/>
      <c r="G64" s="163"/>
      <c r="H64" s="163">
        <f>'将来負担比率（分子）の構造'!K$43</f>
        <v>2229</v>
      </c>
      <c r="I64" s="163"/>
      <c r="J64" s="163"/>
      <c r="K64" s="163">
        <f>'将来負担比率（分子）の構造'!L$43</f>
        <v>2113</v>
      </c>
      <c r="L64" s="163"/>
      <c r="M64" s="163"/>
      <c r="N64" s="163">
        <f>'将来負担比率（分子）の構造'!M$43</f>
        <v>1999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4062</v>
      </c>
      <c r="C66" s="163"/>
      <c r="D66" s="163"/>
      <c r="E66" s="163">
        <f>'将来負担比率（分子）の構造'!J$41</f>
        <v>3879</v>
      </c>
      <c r="F66" s="163"/>
      <c r="G66" s="163"/>
      <c r="H66" s="163">
        <f>'将来負担比率（分子）の構造'!K$41</f>
        <v>4249</v>
      </c>
      <c r="I66" s="163"/>
      <c r="J66" s="163"/>
      <c r="K66" s="163">
        <f>'将来負担比率（分子）の構造'!L$41</f>
        <v>4768</v>
      </c>
      <c r="L66" s="163"/>
      <c r="M66" s="163"/>
      <c r="N66" s="163">
        <f>'将来負担比率（分子）の構造'!M$41</f>
        <v>5404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5042</v>
      </c>
      <c r="C72" s="167">
        <f>基金残高に係る経年分析!G55</f>
        <v>4427</v>
      </c>
      <c r="D72" s="167">
        <f>基金残高に係る経年分析!H55</f>
        <v>3999</v>
      </c>
    </row>
    <row r="73" spans="1:16" x14ac:dyDescent="0.15">
      <c r="A73" s="166" t="s">
        <v>74</v>
      </c>
      <c r="B73" s="167">
        <f>基金残高に係る経年分析!F56</f>
        <v>781</v>
      </c>
      <c r="C73" s="167">
        <f>基金残高に係る経年分析!G56</f>
        <v>787</v>
      </c>
      <c r="D73" s="167">
        <f>基金残高に係る経年分析!H56</f>
        <v>836</v>
      </c>
    </row>
    <row r="74" spans="1:16" x14ac:dyDescent="0.15">
      <c r="A74" s="166" t="s">
        <v>75</v>
      </c>
      <c r="B74" s="167">
        <f>基金残高に係る経年分析!F57</f>
        <v>4271</v>
      </c>
      <c r="C74" s="167">
        <f>基金残高に係る経年分析!G57</f>
        <v>5493</v>
      </c>
      <c r="D74" s="167">
        <f>基金残高に係る経年分析!H57</f>
        <v>6763</v>
      </c>
    </row>
  </sheetData>
  <sheetProtection algorithmName="SHA-512" hashValue="Wd0Ax/7PGKpScWogFxIZ8JnC6FaeB23Qheelk431jiVbBg4t0pzsymBvc3KYdjksya4q3Fs9XIBV4xnXjEigFg==" saltValue="WVLDEuxIZMi57KGC1fL4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2950979</v>
      </c>
      <c r="S5" s="677"/>
      <c r="T5" s="677"/>
      <c r="U5" s="677"/>
      <c r="V5" s="677"/>
      <c r="W5" s="677"/>
      <c r="X5" s="677"/>
      <c r="Y5" s="702"/>
      <c r="Z5" s="715">
        <v>22</v>
      </c>
      <c r="AA5" s="715"/>
      <c r="AB5" s="715"/>
      <c r="AC5" s="715"/>
      <c r="AD5" s="716">
        <v>2950979</v>
      </c>
      <c r="AE5" s="716"/>
      <c r="AF5" s="716"/>
      <c r="AG5" s="716"/>
      <c r="AH5" s="716"/>
      <c r="AI5" s="716"/>
      <c r="AJ5" s="716"/>
      <c r="AK5" s="716"/>
      <c r="AL5" s="703">
        <v>40</v>
      </c>
      <c r="AM5" s="685"/>
      <c r="AN5" s="685"/>
      <c r="AO5" s="704"/>
      <c r="AP5" s="679" t="s">
        <v>216</v>
      </c>
      <c r="AQ5" s="680"/>
      <c r="AR5" s="680"/>
      <c r="AS5" s="680"/>
      <c r="AT5" s="680"/>
      <c r="AU5" s="680"/>
      <c r="AV5" s="680"/>
      <c r="AW5" s="680"/>
      <c r="AX5" s="680"/>
      <c r="AY5" s="680"/>
      <c r="AZ5" s="680"/>
      <c r="BA5" s="680"/>
      <c r="BB5" s="680"/>
      <c r="BC5" s="680"/>
      <c r="BD5" s="680"/>
      <c r="BE5" s="680"/>
      <c r="BF5" s="681"/>
      <c r="BG5" s="621">
        <v>2950762</v>
      </c>
      <c r="BH5" s="622"/>
      <c r="BI5" s="622"/>
      <c r="BJ5" s="622"/>
      <c r="BK5" s="622"/>
      <c r="BL5" s="622"/>
      <c r="BM5" s="622"/>
      <c r="BN5" s="623"/>
      <c r="BO5" s="659">
        <v>100</v>
      </c>
      <c r="BP5" s="659"/>
      <c r="BQ5" s="659"/>
      <c r="BR5" s="659"/>
      <c r="BS5" s="660">
        <v>51507</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135837</v>
      </c>
      <c r="S6" s="622"/>
      <c r="T6" s="622"/>
      <c r="U6" s="622"/>
      <c r="V6" s="622"/>
      <c r="W6" s="622"/>
      <c r="X6" s="622"/>
      <c r="Y6" s="623"/>
      <c r="Z6" s="659">
        <v>1</v>
      </c>
      <c r="AA6" s="659"/>
      <c r="AB6" s="659"/>
      <c r="AC6" s="659"/>
      <c r="AD6" s="660">
        <v>135837</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2950762</v>
      </c>
      <c r="BH6" s="622"/>
      <c r="BI6" s="622"/>
      <c r="BJ6" s="622"/>
      <c r="BK6" s="622"/>
      <c r="BL6" s="622"/>
      <c r="BM6" s="622"/>
      <c r="BN6" s="623"/>
      <c r="BO6" s="659">
        <v>100</v>
      </c>
      <c r="BP6" s="659"/>
      <c r="BQ6" s="659"/>
      <c r="BR6" s="659"/>
      <c r="BS6" s="660">
        <v>51507</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123480</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123471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2328</v>
      </c>
      <c r="S7" s="622"/>
      <c r="T7" s="622"/>
      <c r="U7" s="622"/>
      <c r="V7" s="622"/>
      <c r="W7" s="622"/>
      <c r="X7" s="622"/>
      <c r="Y7" s="623"/>
      <c r="Z7" s="659">
        <v>0</v>
      </c>
      <c r="AA7" s="659"/>
      <c r="AB7" s="659"/>
      <c r="AC7" s="659"/>
      <c r="AD7" s="660">
        <v>2328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1184581</v>
      </c>
      <c r="BH7" s="622"/>
      <c r="BI7" s="622"/>
      <c r="BJ7" s="622"/>
      <c r="BK7" s="622"/>
      <c r="BL7" s="622"/>
      <c r="BM7" s="622"/>
      <c r="BN7" s="623"/>
      <c r="BO7" s="659">
        <v>40.1</v>
      </c>
      <c r="BP7" s="659"/>
      <c r="BQ7" s="659"/>
      <c r="BR7" s="659"/>
      <c r="BS7" s="660">
        <v>51507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2618575</v>
      </c>
      <c r="CS7" s="622"/>
      <c r="CT7" s="622"/>
      <c r="CU7" s="622"/>
      <c r="CV7" s="622"/>
      <c r="CW7" s="622"/>
      <c r="CX7" s="622"/>
      <c r="CY7" s="623"/>
      <c r="CZ7" s="659">
        <v>20.5</v>
      </c>
      <c r="DA7" s="659"/>
      <c r="DB7" s="659"/>
      <c r="DC7" s="659"/>
      <c r="DD7" s="627">
        <v>40514</v>
      </c>
      <c r="DE7" s="622"/>
      <c r="DF7" s="622"/>
      <c r="DG7" s="622"/>
      <c r="DH7" s="622"/>
      <c r="DI7" s="622"/>
      <c r="DJ7" s="622"/>
      <c r="DK7" s="622"/>
      <c r="DL7" s="622"/>
      <c r="DM7" s="622"/>
      <c r="DN7" s="622"/>
      <c r="DO7" s="622"/>
      <c r="DP7" s="623"/>
      <c r="DQ7" s="627">
        <v>2012390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30823</v>
      </c>
      <c r="S8" s="622"/>
      <c r="T8" s="622"/>
      <c r="U8" s="622"/>
      <c r="V8" s="622"/>
      <c r="W8" s="622"/>
      <c r="X8" s="622"/>
      <c r="Y8" s="623"/>
      <c r="Z8" s="659">
        <v>0.2</v>
      </c>
      <c r="AA8" s="659"/>
      <c r="AB8" s="659"/>
      <c r="AC8" s="659"/>
      <c r="AD8" s="660">
        <v>30823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36879</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4326321</v>
      </c>
      <c r="CS8" s="622"/>
      <c r="CT8" s="622"/>
      <c r="CU8" s="622"/>
      <c r="CV8" s="622"/>
      <c r="CW8" s="622"/>
      <c r="CX8" s="622"/>
      <c r="CY8" s="623"/>
      <c r="CZ8" s="659">
        <v>33.799999999999997</v>
      </c>
      <c r="DA8" s="659"/>
      <c r="DB8" s="659"/>
      <c r="DC8" s="659"/>
      <c r="DD8" s="627">
        <v>20343</v>
      </c>
      <c r="DE8" s="622"/>
      <c r="DF8" s="622"/>
      <c r="DG8" s="622"/>
      <c r="DH8" s="622"/>
      <c r="DI8" s="622"/>
      <c r="DJ8" s="622"/>
      <c r="DK8" s="622"/>
      <c r="DL8" s="622"/>
      <c r="DM8" s="622"/>
      <c r="DN8" s="622"/>
      <c r="DO8" s="622"/>
      <c r="DP8" s="623"/>
      <c r="DQ8" s="627">
        <v>3005410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40123</v>
      </c>
      <c r="S9" s="622"/>
      <c r="T9" s="622"/>
      <c r="U9" s="622"/>
      <c r="V9" s="622"/>
      <c r="W9" s="622"/>
      <c r="X9" s="622"/>
      <c r="Y9" s="623"/>
      <c r="Z9" s="659">
        <v>0.3</v>
      </c>
      <c r="AA9" s="659"/>
      <c r="AB9" s="659"/>
      <c r="AC9" s="659"/>
      <c r="AD9" s="660">
        <v>40123</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882796</v>
      </c>
      <c r="BH9" s="622"/>
      <c r="BI9" s="622"/>
      <c r="BJ9" s="622"/>
      <c r="BK9" s="622"/>
      <c r="BL9" s="622"/>
      <c r="BM9" s="622"/>
      <c r="BN9" s="623"/>
      <c r="BO9" s="659">
        <v>29.9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821219</v>
      </c>
      <c r="CS9" s="622"/>
      <c r="CT9" s="622"/>
      <c r="CU9" s="622"/>
      <c r="CV9" s="622"/>
      <c r="CW9" s="622"/>
      <c r="CX9" s="622"/>
      <c r="CY9" s="623"/>
      <c r="CZ9" s="659">
        <v>6.4</v>
      </c>
      <c r="DA9" s="659"/>
      <c r="DB9" s="659"/>
      <c r="DC9" s="659"/>
      <c r="DD9" s="627">
        <v>64946</v>
      </c>
      <c r="DE9" s="622"/>
      <c r="DF9" s="622"/>
      <c r="DG9" s="622"/>
      <c r="DH9" s="622"/>
      <c r="DI9" s="622"/>
      <c r="DJ9" s="622"/>
      <c r="DK9" s="622"/>
      <c r="DL9" s="622"/>
      <c r="DM9" s="622"/>
      <c r="DN9" s="622"/>
      <c r="DO9" s="622"/>
      <c r="DP9" s="623"/>
      <c r="DQ9" s="627">
        <v>570104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106295</v>
      </c>
      <c r="BH10" s="622"/>
      <c r="BI10" s="622"/>
      <c r="BJ10" s="622"/>
      <c r="BK10" s="622"/>
      <c r="BL10" s="622"/>
      <c r="BM10" s="622"/>
      <c r="BN10" s="623"/>
      <c r="BO10" s="659">
        <v>3.6</v>
      </c>
      <c r="BP10" s="659"/>
      <c r="BQ10" s="659"/>
      <c r="BR10" s="659"/>
      <c r="BS10" s="660">
        <v>17678</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15000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604770</v>
      </c>
      <c r="S11" s="622"/>
      <c r="T11" s="622"/>
      <c r="U11" s="622"/>
      <c r="V11" s="622"/>
      <c r="W11" s="622"/>
      <c r="X11" s="622"/>
      <c r="Y11" s="623"/>
      <c r="Z11" s="624">
        <v>4.5</v>
      </c>
      <c r="AA11" s="625"/>
      <c r="AB11" s="625"/>
      <c r="AC11" s="626"/>
      <c r="AD11" s="627">
        <v>604770</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158611</v>
      </c>
      <c r="BH11" s="622"/>
      <c r="BI11" s="622"/>
      <c r="BJ11" s="622"/>
      <c r="BK11" s="622"/>
      <c r="BL11" s="622"/>
      <c r="BM11" s="622"/>
      <c r="BN11" s="623"/>
      <c r="BO11" s="659">
        <v>5.4</v>
      </c>
      <c r="BP11" s="659"/>
      <c r="BQ11" s="659"/>
      <c r="BR11" s="659"/>
      <c r="BS11" s="660">
        <v>33829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840483</v>
      </c>
      <c r="CS11" s="622"/>
      <c r="CT11" s="622"/>
      <c r="CU11" s="622"/>
      <c r="CV11" s="622"/>
      <c r="CW11" s="622"/>
      <c r="CX11" s="622"/>
      <c r="CY11" s="623"/>
      <c r="CZ11" s="659">
        <v>6.6</v>
      </c>
      <c r="DA11" s="659"/>
      <c r="DB11" s="659"/>
      <c r="DC11" s="659"/>
      <c r="DD11" s="627">
        <v>312176</v>
      </c>
      <c r="DE11" s="622"/>
      <c r="DF11" s="622"/>
      <c r="DG11" s="622"/>
      <c r="DH11" s="622"/>
      <c r="DI11" s="622"/>
      <c r="DJ11" s="622"/>
      <c r="DK11" s="622"/>
      <c r="DL11" s="622"/>
      <c r="DM11" s="622"/>
      <c r="DN11" s="622"/>
      <c r="DO11" s="622"/>
      <c r="DP11" s="623"/>
      <c r="DQ11" s="627">
        <v>343102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27889</v>
      </c>
      <c r="S12" s="622"/>
      <c r="T12" s="622"/>
      <c r="U12" s="622"/>
      <c r="V12" s="622"/>
      <c r="W12" s="622"/>
      <c r="X12" s="622"/>
      <c r="Y12" s="623"/>
      <c r="Z12" s="659">
        <v>0.2</v>
      </c>
      <c r="AA12" s="659"/>
      <c r="AB12" s="659"/>
      <c r="AC12" s="659"/>
      <c r="AD12" s="660">
        <v>27889</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1525695</v>
      </c>
      <c r="BH12" s="622"/>
      <c r="BI12" s="622"/>
      <c r="BJ12" s="622"/>
      <c r="BK12" s="622"/>
      <c r="BL12" s="622"/>
      <c r="BM12" s="622"/>
      <c r="BN12" s="623"/>
      <c r="BO12" s="659">
        <v>51.7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621858</v>
      </c>
      <c r="CS12" s="622"/>
      <c r="CT12" s="622"/>
      <c r="CU12" s="622"/>
      <c r="CV12" s="622"/>
      <c r="CW12" s="622"/>
      <c r="CX12" s="622"/>
      <c r="CY12" s="623"/>
      <c r="CZ12" s="659">
        <v>4.9000000000000004</v>
      </c>
      <c r="DA12" s="659"/>
      <c r="DB12" s="659"/>
      <c r="DC12" s="659"/>
      <c r="DD12" s="627">
        <v>12629</v>
      </c>
      <c r="DE12" s="622"/>
      <c r="DF12" s="622"/>
      <c r="DG12" s="622"/>
      <c r="DH12" s="622"/>
      <c r="DI12" s="622"/>
      <c r="DJ12" s="622"/>
      <c r="DK12" s="622"/>
      <c r="DL12" s="622"/>
      <c r="DM12" s="622"/>
      <c r="DN12" s="622"/>
      <c r="DO12" s="622"/>
      <c r="DP12" s="623"/>
      <c r="DQ12" s="627">
        <v>217731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1499924</v>
      </c>
      <c r="BH13" s="622"/>
      <c r="BI13" s="622"/>
      <c r="BJ13" s="622"/>
      <c r="BK13" s="622"/>
      <c r="BL13" s="622"/>
      <c r="BM13" s="622"/>
      <c r="BN13" s="623"/>
      <c r="BO13" s="659">
        <v>50.8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1103440</v>
      </c>
      <c r="CS13" s="622"/>
      <c r="CT13" s="622"/>
      <c r="CU13" s="622"/>
      <c r="CV13" s="622"/>
      <c r="CW13" s="622"/>
      <c r="CX13" s="622"/>
      <c r="CY13" s="623"/>
      <c r="CZ13" s="659">
        <v>8.6</v>
      </c>
      <c r="DA13" s="659"/>
      <c r="DB13" s="659"/>
      <c r="DC13" s="659"/>
      <c r="DD13" s="627">
        <v>391169</v>
      </c>
      <c r="DE13" s="622"/>
      <c r="DF13" s="622"/>
      <c r="DG13" s="622"/>
      <c r="DH13" s="622"/>
      <c r="DI13" s="622"/>
      <c r="DJ13" s="622"/>
      <c r="DK13" s="622"/>
      <c r="DL13" s="622"/>
      <c r="DM13" s="622"/>
      <c r="DN13" s="622"/>
      <c r="DO13" s="622"/>
      <c r="DP13" s="623"/>
      <c r="DQ13" s="627">
        <v>637626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115124</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407200</v>
      </c>
      <c r="CS14" s="622"/>
      <c r="CT14" s="622"/>
      <c r="CU14" s="622"/>
      <c r="CV14" s="622"/>
      <c r="CW14" s="622"/>
      <c r="CX14" s="622"/>
      <c r="CY14" s="623"/>
      <c r="CZ14" s="659">
        <v>3.2</v>
      </c>
      <c r="DA14" s="659"/>
      <c r="DB14" s="659"/>
      <c r="DC14" s="659"/>
      <c r="DD14" s="627">
        <v>84041</v>
      </c>
      <c r="DE14" s="622"/>
      <c r="DF14" s="622"/>
      <c r="DG14" s="622"/>
      <c r="DH14" s="622"/>
      <c r="DI14" s="622"/>
      <c r="DJ14" s="622"/>
      <c r="DK14" s="622"/>
      <c r="DL14" s="622"/>
      <c r="DM14" s="622"/>
      <c r="DN14" s="622"/>
      <c r="DO14" s="622"/>
      <c r="DP14" s="623"/>
      <c r="DQ14" s="627">
        <v>336501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16155</v>
      </c>
      <c r="S15" s="622"/>
      <c r="T15" s="622"/>
      <c r="U15" s="622"/>
      <c r="V15" s="622"/>
      <c r="W15" s="622"/>
      <c r="X15" s="622"/>
      <c r="Y15" s="623"/>
      <c r="Z15" s="659">
        <v>0.1</v>
      </c>
      <c r="AA15" s="659"/>
      <c r="AB15" s="659"/>
      <c r="AC15" s="659"/>
      <c r="AD15" s="660">
        <v>16155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125362</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1627426</v>
      </c>
      <c r="CS15" s="622"/>
      <c r="CT15" s="622"/>
      <c r="CU15" s="622"/>
      <c r="CV15" s="622"/>
      <c r="CW15" s="622"/>
      <c r="CX15" s="622"/>
      <c r="CY15" s="623"/>
      <c r="CZ15" s="659">
        <v>12.7</v>
      </c>
      <c r="DA15" s="659"/>
      <c r="DB15" s="659"/>
      <c r="DC15" s="659"/>
      <c r="DD15" s="627">
        <v>335609</v>
      </c>
      <c r="DE15" s="622"/>
      <c r="DF15" s="622"/>
      <c r="DG15" s="622"/>
      <c r="DH15" s="622"/>
      <c r="DI15" s="622"/>
      <c r="DJ15" s="622"/>
      <c r="DK15" s="622"/>
      <c r="DL15" s="622"/>
      <c r="DM15" s="622"/>
      <c r="DN15" s="622"/>
      <c r="DO15" s="622"/>
      <c r="DP15" s="623"/>
      <c r="DQ15" s="627">
        <v>1290490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60918</v>
      </c>
      <c r="S16" s="622"/>
      <c r="T16" s="622"/>
      <c r="U16" s="622"/>
      <c r="V16" s="622"/>
      <c r="W16" s="622"/>
      <c r="X16" s="622"/>
      <c r="Y16" s="623"/>
      <c r="Z16" s="659">
        <v>0.5</v>
      </c>
      <c r="AA16" s="659"/>
      <c r="AB16" s="659"/>
      <c r="AC16" s="659"/>
      <c r="AD16" s="660">
        <v>60918</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5012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435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131299</v>
      </c>
      <c r="S17" s="622"/>
      <c r="T17" s="622"/>
      <c r="U17" s="622"/>
      <c r="V17" s="622"/>
      <c r="W17" s="622"/>
      <c r="X17" s="622"/>
      <c r="Y17" s="623"/>
      <c r="Z17" s="659">
        <v>1</v>
      </c>
      <c r="AA17" s="659"/>
      <c r="AB17" s="659"/>
      <c r="AC17" s="659"/>
      <c r="AD17" s="660">
        <v>131299</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280211</v>
      </c>
      <c r="CS17" s="622"/>
      <c r="CT17" s="622"/>
      <c r="CU17" s="622"/>
      <c r="CV17" s="622"/>
      <c r="CW17" s="622"/>
      <c r="CX17" s="622"/>
      <c r="CY17" s="623"/>
      <c r="CZ17" s="659">
        <v>2.2000000000000002</v>
      </c>
      <c r="DA17" s="659"/>
      <c r="DB17" s="659"/>
      <c r="DC17" s="659"/>
      <c r="DD17" s="627" t="s">
        <v>122</v>
      </c>
      <c r="DE17" s="622"/>
      <c r="DF17" s="622"/>
      <c r="DG17" s="622"/>
      <c r="DH17" s="622"/>
      <c r="DI17" s="622"/>
      <c r="DJ17" s="622"/>
      <c r="DK17" s="622"/>
      <c r="DL17" s="622"/>
      <c r="DM17" s="622"/>
      <c r="DN17" s="622"/>
      <c r="DO17" s="622"/>
      <c r="DP17" s="623"/>
      <c r="DQ17" s="627">
        <v>275735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23175</v>
      </c>
      <c r="S18" s="622"/>
      <c r="T18" s="622"/>
      <c r="U18" s="622"/>
      <c r="V18" s="622"/>
      <c r="W18" s="622"/>
      <c r="X18" s="622"/>
      <c r="Y18" s="623"/>
      <c r="Z18" s="659">
        <v>0.2</v>
      </c>
      <c r="AA18" s="659"/>
      <c r="AB18" s="659"/>
      <c r="AC18" s="659"/>
      <c r="AD18" s="660">
        <v>23175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99483</v>
      </c>
      <c r="S19" s="622"/>
      <c r="T19" s="622"/>
      <c r="U19" s="622"/>
      <c r="V19" s="622"/>
      <c r="W19" s="622"/>
      <c r="X19" s="622"/>
      <c r="Y19" s="623"/>
      <c r="Z19" s="659">
        <v>0.7</v>
      </c>
      <c r="AA19" s="659"/>
      <c r="AB19" s="659"/>
      <c r="AC19" s="659"/>
      <c r="AD19" s="660">
        <v>99483</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217</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8641</v>
      </c>
      <c r="S20" s="622"/>
      <c r="T20" s="622"/>
      <c r="U20" s="622"/>
      <c r="V20" s="622"/>
      <c r="W20" s="622"/>
      <c r="X20" s="622"/>
      <c r="Y20" s="623"/>
      <c r="Z20" s="659">
        <v>0.1</v>
      </c>
      <c r="AA20" s="659"/>
      <c r="AB20" s="659"/>
      <c r="AC20" s="659"/>
      <c r="AD20" s="660">
        <v>8641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217</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12790225</v>
      </c>
      <c r="CS20" s="622"/>
      <c r="CT20" s="622"/>
      <c r="CU20" s="622"/>
      <c r="CV20" s="622"/>
      <c r="CW20" s="622"/>
      <c r="CX20" s="622"/>
      <c r="CY20" s="623"/>
      <c r="CZ20" s="659">
        <v>100</v>
      </c>
      <c r="DA20" s="659"/>
      <c r="DB20" s="659"/>
      <c r="DC20" s="659"/>
      <c r="DD20" s="627">
        <v>1261427</v>
      </c>
      <c r="DE20" s="622"/>
      <c r="DF20" s="622"/>
      <c r="DG20" s="622"/>
      <c r="DH20" s="622"/>
      <c r="DI20" s="622"/>
      <c r="DJ20" s="622"/>
      <c r="DK20" s="622"/>
      <c r="DL20" s="622"/>
      <c r="DM20" s="622"/>
      <c r="DN20" s="622"/>
      <c r="DO20" s="622"/>
      <c r="DP20" s="623"/>
      <c r="DQ20" s="627">
        <v>8812995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3764891</v>
      </c>
      <c r="S21" s="622"/>
      <c r="T21" s="622"/>
      <c r="U21" s="622"/>
      <c r="V21" s="622"/>
      <c r="W21" s="622"/>
      <c r="X21" s="622"/>
      <c r="Y21" s="623"/>
      <c r="Z21" s="659">
        <v>28.1</v>
      </c>
      <c r="AA21" s="659"/>
      <c r="AB21" s="659"/>
      <c r="AC21" s="659"/>
      <c r="AD21" s="660">
        <v>3380368</v>
      </c>
      <c r="AE21" s="660"/>
      <c r="AF21" s="660"/>
      <c r="AG21" s="660"/>
      <c r="AH21" s="660"/>
      <c r="AI21" s="660"/>
      <c r="AJ21" s="660"/>
      <c r="AK21" s="660"/>
      <c r="AL21" s="624">
        <v>45.8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217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3380368</v>
      </c>
      <c r="S22" s="622"/>
      <c r="T22" s="622"/>
      <c r="U22" s="622"/>
      <c r="V22" s="622"/>
      <c r="W22" s="622"/>
      <c r="X22" s="622"/>
      <c r="Y22" s="623"/>
      <c r="Z22" s="659">
        <v>25.2</v>
      </c>
      <c r="AA22" s="659"/>
      <c r="AB22" s="659"/>
      <c r="AC22" s="659"/>
      <c r="AD22" s="660">
        <v>3380368</v>
      </c>
      <c r="AE22" s="660"/>
      <c r="AF22" s="660"/>
      <c r="AG22" s="660"/>
      <c r="AH22" s="660"/>
      <c r="AI22" s="660"/>
      <c r="AJ22" s="660"/>
      <c r="AK22" s="660"/>
      <c r="AL22" s="624">
        <v>45.8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384523</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3995840</v>
      </c>
      <c r="CS24" s="677"/>
      <c r="CT24" s="677"/>
      <c r="CU24" s="677"/>
      <c r="CV24" s="677"/>
      <c r="CW24" s="677"/>
      <c r="CX24" s="677"/>
      <c r="CY24" s="702"/>
      <c r="CZ24" s="703">
        <v>31.2</v>
      </c>
      <c r="DA24" s="685"/>
      <c r="DB24" s="685"/>
      <c r="DC24" s="705"/>
      <c r="DD24" s="701">
        <v>3008771</v>
      </c>
      <c r="DE24" s="677"/>
      <c r="DF24" s="677"/>
      <c r="DG24" s="677"/>
      <c r="DH24" s="677"/>
      <c r="DI24" s="677"/>
      <c r="DJ24" s="677"/>
      <c r="DK24" s="702"/>
      <c r="DL24" s="701">
        <v>2695520</v>
      </c>
      <c r="DM24" s="677"/>
      <c r="DN24" s="677"/>
      <c r="DO24" s="677"/>
      <c r="DP24" s="677"/>
      <c r="DQ24" s="677"/>
      <c r="DR24" s="677"/>
      <c r="DS24" s="677"/>
      <c r="DT24" s="677"/>
      <c r="DU24" s="677"/>
      <c r="DV24" s="702"/>
      <c r="DW24" s="703">
        <v>36.5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7766012</v>
      </c>
      <c r="S25" s="622"/>
      <c r="T25" s="622"/>
      <c r="U25" s="622"/>
      <c r="V25" s="622"/>
      <c r="W25" s="622"/>
      <c r="X25" s="622"/>
      <c r="Y25" s="623"/>
      <c r="Z25" s="659">
        <v>57.9</v>
      </c>
      <c r="AA25" s="659"/>
      <c r="AB25" s="659"/>
      <c r="AC25" s="659"/>
      <c r="AD25" s="660">
        <v>7381489</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2147353</v>
      </c>
      <c r="CS25" s="634"/>
      <c r="CT25" s="634"/>
      <c r="CU25" s="634"/>
      <c r="CV25" s="634"/>
      <c r="CW25" s="634"/>
      <c r="CX25" s="634"/>
      <c r="CY25" s="635"/>
      <c r="CZ25" s="624">
        <v>16.8</v>
      </c>
      <c r="DA25" s="636"/>
      <c r="DB25" s="636"/>
      <c r="DC25" s="637"/>
      <c r="DD25" s="627">
        <v>1970343</v>
      </c>
      <c r="DE25" s="634"/>
      <c r="DF25" s="634"/>
      <c r="DG25" s="634"/>
      <c r="DH25" s="634"/>
      <c r="DI25" s="634"/>
      <c r="DJ25" s="634"/>
      <c r="DK25" s="635"/>
      <c r="DL25" s="627">
        <v>1965730</v>
      </c>
      <c r="DM25" s="634"/>
      <c r="DN25" s="634"/>
      <c r="DO25" s="634"/>
      <c r="DP25" s="634"/>
      <c r="DQ25" s="634"/>
      <c r="DR25" s="634"/>
      <c r="DS25" s="634"/>
      <c r="DT25" s="634"/>
      <c r="DU25" s="634"/>
      <c r="DV25" s="635"/>
      <c r="DW25" s="624">
        <v>26.6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2287</v>
      </c>
      <c r="S26" s="622"/>
      <c r="T26" s="622"/>
      <c r="U26" s="622"/>
      <c r="V26" s="622"/>
      <c r="W26" s="622"/>
      <c r="X26" s="622"/>
      <c r="Y26" s="623"/>
      <c r="Z26" s="659">
        <v>0</v>
      </c>
      <c r="AA26" s="659"/>
      <c r="AB26" s="659"/>
      <c r="AC26" s="659"/>
      <c r="AD26" s="660">
        <v>2287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1216572</v>
      </c>
      <c r="CS26" s="622"/>
      <c r="CT26" s="622"/>
      <c r="CU26" s="622"/>
      <c r="CV26" s="622"/>
      <c r="CW26" s="622"/>
      <c r="CX26" s="622"/>
      <c r="CY26" s="623"/>
      <c r="CZ26" s="624">
        <v>9.5</v>
      </c>
      <c r="DA26" s="636"/>
      <c r="DB26" s="636"/>
      <c r="DC26" s="637"/>
      <c r="DD26" s="627">
        <v>1039562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128670</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2950979</v>
      </c>
      <c r="BH27" s="622"/>
      <c r="BI27" s="622"/>
      <c r="BJ27" s="622"/>
      <c r="BK27" s="622"/>
      <c r="BL27" s="622"/>
      <c r="BM27" s="622"/>
      <c r="BN27" s="623"/>
      <c r="BO27" s="659">
        <v>100</v>
      </c>
      <c r="BP27" s="659"/>
      <c r="BQ27" s="659"/>
      <c r="BR27" s="659"/>
      <c r="BS27" s="660">
        <v>51507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1568276</v>
      </c>
      <c r="CS27" s="634"/>
      <c r="CT27" s="634"/>
      <c r="CU27" s="634"/>
      <c r="CV27" s="634"/>
      <c r="CW27" s="634"/>
      <c r="CX27" s="634"/>
      <c r="CY27" s="635"/>
      <c r="CZ27" s="624">
        <v>12.3</v>
      </c>
      <c r="DA27" s="636"/>
      <c r="DB27" s="636"/>
      <c r="DC27" s="637"/>
      <c r="DD27" s="627">
        <v>762693</v>
      </c>
      <c r="DE27" s="634"/>
      <c r="DF27" s="634"/>
      <c r="DG27" s="634"/>
      <c r="DH27" s="634"/>
      <c r="DI27" s="634"/>
      <c r="DJ27" s="634"/>
      <c r="DK27" s="635"/>
      <c r="DL27" s="627">
        <v>454055</v>
      </c>
      <c r="DM27" s="634"/>
      <c r="DN27" s="634"/>
      <c r="DO27" s="634"/>
      <c r="DP27" s="634"/>
      <c r="DQ27" s="634"/>
      <c r="DR27" s="634"/>
      <c r="DS27" s="634"/>
      <c r="DT27" s="634"/>
      <c r="DU27" s="634"/>
      <c r="DV27" s="635"/>
      <c r="DW27" s="624">
        <v>6.1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173798</v>
      </c>
      <c r="S28" s="622"/>
      <c r="T28" s="622"/>
      <c r="U28" s="622"/>
      <c r="V28" s="622"/>
      <c r="W28" s="622"/>
      <c r="X28" s="622"/>
      <c r="Y28" s="623"/>
      <c r="Z28" s="659">
        <v>1.3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280211</v>
      </c>
      <c r="CS28" s="622"/>
      <c r="CT28" s="622"/>
      <c r="CU28" s="622"/>
      <c r="CV28" s="622"/>
      <c r="CW28" s="622"/>
      <c r="CX28" s="622"/>
      <c r="CY28" s="623"/>
      <c r="CZ28" s="624">
        <v>2.2000000000000002</v>
      </c>
      <c r="DA28" s="636"/>
      <c r="DB28" s="636"/>
      <c r="DC28" s="637"/>
      <c r="DD28" s="627">
        <v>275735</v>
      </c>
      <c r="DE28" s="622"/>
      <c r="DF28" s="622"/>
      <c r="DG28" s="622"/>
      <c r="DH28" s="622"/>
      <c r="DI28" s="622"/>
      <c r="DJ28" s="622"/>
      <c r="DK28" s="623"/>
      <c r="DL28" s="627">
        <v>275735</v>
      </c>
      <c r="DM28" s="622"/>
      <c r="DN28" s="622"/>
      <c r="DO28" s="622"/>
      <c r="DP28" s="622"/>
      <c r="DQ28" s="622"/>
      <c r="DR28" s="622"/>
      <c r="DS28" s="622"/>
      <c r="DT28" s="622"/>
      <c r="DU28" s="622"/>
      <c r="DV28" s="623"/>
      <c r="DW28" s="624">
        <v>3.7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37434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280211</v>
      </c>
      <c r="CS29" s="634"/>
      <c r="CT29" s="634"/>
      <c r="CU29" s="634"/>
      <c r="CV29" s="634"/>
      <c r="CW29" s="634"/>
      <c r="CX29" s="634"/>
      <c r="CY29" s="635"/>
      <c r="CZ29" s="624">
        <v>2.2000000000000002</v>
      </c>
      <c r="DA29" s="636"/>
      <c r="DB29" s="636"/>
      <c r="DC29" s="637"/>
      <c r="DD29" s="627">
        <v>275735</v>
      </c>
      <c r="DE29" s="634"/>
      <c r="DF29" s="634"/>
      <c r="DG29" s="634"/>
      <c r="DH29" s="634"/>
      <c r="DI29" s="634"/>
      <c r="DJ29" s="634"/>
      <c r="DK29" s="635"/>
      <c r="DL29" s="627">
        <v>275735</v>
      </c>
      <c r="DM29" s="634"/>
      <c r="DN29" s="634"/>
      <c r="DO29" s="634"/>
      <c r="DP29" s="634"/>
      <c r="DQ29" s="634"/>
      <c r="DR29" s="634"/>
      <c r="DS29" s="634"/>
      <c r="DT29" s="634"/>
      <c r="DU29" s="634"/>
      <c r="DV29" s="635"/>
      <c r="DW29" s="624">
        <v>3.7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1212240</v>
      </c>
      <c r="S30" s="622"/>
      <c r="T30" s="622"/>
      <c r="U30" s="622"/>
      <c r="V30" s="622"/>
      <c r="W30" s="622"/>
      <c r="X30" s="622"/>
      <c r="Y30" s="623"/>
      <c r="Z30" s="659">
        <v>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253821</v>
      </c>
      <c r="CS30" s="622"/>
      <c r="CT30" s="622"/>
      <c r="CU30" s="622"/>
      <c r="CV30" s="622"/>
      <c r="CW30" s="622"/>
      <c r="CX30" s="622"/>
      <c r="CY30" s="623"/>
      <c r="CZ30" s="624">
        <v>2</v>
      </c>
      <c r="DA30" s="636"/>
      <c r="DB30" s="636"/>
      <c r="DC30" s="637"/>
      <c r="DD30" s="627">
        <v>249345</v>
      </c>
      <c r="DE30" s="622"/>
      <c r="DF30" s="622"/>
      <c r="DG30" s="622"/>
      <c r="DH30" s="622"/>
      <c r="DI30" s="622"/>
      <c r="DJ30" s="622"/>
      <c r="DK30" s="623"/>
      <c r="DL30" s="627">
        <v>249345</v>
      </c>
      <c r="DM30" s="622"/>
      <c r="DN30" s="622"/>
      <c r="DO30" s="622"/>
      <c r="DP30" s="622"/>
      <c r="DQ30" s="622"/>
      <c r="DR30" s="622"/>
      <c r="DS30" s="622"/>
      <c r="DT30" s="622"/>
      <c r="DU30" s="622"/>
      <c r="DV30" s="623"/>
      <c r="DW30" s="624">
        <v>3.4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96.9</v>
      </c>
      <c r="BN31" s="684"/>
      <c r="BO31" s="684"/>
      <c r="BP31" s="684"/>
      <c r="BQ31" s="686"/>
      <c r="BR31" s="683">
        <v>99.4</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26390</v>
      </c>
      <c r="CS31" s="634"/>
      <c r="CT31" s="634"/>
      <c r="CU31" s="634"/>
      <c r="CV31" s="634"/>
      <c r="CW31" s="634"/>
      <c r="CX31" s="634"/>
      <c r="CY31" s="635"/>
      <c r="CZ31" s="624">
        <v>0.2</v>
      </c>
      <c r="DA31" s="636"/>
      <c r="DB31" s="636"/>
      <c r="DC31" s="637"/>
      <c r="DD31" s="627">
        <v>26390</v>
      </c>
      <c r="DE31" s="634"/>
      <c r="DF31" s="634"/>
      <c r="DG31" s="634"/>
      <c r="DH31" s="634"/>
      <c r="DI31" s="634"/>
      <c r="DJ31" s="634"/>
      <c r="DK31" s="635"/>
      <c r="DL31" s="627">
        <v>26390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963372</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98.3</v>
      </c>
      <c r="BH32" s="634"/>
      <c r="BI32" s="634"/>
      <c r="BJ32" s="634"/>
      <c r="BK32" s="634"/>
      <c r="BL32" s="634"/>
      <c r="BM32" s="625">
        <v>96.6</v>
      </c>
      <c r="BN32" s="634"/>
      <c r="BO32" s="634"/>
      <c r="BP32" s="634"/>
      <c r="BQ32" s="657"/>
      <c r="BR32" s="692">
        <v>99.4</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110706</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99.1</v>
      </c>
      <c r="BH33" s="606"/>
      <c r="BI33" s="606"/>
      <c r="BJ33" s="606"/>
      <c r="BK33" s="606"/>
      <c r="BL33" s="606"/>
      <c r="BM33" s="652">
        <v>97</v>
      </c>
      <c r="BN33" s="606"/>
      <c r="BO33" s="606"/>
      <c r="BP33" s="606"/>
      <c r="BQ33" s="669"/>
      <c r="BR33" s="682">
        <v>99.3</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7527946</v>
      </c>
      <c r="CS33" s="634"/>
      <c r="CT33" s="634"/>
      <c r="CU33" s="634"/>
      <c r="CV33" s="634"/>
      <c r="CW33" s="634"/>
      <c r="CX33" s="634"/>
      <c r="CY33" s="635"/>
      <c r="CZ33" s="624">
        <v>58.9</v>
      </c>
      <c r="DA33" s="636"/>
      <c r="DB33" s="636"/>
      <c r="DC33" s="637"/>
      <c r="DD33" s="627">
        <v>5437871</v>
      </c>
      <c r="DE33" s="634"/>
      <c r="DF33" s="634"/>
      <c r="DG33" s="634"/>
      <c r="DH33" s="634"/>
      <c r="DI33" s="634"/>
      <c r="DJ33" s="634"/>
      <c r="DK33" s="635"/>
      <c r="DL33" s="627">
        <v>3148698</v>
      </c>
      <c r="DM33" s="634"/>
      <c r="DN33" s="634"/>
      <c r="DO33" s="634"/>
      <c r="DP33" s="634"/>
      <c r="DQ33" s="634"/>
      <c r="DR33" s="634"/>
      <c r="DS33" s="634"/>
      <c r="DT33" s="634"/>
      <c r="DU33" s="634"/>
      <c r="DV33" s="635"/>
      <c r="DW33" s="624">
        <v>42.6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112061</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2434923</v>
      </c>
      <c r="CS34" s="622"/>
      <c r="CT34" s="622"/>
      <c r="CU34" s="622"/>
      <c r="CV34" s="622"/>
      <c r="CW34" s="622"/>
      <c r="CX34" s="622"/>
      <c r="CY34" s="623"/>
      <c r="CZ34" s="624">
        <v>19</v>
      </c>
      <c r="DA34" s="636"/>
      <c r="DB34" s="636"/>
      <c r="DC34" s="637"/>
      <c r="DD34" s="627">
        <v>1846892</v>
      </c>
      <c r="DE34" s="622"/>
      <c r="DF34" s="622"/>
      <c r="DG34" s="622"/>
      <c r="DH34" s="622"/>
      <c r="DI34" s="622"/>
      <c r="DJ34" s="622"/>
      <c r="DK34" s="623"/>
      <c r="DL34" s="627">
        <v>1352478</v>
      </c>
      <c r="DM34" s="622"/>
      <c r="DN34" s="622"/>
      <c r="DO34" s="622"/>
      <c r="DP34" s="622"/>
      <c r="DQ34" s="622"/>
      <c r="DR34" s="622"/>
      <c r="DS34" s="622"/>
      <c r="DT34" s="622"/>
      <c r="DU34" s="622"/>
      <c r="DV34" s="623"/>
      <c r="DW34" s="624">
        <v>18.3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1231229</v>
      </c>
      <c r="S35" s="622"/>
      <c r="T35" s="622"/>
      <c r="U35" s="622"/>
      <c r="V35" s="622"/>
      <c r="W35" s="622"/>
      <c r="X35" s="622"/>
      <c r="Y35" s="623"/>
      <c r="Z35" s="659">
        <v>9.1999999999999993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285131</v>
      </c>
      <c r="CS35" s="634"/>
      <c r="CT35" s="634"/>
      <c r="CU35" s="634"/>
      <c r="CV35" s="634"/>
      <c r="CW35" s="634"/>
      <c r="CX35" s="634"/>
      <c r="CY35" s="635"/>
      <c r="CZ35" s="624">
        <v>2.2000000000000002</v>
      </c>
      <c r="DA35" s="636"/>
      <c r="DB35" s="636"/>
      <c r="DC35" s="637"/>
      <c r="DD35" s="627">
        <v>140173</v>
      </c>
      <c r="DE35" s="634"/>
      <c r="DF35" s="634"/>
      <c r="DG35" s="634"/>
      <c r="DH35" s="634"/>
      <c r="DI35" s="634"/>
      <c r="DJ35" s="634"/>
      <c r="DK35" s="635"/>
      <c r="DL35" s="627">
        <v>139583</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125510</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1696880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21568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1721654</v>
      </c>
      <c r="CS36" s="622"/>
      <c r="CT36" s="622"/>
      <c r="CU36" s="622"/>
      <c r="CV36" s="622"/>
      <c r="CW36" s="622"/>
      <c r="CX36" s="622"/>
      <c r="CY36" s="623"/>
      <c r="CZ36" s="624">
        <v>13.5</v>
      </c>
      <c r="DA36" s="636"/>
      <c r="DB36" s="636"/>
      <c r="DC36" s="637"/>
      <c r="DD36" s="627">
        <v>1210209</v>
      </c>
      <c r="DE36" s="622"/>
      <c r="DF36" s="622"/>
      <c r="DG36" s="622"/>
      <c r="DH36" s="622"/>
      <c r="DI36" s="622"/>
      <c r="DJ36" s="622"/>
      <c r="DK36" s="623"/>
      <c r="DL36" s="627">
        <v>712889</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650888</v>
      </c>
      <c r="S37" s="622"/>
      <c r="T37" s="622"/>
      <c r="U37" s="622"/>
      <c r="V37" s="622"/>
      <c r="W37" s="622"/>
      <c r="X37" s="622"/>
      <c r="Y37" s="623"/>
      <c r="Z37" s="659">
        <v>4.9000000000000004</v>
      </c>
      <c r="AA37" s="659"/>
      <c r="AB37" s="659"/>
      <c r="AC37" s="659"/>
      <c r="AD37" s="660">
        <v>268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359121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-25632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7163</v>
      </c>
      <c r="CS37" s="634"/>
      <c r="CT37" s="634"/>
      <c r="CU37" s="634"/>
      <c r="CV37" s="634"/>
      <c r="CW37" s="634"/>
      <c r="CX37" s="634"/>
      <c r="CY37" s="635"/>
      <c r="CZ37" s="624">
        <v>0.1</v>
      </c>
      <c r="DA37" s="636"/>
      <c r="DB37" s="636"/>
      <c r="DC37" s="637"/>
      <c r="DD37" s="627">
        <v>7163</v>
      </c>
      <c r="DE37" s="634"/>
      <c r="DF37" s="634"/>
      <c r="DG37" s="634"/>
      <c r="DH37" s="634"/>
      <c r="DI37" s="634"/>
      <c r="DJ37" s="634"/>
      <c r="DK37" s="635"/>
      <c r="DL37" s="627">
        <v>7163</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889300</v>
      </c>
      <c r="S38" s="622"/>
      <c r="T38" s="622"/>
      <c r="U38" s="622"/>
      <c r="V38" s="622"/>
      <c r="W38" s="622"/>
      <c r="X38" s="622"/>
      <c r="Y38" s="623"/>
      <c r="Z38" s="659">
        <v>6.6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2807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1186574</v>
      </c>
      <c r="CS38" s="622"/>
      <c r="CT38" s="622"/>
      <c r="CU38" s="622"/>
      <c r="CV38" s="622"/>
      <c r="CW38" s="622"/>
      <c r="CX38" s="622"/>
      <c r="CY38" s="623"/>
      <c r="CZ38" s="624">
        <v>9.3000000000000007</v>
      </c>
      <c r="DA38" s="636"/>
      <c r="DB38" s="636"/>
      <c r="DC38" s="637"/>
      <c r="DD38" s="627">
        <v>992075</v>
      </c>
      <c r="DE38" s="622"/>
      <c r="DF38" s="622"/>
      <c r="DG38" s="622"/>
      <c r="DH38" s="622"/>
      <c r="DI38" s="622"/>
      <c r="DJ38" s="622"/>
      <c r="DK38" s="623"/>
      <c r="DL38" s="627">
        <v>943748</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49003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4079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1556747</v>
      </c>
      <c r="CS39" s="634"/>
      <c r="CT39" s="634"/>
      <c r="CU39" s="634"/>
      <c r="CV39" s="634"/>
      <c r="CW39" s="634"/>
      <c r="CX39" s="634"/>
      <c r="CY39" s="635"/>
      <c r="CZ39" s="624">
        <v>12.2</v>
      </c>
      <c r="DA39" s="636"/>
      <c r="DB39" s="636"/>
      <c r="DC39" s="637"/>
      <c r="DD39" s="627">
        <v>1043468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32182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342917</v>
      </c>
      <c r="CS40" s="622"/>
      <c r="CT40" s="622"/>
      <c r="CU40" s="622"/>
      <c r="CV40" s="622"/>
      <c r="CW40" s="622"/>
      <c r="CX40" s="622"/>
      <c r="CY40" s="623"/>
      <c r="CZ40" s="624">
        <v>2.7</v>
      </c>
      <c r="DA40" s="636"/>
      <c r="DB40" s="636"/>
      <c r="DC40" s="637"/>
      <c r="DD40" s="627">
        <v>205054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13403507</v>
      </c>
      <c r="S41" s="646"/>
      <c r="T41" s="646"/>
      <c r="U41" s="646"/>
      <c r="V41" s="646"/>
      <c r="W41" s="646"/>
      <c r="X41" s="646"/>
      <c r="Y41" s="649"/>
      <c r="Z41" s="650">
        <v>100</v>
      </c>
      <c r="AA41" s="650"/>
      <c r="AB41" s="650"/>
      <c r="AC41" s="650"/>
      <c r="AD41" s="651">
        <v>7384044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277180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909394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537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1266439</v>
      </c>
      <c r="CS42" s="634"/>
      <c r="CT42" s="634"/>
      <c r="CU42" s="634"/>
      <c r="CV42" s="634"/>
      <c r="CW42" s="634"/>
      <c r="CX42" s="634"/>
      <c r="CY42" s="635"/>
      <c r="CZ42" s="624">
        <v>9.9</v>
      </c>
      <c r="DA42" s="636"/>
      <c r="DB42" s="636"/>
      <c r="DC42" s="637"/>
      <c r="DD42" s="627">
        <v>366353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1261427</v>
      </c>
      <c r="CS44" s="622"/>
      <c r="CT44" s="622"/>
      <c r="CU44" s="622"/>
      <c r="CV44" s="622"/>
      <c r="CW44" s="622"/>
      <c r="CX44" s="622"/>
      <c r="CY44" s="623"/>
      <c r="CZ44" s="624">
        <v>9.9</v>
      </c>
      <c r="DA44" s="625"/>
      <c r="DB44" s="625"/>
      <c r="DC44" s="626"/>
      <c r="DD44" s="627">
        <v>365918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291068</v>
      </c>
      <c r="CS45" s="634"/>
      <c r="CT45" s="634"/>
      <c r="CU45" s="634"/>
      <c r="CV45" s="634"/>
      <c r="CW45" s="634"/>
      <c r="CX45" s="634"/>
      <c r="CY45" s="635"/>
      <c r="CZ45" s="624">
        <v>2.2999999999999998</v>
      </c>
      <c r="DA45" s="636"/>
      <c r="DB45" s="636"/>
      <c r="DC45" s="637"/>
      <c r="DD45" s="627">
        <v>50011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794129</v>
      </c>
      <c r="CS46" s="622"/>
      <c r="CT46" s="622"/>
      <c r="CU46" s="622"/>
      <c r="CV46" s="622"/>
      <c r="CW46" s="622"/>
      <c r="CX46" s="622"/>
      <c r="CY46" s="623"/>
      <c r="CZ46" s="624">
        <v>6.2</v>
      </c>
      <c r="DA46" s="625"/>
      <c r="DB46" s="625"/>
      <c r="DC46" s="626"/>
      <c r="DD46" s="627">
        <v>272446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5012</v>
      </c>
      <c r="CS47" s="634"/>
      <c r="CT47" s="634"/>
      <c r="CU47" s="634"/>
      <c r="CV47" s="634"/>
      <c r="CW47" s="634"/>
      <c r="CX47" s="634"/>
      <c r="CY47" s="635"/>
      <c r="CZ47" s="624">
        <v>0</v>
      </c>
      <c r="DA47" s="636"/>
      <c r="DB47" s="636"/>
      <c r="DC47" s="637"/>
      <c r="DD47" s="627">
        <v>435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12790225</v>
      </c>
      <c r="CS49" s="606"/>
      <c r="CT49" s="606"/>
      <c r="CU49" s="606"/>
      <c r="CV49" s="606"/>
      <c r="CW49" s="606"/>
      <c r="CX49" s="606"/>
      <c r="CY49" s="607"/>
      <c r="CZ49" s="608">
        <v>100</v>
      </c>
      <c r="DA49" s="609"/>
      <c r="DB49" s="609"/>
      <c r="DC49" s="610"/>
      <c r="DD49" s="611">
        <v>8812995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lBgmCdk5/SUdCC9xlNat64iazzvfYNB7X3bU9rfHClOHX1t+twwZeUM75bqR9i+mWXwhkHgLI73sLm0u1Ngaw==" saltValue="/62RfSgO1FaECrhN68ud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13419</v>
      </c>
      <c r="R7" s="1103"/>
      <c r="S7" s="1103"/>
      <c r="T7" s="1103"/>
      <c r="U7" s="1103"/>
      <c r="V7" s="1103">
        <v>12806</v>
      </c>
      <c r="W7" s="1103"/>
      <c r="X7" s="1103"/>
      <c r="Y7" s="1103"/>
      <c r="Z7" s="1103"/>
      <c r="AA7" s="1103">
        <v>613</v>
      </c>
      <c r="AB7" s="1103"/>
      <c r="AC7" s="1103"/>
      <c r="AD7" s="1103"/>
      <c r="AE7" s="1104"/>
      <c r="AF7" s="1105">
        <v>501</v>
      </c>
      <c r="AG7" s="1106"/>
      <c r="AH7" s="1106"/>
      <c r="AI7" s="1106"/>
      <c r="AJ7" s="1107"/>
      <c r="AK7" s="1108">
        <v>1218</v>
      </c>
      <c r="AL7" s="1109"/>
      <c r="AM7" s="1109"/>
      <c r="AN7" s="1109"/>
      <c r="AO7" s="1109"/>
      <c r="AP7" s="1109">
        <v>5336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3</v>
      </c>
      <c r="CI7" s="1097"/>
      <c r="CJ7" s="1097"/>
      <c r="CK7" s="1097"/>
      <c r="CL7" s="1098"/>
      <c r="CM7" s="1096">
        <v>68</v>
      </c>
      <c r="CN7" s="1097"/>
      <c r="CO7" s="1097"/>
      <c r="CP7" s="1097"/>
      <c r="CQ7" s="1098"/>
      <c r="CR7" s="1096">
        <v>20</v>
      </c>
      <c r="CS7" s="1097"/>
      <c r="CT7" s="1097"/>
      <c r="CU7" s="1097"/>
      <c r="CV7" s="1098"/>
      <c r="CW7" s="1096">
        <v>5</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50</v>
      </c>
      <c r="R8" s="1039"/>
      <c r="S8" s="1039"/>
      <c r="T8" s="1039"/>
      <c r="U8" s="1039"/>
      <c r="V8" s="1039">
        <v>50</v>
      </c>
      <c r="W8" s="1039"/>
      <c r="X8" s="1039"/>
      <c r="Y8" s="1039"/>
      <c r="Z8" s="1039"/>
      <c r="AA8" s="1039">
        <v>0</v>
      </c>
      <c r="AB8" s="1039"/>
      <c r="AC8" s="1039"/>
      <c r="AD8" s="1039"/>
      <c r="AE8" s="1040"/>
      <c r="AF8" s="1035">
        <v>0</v>
      </c>
      <c r="AG8" s="1036"/>
      <c r="AH8" s="1036"/>
      <c r="AI8" s="1036"/>
      <c r="AJ8" s="1037"/>
      <c r="AK8" s="1080">
        <v>48</v>
      </c>
      <c r="AL8" s="1081"/>
      <c r="AM8" s="1081"/>
      <c r="AN8" s="1081"/>
      <c r="AO8" s="1081"/>
      <c r="AP8" s="1081" t="s">
        <v>559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55</v>
      </c>
      <c r="R9" s="1039"/>
      <c r="S9" s="1039"/>
      <c r="T9" s="1039"/>
      <c r="U9" s="1039"/>
      <c r="V9" s="1039">
        <v>55</v>
      </c>
      <c r="W9" s="1039"/>
      <c r="X9" s="1039"/>
      <c r="Y9" s="1039"/>
      <c r="Z9" s="1039"/>
      <c r="AA9" s="1039">
        <v>0</v>
      </c>
      <c r="AB9" s="1039"/>
      <c r="AC9" s="1039"/>
      <c r="AD9" s="1039"/>
      <c r="AE9" s="1040"/>
      <c r="AF9" s="1035">
        <v>0</v>
      </c>
      <c r="AG9" s="1036"/>
      <c r="AH9" s="1036"/>
      <c r="AI9" s="1036"/>
      <c r="AJ9" s="1037"/>
      <c r="AK9" s="1080">
        <v>51</v>
      </c>
      <c r="AL9" s="1081"/>
      <c r="AM9" s="1081"/>
      <c r="AN9" s="1081"/>
      <c r="AO9" s="1081"/>
      <c r="AP9" s="1081">
        <v>68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5</v>
      </c>
      <c r="R10" s="1039"/>
      <c r="S10" s="1039"/>
      <c r="T10" s="1039"/>
      <c r="U10" s="1039"/>
      <c r="V10" s="1039">
        <v>5</v>
      </c>
      <c r="W10" s="1039"/>
      <c r="X10" s="1039"/>
      <c r="Y10" s="1039"/>
      <c r="Z10" s="1039"/>
      <c r="AA10" s="1039">
        <v>0</v>
      </c>
      <c r="AB10" s="1039"/>
      <c r="AC10" s="1039"/>
      <c r="AD10" s="1039"/>
      <c r="AE10" s="1040"/>
      <c r="AF10" s="1035">
        <v>0</v>
      </c>
      <c r="AG10" s="1036"/>
      <c r="AH10" s="1036"/>
      <c r="AI10" s="1036"/>
      <c r="AJ10" s="1037"/>
      <c r="AK10" s="1080" t="s">
        <v>491</v>
      </c>
      <c r="AL10" s="1081"/>
      <c r="AM10" s="1081"/>
      <c r="AN10" s="1081"/>
      <c r="AO10" s="1081"/>
      <c r="AP10" s="1081" t="s">
        <v>559</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38</v>
      </c>
      <c r="R11" s="1039"/>
      <c r="S11" s="1039"/>
      <c r="T11" s="1039"/>
      <c r="U11" s="1039"/>
      <c r="V11" s="1039">
        <v>38</v>
      </c>
      <c r="W11" s="1039"/>
      <c r="X11" s="1039"/>
      <c r="Y11" s="1039"/>
      <c r="Z11" s="1039"/>
      <c r="AA11" s="1039">
        <v>0</v>
      </c>
      <c r="AB11" s="1039"/>
      <c r="AC11" s="1039"/>
      <c r="AD11" s="1039"/>
      <c r="AE11" s="1040"/>
      <c r="AF11" s="1035">
        <v>0</v>
      </c>
      <c r="AG11" s="1036"/>
      <c r="AH11" s="1036"/>
      <c r="AI11" s="1036"/>
      <c r="AJ11" s="1037"/>
      <c r="AK11" s="1080">
        <v>30</v>
      </c>
      <c r="AL11" s="1081"/>
      <c r="AM11" s="1081"/>
      <c r="AN11" s="1081"/>
      <c r="AO11" s="1081"/>
      <c r="AP11" s="1081" t="s">
        <v>559</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v>13450</v>
      </c>
      <c r="R23" s="1061"/>
      <c r="S23" s="1061"/>
      <c r="T23" s="1061"/>
      <c r="U23" s="1061"/>
      <c r="V23" s="1061">
        <v>12837</v>
      </c>
      <c r="W23" s="1061"/>
      <c r="X23" s="1061"/>
      <c r="Y23" s="1061"/>
      <c r="Z23" s="1061"/>
      <c r="AA23" s="1061">
        <v>613</v>
      </c>
      <c r="AB23" s="1061"/>
      <c r="AC23" s="1061"/>
      <c r="AD23" s="1061"/>
      <c r="AE23" s="1068"/>
      <c r="AF23" s="1069">
        <v>502</v>
      </c>
      <c r="AG23" s="1061"/>
      <c r="AH23" s="1061"/>
      <c r="AI23" s="1061"/>
      <c r="AJ23" s="1070"/>
      <c r="AK23" s="1071"/>
      <c r="AL23" s="1072"/>
      <c r="AM23" s="1072"/>
      <c r="AN23" s="1072"/>
      <c r="AO23" s="1072"/>
      <c r="AP23" s="1061">
        <v>5404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3001</v>
      </c>
      <c r="R28" s="1051"/>
      <c r="S28" s="1051"/>
      <c r="T28" s="1051"/>
      <c r="U28" s="1051"/>
      <c r="V28" s="1051">
        <v>2979</v>
      </c>
      <c r="W28" s="1051"/>
      <c r="X28" s="1051"/>
      <c r="Y28" s="1051"/>
      <c r="Z28" s="1051"/>
      <c r="AA28" s="1051">
        <v>22</v>
      </c>
      <c r="AB28" s="1051"/>
      <c r="AC28" s="1051"/>
      <c r="AD28" s="1051"/>
      <c r="AE28" s="1052"/>
      <c r="AF28" s="1053">
        <v>22</v>
      </c>
      <c r="AG28" s="1051"/>
      <c r="AH28" s="1051"/>
      <c r="AI28" s="1051"/>
      <c r="AJ28" s="1054"/>
      <c r="AK28" s="1042">
        <v>277</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207</v>
      </c>
      <c r="R29" s="1039"/>
      <c r="S29" s="1039"/>
      <c r="T29" s="1039"/>
      <c r="U29" s="1039"/>
      <c r="V29" s="1039">
        <v>187</v>
      </c>
      <c r="W29" s="1039"/>
      <c r="X29" s="1039"/>
      <c r="Y29" s="1039"/>
      <c r="Z29" s="1039"/>
      <c r="AA29" s="1039">
        <v>20</v>
      </c>
      <c r="AB29" s="1039"/>
      <c r="AC29" s="1039"/>
      <c r="AD29" s="1039"/>
      <c r="AE29" s="1040"/>
      <c r="AF29" s="1035">
        <v>20</v>
      </c>
      <c r="AG29" s="1036"/>
      <c r="AH29" s="1036"/>
      <c r="AI29" s="1036"/>
      <c r="AJ29" s="1037"/>
      <c r="AK29" s="971" t="s">
        <v>491</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490</v>
      </c>
      <c r="R30" s="1039"/>
      <c r="S30" s="1039"/>
      <c r="T30" s="1039"/>
      <c r="U30" s="1039"/>
      <c r="V30" s="1039">
        <v>489</v>
      </c>
      <c r="W30" s="1039"/>
      <c r="X30" s="1039"/>
      <c r="Y30" s="1039"/>
      <c r="Z30" s="1039"/>
      <c r="AA30" s="1039">
        <v>1</v>
      </c>
      <c r="AB30" s="1039"/>
      <c r="AC30" s="1039"/>
      <c r="AD30" s="1039"/>
      <c r="AE30" s="1040"/>
      <c r="AF30" s="1035">
        <v>1</v>
      </c>
      <c r="AG30" s="1036"/>
      <c r="AH30" s="1036"/>
      <c r="AI30" s="1036"/>
      <c r="AJ30" s="1037"/>
      <c r="AK30" s="980">
        <v>118</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3362</v>
      </c>
      <c r="R31" s="1039"/>
      <c r="S31" s="1039"/>
      <c r="T31" s="1039"/>
      <c r="U31" s="1039"/>
      <c r="V31" s="1039">
        <v>3145</v>
      </c>
      <c r="W31" s="1039"/>
      <c r="X31" s="1039"/>
      <c r="Y31" s="1039"/>
      <c r="Z31" s="1039"/>
      <c r="AA31" s="1039">
        <v>217</v>
      </c>
      <c r="AB31" s="1039"/>
      <c r="AC31" s="1039"/>
      <c r="AD31" s="1039"/>
      <c r="AE31" s="1040"/>
      <c r="AF31" s="1035">
        <v>217</v>
      </c>
      <c r="AG31" s="1036"/>
      <c r="AH31" s="1036"/>
      <c r="AI31" s="1036"/>
      <c r="AJ31" s="1037"/>
      <c r="AK31" s="980">
        <v>438</v>
      </c>
      <c r="AL31" s="971"/>
      <c r="AM31" s="971"/>
      <c r="AN31" s="971"/>
      <c r="AO31" s="971"/>
      <c r="AP31" s="971" t="s">
        <v>491</v>
      </c>
      <c r="AQ31" s="971"/>
      <c r="AR31" s="971"/>
      <c r="AS31" s="971"/>
      <c r="AT31" s="971"/>
      <c r="AU31" s="971" t="s">
        <v>491</v>
      </c>
      <c r="AV31" s="971"/>
      <c r="AW31" s="971"/>
      <c r="AX31" s="971"/>
      <c r="AY31" s="971"/>
      <c r="AZ31" s="1041" t="s">
        <v>491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1361</v>
      </c>
      <c r="R32" s="1039"/>
      <c r="S32" s="1039"/>
      <c r="T32" s="1039"/>
      <c r="U32" s="1039"/>
      <c r="V32" s="1039">
        <v>1345</v>
      </c>
      <c r="W32" s="1039"/>
      <c r="X32" s="1039"/>
      <c r="Y32" s="1039"/>
      <c r="Z32" s="1039"/>
      <c r="AA32" s="1039">
        <v>16</v>
      </c>
      <c r="AB32" s="1039"/>
      <c r="AC32" s="1039"/>
      <c r="AD32" s="1039"/>
      <c r="AE32" s="1040"/>
      <c r="AF32" s="1035">
        <v>2415</v>
      </c>
      <c r="AG32" s="1036"/>
      <c r="AH32" s="1036"/>
      <c r="AI32" s="1036"/>
      <c r="AJ32" s="1037"/>
      <c r="AK32" s="980">
        <v>70</v>
      </c>
      <c r="AL32" s="971"/>
      <c r="AM32" s="971"/>
      <c r="AN32" s="971"/>
      <c r="AO32" s="971"/>
      <c r="AP32" s="971">
        <v>577</v>
      </c>
      <c r="AQ32" s="971"/>
      <c r="AR32" s="971"/>
      <c r="AS32" s="971"/>
      <c r="AT32" s="971"/>
      <c r="AU32" s="971">
        <v>387</v>
      </c>
      <c r="AV32" s="971"/>
      <c r="AW32" s="971"/>
      <c r="AX32" s="971"/>
      <c r="AY32" s="971"/>
      <c r="AZ32" s="1041" t="s">
        <v>491</v>
      </c>
      <c r="BA32" s="1041"/>
      <c r="BB32" s="1041"/>
      <c r="BC32" s="1041"/>
      <c r="BD32" s="1041"/>
      <c r="BE32" s="972" t="s">
        <v>397</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398</v>
      </c>
      <c r="C33" s="1031"/>
      <c r="D33" s="1031"/>
      <c r="E33" s="1031"/>
      <c r="F33" s="1031"/>
      <c r="G33" s="1031"/>
      <c r="H33" s="1031"/>
      <c r="I33" s="1031"/>
      <c r="J33" s="1031"/>
      <c r="K33" s="1031"/>
      <c r="L33" s="1031"/>
      <c r="M33" s="1031"/>
      <c r="N33" s="1031"/>
      <c r="O33" s="1031"/>
      <c r="P33" s="1032"/>
      <c r="Q33" s="1038">
        <v>14</v>
      </c>
      <c r="R33" s="1039"/>
      <c r="S33" s="1039"/>
      <c r="T33" s="1039"/>
      <c r="U33" s="1039"/>
      <c r="V33" s="1039">
        <v>28</v>
      </c>
      <c r="W33" s="1039"/>
      <c r="X33" s="1039"/>
      <c r="Y33" s="1039"/>
      <c r="Z33" s="1039"/>
      <c r="AA33" s="1039">
        <v>-14</v>
      </c>
      <c r="AB33" s="1039"/>
      <c r="AC33" s="1039"/>
      <c r="AD33" s="1039"/>
      <c r="AE33" s="1040"/>
      <c r="AF33" s="1035">
        <v>68</v>
      </c>
      <c r="AG33" s="1036"/>
      <c r="AH33" s="1036"/>
      <c r="AI33" s="1036"/>
      <c r="AJ33" s="1037"/>
      <c r="AK33" s="980">
        <v>32</v>
      </c>
      <c r="AL33" s="971"/>
      <c r="AM33" s="971"/>
      <c r="AN33" s="971"/>
      <c r="AO33" s="971"/>
      <c r="AP33" s="971">
        <v>173</v>
      </c>
      <c r="AQ33" s="971"/>
      <c r="AR33" s="971"/>
      <c r="AS33" s="971"/>
      <c r="AT33" s="971"/>
      <c r="AU33" s="971">
        <v>171</v>
      </c>
      <c r="AV33" s="971"/>
      <c r="AW33" s="971"/>
      <c r="AX33" s="971"/>
      <c r="AY33" s="971"/>
      <c r="AZ33" s="1041" t="s">
        <v>491</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399</v>
      </c>
      <c r="C34" s="1031"/>
      <c r="D34" s="1031"/>
      <c r="E34" s="1031"/>
      <c r="F34" s="1031"/>
      <c r="G34" s="1031"/>
      <c r="H34" s="1031"/>
      <c r="I34" s="1031"/>
      <c r="J34" s="1031"/>
      <c r="K34" s="1031"/>
      <c r="L34" s="1031"/>
      <c r="M34" s="1031"/>
      <c r="N34" s="1031"/>
      <c r="O34" s="1031"/>
      <c r="P34" s="1032"/>
      <c r="Q34" s="1038">
        <v>465</v>
      </c>
      <c r="R34" s="1039"/>
      <c r="S34" s="1039"/>
      <c r="T34" s="1039"/>
      <c r="U34" s="1039"/>
      <c r="V34" s="1039">
        <v>442</v>
      </c>
      <c r="W34" s="1039"/>
      <c r="X34" s="1039"/>
      <c r="Y34" s="1039"/>
      <c r="Z34" s="1039"/>
      <c r="AA34" s="1039">
        <v>23</v>
      </c>
      <c r="AB34" s="1039"/>
      <c r="AC34" s="1039"/>
      <c r="AD34" s="1039"/>
      <c r="AE34" s="1040"/>
      <c r="AF34" s="1035">
        <v>137</v>
      </c>
      <c r="AG34" s="1036"/>
      <c r="AH34" s="1036"/>
      <c r="AI34" s="1036"/>
      <c r="AJ34" s="1037"/>
      <c r="AK34" s="980">
        <v>359</v>
      </c>
      <c r="AL34" s="971"/>
      <c r="AM34" s="971"/>
      <c r="AN34" s="971"/>
      <c r="AO34" s="971"/>
      <c r="AP34" s="971">
        <v>1491</v>
      </c>
      <c r="AQ34" s="971"/>
      <c r="AR34" s="971"/>
      <c r="AS34" s="971"/>
      <c r="AT34" s="971"/>
      <c r="AU34" s="971">
        <v>1441</v>
      </c>
      <c r="AV34" s="971"/>
      <c r="AW34" s="971"/>
      <c r="AX34" s="971"/>
      <c r="AY34" s="971"/>
      <c r="AZ34" s="1041" t="s">
        <v>491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2880</v>
      </c>
      <c r="AG63" s="959"/>
      <c r="AH63" s="959"/>
      <c r="AI63" s="959"/>
      <c r="AJ63" s="1022"/>
      <c r="AK63" s="1023"/>
      <c r="AL63" s="963"/>
      <c r="AM63" s="963"/>
      <c r="AN63" s="963"/>
      <c r="AO63" s="963"/>
      <c r="AP63" s="959">
        <v>2241</v>
      </c>
      <c r="AQ63" s="959"/>
      <c r="AR63" s="959"/>
      <c r="AS63" s="959"/>
      <c r="AT63" s="959"/>
      <c r="AU63" s="959">
        <v>1999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3706</v>
      </c>
      <c r="R68" s="982"/>
      <c r="S68" s="982"/>
      <c r="T68" s="982"/>
      <c r="U68" s="982"/>
      <c r="V68" s="982">
        <v>2968</v>
      </c>
      <c r="W68" s="982"/>
      <c r="X68" s="982"/>
      <c r="Y68" s="982"/>
      <c r="Z68" s="982"/>
      <c r="AA68" s="982">
        <v>738</v>
      </c>
      <c r="AB68" s="982"/>
      <c r="AC68" s="982"/>
      <c r="AD68" s="982"/>
      <c r="AE68" s="982"/>
      <c r="AF68" s="982">
        <v>738</v>
      </c>
      <c r="AG68" s="982"/>
      <c r="AH68" s="982"/>
      <c r="AI68" s="982"/>
      <c r="AJ68" s="982"/>
      <c r="AK68" s="982">
        <v>1248</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820</v>
      </c>
      <c r="R69" s="971"/>
      <c r="S69" s="971"/>
      <c r="T69" s="971"/>
      <c r="U69" s="971"/>
      <c r="V69" s="971">
        <v>797</v>
      </c>
      <c r="W69" s="971"/>
      <c r="X69" s="971"/>
      <c r="Y69" s="971"/>
      <c r="Z69" s="971"/>
      <c r="AA69" s="971">
        <v>23</v>
      </c>
      <c r="AB69" s="971"/>
      <c r="AC69" s="971"/>
      <c r="AD69" s="971"/>
      <c r="AE69" s="971"/>
      <c r="AF69" s="971">
        <v>23</v>
      </c>
      <c r="AG69" s="971"/>
      <c r="AH69" s="971"/>
      <c r="AI69" s="971"/>
      <c r="AJ69" s="971"/>
      <c r="AK69" s="971">
        <v>152</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162866</v>
      </c>
      <c r="R70" s="971"/>
      <c r="S70" s="971"/>
      <c r="T70" s="971"/>
      <c r="U70" s="971"/>
      <c r="V70" s="971">
        <v>159925</v>
      </c>
      <c r="W70" s="971"/>
      <c r="X70" s="971"/>
      <c r="Y70" s="971"/>
      <c r="Z70" s="971"/>
      <c r="AA70" s="971">
        <v>2941</v>
      </c>
      <c r="AB70" s="971"/>
      <c r="AC70" s="971"/>
      <c r="AD70" s="971"/>
      <c r="AE70" s="971"/>
      <c r="AF70" s="971">
        <v>2941</v>
      </c>
      <c r="AG70" s="971"/>
      <c r="AH70" s="971"/>
      <c r="AI70" s="971"/>
      <c r="AJ70" s="971"/>
      <c r="AK70" s="971">
        <v>1620</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21549</v>
      </c>
      <c r="R71" s="971"/>
      <c r="S71" s="971"/>
      <c r="T71" s="971"/>
      <c r="U71" s="971"/>
      <c r="V71" s="971">
        <v>21154</v>
      </c>
      <c r="W71" s="971"/>
      <c r="X71" s="971"/>
      <c r="Y71" s="971"/>
      <c r="Z71" s="971"/>
      <c r="AA71" s="971">
        <v>395</v>
      </c>
      <c r="AB71" s="971"/>
      <c r="AC71" s="971"/>
      <c r="AD71" s="971"/>
      <c r="AE71" s="971"/>
      <c r="AF71" s="971">
        <v>28145</v>
      </c>
      <c r="AG71" s="971"/>
      <c r="AH71" s="971"/>
      <c r="AI71" s="971"/>
      <c r="AJ71" s="971"/>
      <c r="AK71" s="971" t="s">
        <v>491</v>
      </c>
      <c r="AL71" s="971"/>
      <c r="AM71" s="971"/>
      <c r="AN71" s="971"/>
      <c r="AO71" s="971"/>
      <c r="AP71" s="971">
        <v>52844</v>
      </c>
      <c r="AQ71" s="971"/>
      <c r="AR71" s="971"/>
      <c r="AS71" s="971"/>
      <c r="AT71" s="971"/>
      <c r="AU71" s="971" t="s">
        <v>491</v>
      </c>
      <c r="AV71" s="971"/>
      <c r="AW71" s="971"/>
      <c r="AX71" s="971"/>
      <c r="AY71" s="971"/>
      <c r="AZ71" s="972" t="s">
        <v>566</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736</v>
      </c>
      <c r="R72" s="971"/>
      <c r="S72" s="971"/>
      <c r="T72" s="971"/>
      <c r="U72" s="971"/>
      <c r="V72" s="971">
        <v>587</v>
      </c>
      <c r="W72" s="971"/>
      <c r="X72" s="971"/>
      <c r="Y72" s="971"/>
      <c r="Z72" s="971"/>
      <c r="AA72" s="971">
        <v>149</v>
      </c>
      <c r="AB72" s="971"/>
      <c r="AC72" s="971"/>
      <c r="AD72" s="971"/>
      <c r="AE72" s="971"/>
      <c r="AF72" s="971">
        <v>2079</v>
      </c>
      <c r="AG72" s="971"/>
      <c r="AH72" s="971"/>
      <c r="AI72" s="971"/>
      <c r="AJ72" s="971"/>
      <c r="AK72" s="971" t="s">
        <v>491</v>
      </c>
      <c r="AL72" s="971"/>
      <c r="AM72" s="971"/>
      <c r="AN72" s="971"/>
      <c r="AO72" s="971"/>
      <c r="AP72" s="971">
        <v>1074</v>
      </c>
      <c r="AQ72" s="971"/>
      <c r="AR72" s="971"/>
      <c r="AS72" s="971"/>
      <c r="AT72" s="971"/>
      <c r="AU72" s="971" t="s">
        <v>491</v>
      </c>
      <c r="AV72" s="971"/>
      <c r="AW72" s="971"/>
      <c r="AX72" s="971"/>
      <c r="AY72" s="971"/>
      <c r="AZ72" s="972" t="s">
        <v>566</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33926</v>
      </c>
      <c r="AG88" s="959"/>
      <c r="AH88" s="959"/>
      <c r="AI88" s="959"/>
      <c r="AJ88" s="959"/>
      <c r="AK88" s="963"/>
      <c r="AL88" s="963"/>
      <c r="AM88" s="963"/>
      <c r="AN88" s="963"/>
      <c r="AO88" s="963"/>
      <c r="AP88" s="959">
        <v>53918</v>
      </c>
      <c r="AQ88" s="959"/>
      <c r="AR88" s="959"/>
      <c r="AS88" s="959"/>
      <c r="AT88" s="959"/>
      <c r="AU88" s="959" t="s">
        <v>559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v>5</v>
      </c>
      <c r="CX102" s="953"/>
      <c r="CY102" s="953"/>
      <c r="CZ102" s="953"/>
      <c r="DA102" s="954"/>
      <c r="DB102" s="952" t="s">
        <v>491</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300946</v>
      </c>
      <c r="AB110" s="889"/>
      <c r="AC110" s="889"/>
      <c r="AD110" s="889"/>
      <c r="AE110" s="890"/>
      <c r="AF110" s="891">
        <v>316676</v>
      </c>
      <c r="AG110" s="889"/>
      <c r="AH110" s="889"/>
      <c r="AI110" s="889"/>
      <c r="AJ110" s="890"/>
      <c r="AK110" s="891">
        <v>280211</v>
      </c>
      <c r="AL110" s="889"/>
      <c r="AM110" s="889"/>
      <c r="AN110" s="889"/>
      <c r="AO110" s="890"/>
      <c r="AP110" s="892">
        <v>4.2</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4248736</v>
      </c>
      <c r="BR110" s="842"/>
      <c r="BS110" s="842"/>
      <c r="BT110" s="842"/>
      <c r="BU110" s="842"/>
      <c r="BV110" s="842">
        <v>4768287</v>
      </c>
      <c r="BW110" s="842"/>
      <c r="BX110" s="842"/>
      <c r="BY110" s="842"/>
      <c r="BZ110" s="842"/>
      <c r="CA110" s="842">
        <v>5403766</v>
      </c>
      <c r="CB110" s="842"/>
      <c r="CC110" s="842"/>
      <c r="CD110" s="842"/>
      <c r="CE110" s="842"/>
      <c r="CF110" s="866">
        <v>81.900000000000006</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2229476</v>
      </c>
      <c r="BR112" s="817"/>
      <c r="BS112" s="817"/>
      <c r="BT112" s="817"/>
      <c r="BU112" s="817"/>
      <c r="BV112" s="817">
        <v>2112765</v>
      </c>
      <c r="BW112" s="817"/>
      <c r="BX112" s="817"/>
      <c r="BY112" s="817"/>
      <c r="BZ112" s="817"/>
      <c r="CA112" s="817">
        <v>1999399</v>
      </c>
      <c r="CB112" s="817"/>
      <c r="CC112" s="817"/>
      <c r="CD112" s="817"/>
      <c r="CE112" s="817"/>
      <c r="CF112" s="875">
        <v>30.3</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271405</v>
      </c>
      <c r="AB113" s="919"/>
      <c r="AC113" s="919"/>
      <c r="AD113" s="919"/>
      <c r="AE113" s="920"/>
      <c r="AF113" s="921">
        <v>298859</v>
      </c>
      <c r="AG113" s="919"/>
      <c r="AH113" s="919"/>
      <c r="AI113" s="919"/>
      <c r="AJ113" s="920"/>
      <c r="AK113" s="921">
        <v>282389</v>
      </c>
      <c r="AL113" s="919"/>
      <c r="AM113" s="919"/>
      <c r="AN113" s="919"/>
      <c r="AO113" s="920"/>
      <c r="AP113" s="922">
        <v>4.3</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v>211375</v>
      </c>
      <c r="CB113" s="817"/>
      <c r="CC113" s="817"/>
      <c r="CD113" s="817"/>
      <c r="CE113" s="817"/>
      <c r="CF113" s="875">
        <v>3.2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v>
      </c>
      <c r="AB114" s="780"/>
      <c r="AC114" s="780"/>
      <c r="AD114" s="780"/>
      <c r="AE114" s="781"/>
      <c r="AF114" s="782">
        <v>181</v>
      </c>
      <c r="AG114" s="780"/>
      <c r="AH114" s="780"/>
      <c r="AI114" s="780"/>
      <c r="AJ114" s="781"/>
      <c r="AK114" s="782">
        <v>243</v>
      </c>
      <c r="AL114" s="780"/>
      <c r="AM114" s="780"/>
      <c r="AN114" s="780"/>
      <c r="AO114" s="781"/>
      <c r="AP114" s="824">
        <v>0</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932793</v>
      </c>
      <c r="BR114" s="817"/>
      <c r="BS114" s="817"/>
      <c r="BT114" s="817"/>
      <c r="BU114" s="817"/>
      <c r="BV114" s="817">
        <v>927117</v>
      </c>
      <c r="BW114" s="817"/>
      <c r="BX114" s="817"/>
      <c r="BY114" s="817"/>
      <c r="BZ114" s="817"/>
      <c r="CA114" s="817">
        <v>1573843</v>
      </c>
      <c r="CB114" s="817"/>
      <c r="CC114" s="817"/>
      <c r="CD114" s="817"/>
      <c r="CE114" s="817"/>
      <c r="CF114" s="875">
        <v>23.9</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2788</v>
      </c>
      <c r="AB115" s="919"/>
      <c r="AC115" s="919"/>
      <c r="AD115" s="919"/>
      <c r="AE115" s="920"/>
      <c r="AF115" s="921">
        <v>10965</v>
      </c>
      <c r="AG115" s="919"/>
      <c r="AH115" s="919"/>
      <c r="AI115" s="919"/>
      <c r="AJ115" s="920"/>
      <c r="AK115" s="921">
        <v>25428</v>
      </c>
      <c r="AL115" s="919"/>
      <c r="AM115" s="919"/>
      <c r="AN115" s="919"/>
      <c r="AO115" s="920"/>
      <c r="AP115" s="922">
        <v>0.4</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575209</v>
      </c>
      <c r="AB117" s="903"/>
      <c r="AC117" s="903"/>
      <c r="AD117" s="903"/>
      <c r="AE117" s="904"/>
      <c r="AF117" s="905">
        <v>626681</v>
      </c>
      <c r="AG117" s="903"/>
      <c r="AH117" s="903"/>
      <c r="AI117" s="903"/>
      <c r="AJ117" s="904"/>
      <c r="AK117" s="905">
        <v>588271</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7411005</v>
      </c>
      <c r="BR119" s="845"/>
      <c r="BS119" s="845"/>
      <c r="BT119" s="845"/>
      <c r="BU119" s="845"/>
      <c r="BV119" s="845">
        <v>7808169</v>
      </c>
      <c r="BW119" s="845"/>
      <c r="BX119" s="845"/>
      <c r="BY119" s="845"/>
      <c r="BZ119" s="845"/>
      <c r="CA119" s="845">
        <v>9188383</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10780098</v>
      </c>
      <c r="BR120" s="842"/>
      <c r="BS120" s="842"/>
      <c r="BT120" s="842"/>
      <c r="BU120" s="842"/>
      <c r="BV120" s="842">
        <v>11135374</v>
      </c>
      <c r="BW120" s="842"/>
      <c r="BX120" s="842"/>
      <c r="BY120" s="842"/>
      <c r="BZ120" s="842"/>
      <c r="CA120" s="842">
        <v>11681267</v>
      </c>
      <c r="CB120" s="842"/>
      <c r="CC120" s="842"/>
      <c r="CD120" s="842"/>
      <c r="CE120" s="842"/>
      <c r="CF120" s="866">
        <v>177.1</v>
      </c>
      <c r="CG120" s="867"/>
      <c r="CH120" s="867"/>
      <c r="CI120" s="867"/>
      <c r="CJ120" s="867"/>
      <c r="CK120" s="868" t="s">
        <v>450</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1440693</v>
      </c>
      <c r="DR120" s="842"/>
      <c r="DS120" s="842"/>
      <c r="DT120" s="842"/>
      <c r="DU120" s="842"/>
      <c r="DV120" s="843">
        <v>21.8</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8139</v>
      </c>
      <c r="BR121" s="817"/>
      <c r="BS121" s="817"/>
      <c r="BT121" s="817"/>
      <c r="BU121" s="817"/>
      <c r="BV121" s="817">
        <v>4625</v>
      </c>
      <c r="BW121" s="817"/>
      <c r="BX121" s="817"/>
      <c r="BY121" s="817"/>
      <c r="BZ121" s="817"/>
      <c r="CA121" s="817">
        <v>1257</v>
      </c>
      <c r="CB121" s="817"/>
      <c r="CC121" s="817"/>
      <c r="CD121" s="817"/>
      <c r="CE121" s="817"/>
      <c r="CF121" s="875">
        <v>0</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475482</v>
      </c>
      <c r="DH121" s="817"/>
      <c r="DI121" s="817"/>
      <c r="DJ121" s="817"/>
      <c r="DK121" s="817"/>
      <c r="DL121" s="817">
        <v>432141</v>
      </c>
      <c r="DM121" s="817"/>
      <c r="DN121" s="817"/>
      <c r="DO121" s="817"/>
      <c r="DP121" s="817"/>
      <c r="DQ121" s="817">
        <v>387402</v>
      </c>
      <c r="DR121" s="817"/>
      <c r="DS121" s="817"/>
      <c r="DT121" s="817"/>
      <c r="DU121" s="817"/>
      <c r="DV121" s="794">
        <v>5.9</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8542392</v>
      </c>
      <c r="BR122" s="845"/>
      <c r="BS122" s="845"/>
      <c r="BT122" s="845"/>
      <c r="BU122" s="845"/>
      <c r="BV122" s="845">
        <v>8484110</v>
      </c>
      <c r="BW122" s="845"/>
      <c r="BX122" s="845"/>
      <c r="BY122" s="845"/>
      <c r="BZ122" s="845"/>
      <c r="CA122" s="845">
        <v>8313852</v>
      </c>
      <c r="CB122" s="845"/>
      <c r="CC122" s="845"/>
      <c r="CD122" s="845"/>
      <c r="CE122" s="845"/>
      <c r="CF122" s="846">
        <v>126</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164607</v>
      </c>
      <c r="DH122" s="817"/>
      <c r="DI122" s="817"/>
      <c r="DJ122" s="817"/>
      <c r="DK122" s="817"/>
      <c r="DL122" s="817">
        <v>170554</v>
      </c>
      <c r="DM122" s="817"/>
      <c r="DN122" s="817"/>
      <c r="DO122" s="817"/>
      <c r="DP122" s="817"/>
      <c r="DQ122" s="817">
        <v>171304</v>
      </c>
      <c r="DR122" s="817"/>
      <c r="DS122" s="817"/>
      <c r="DT122" s="817"/>
      <c r="DU122" s="817"/>
      <c r="DV122" s="794">
        <v>2.6</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19330629</v>
      </c>
      <c r="BR123" s="833"/>
      <c r="BS123" s="833"/>
      <c r="BT123" s="833"/>
      <c r="BU123" s="833"/>
      <c r="BV123" s="833">
        <v>19624109</v>
      </c>
      <c r="BW123" s="833"/>
      <c r="BX123" s="833"/>
      <c r="BY123" s="833"/>
      <c r="BZ123" s="833"/>
      <c r="CA123" s="833">
        <v>19996376</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1589387</v>
      </c>
      <c r="DH124" s="764"/>
      <c r="DI124" s="764"/>
      <c r="DJ124" s="764"/>
      <c r="DK124" s="765"/>
      <c r="DL124" s="766">
        <v>1510070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2788</v>
      </c>
      <c r="AB127" s="780"/>
      <c r="AC127" s="780"/>
      <c r="AD127" s="780"/>
      <c r="AE127" s="781"/>
      <c r="AF127" s="782">
        <v>10965</v>
      </c>
      <c r="AG127" s="780"/>
      <c r="AH127" s="780"/>
      <c r="AI127" s="780"/>
      <c r="AJ127" s="781"/>
      <c r="AK127" s="782">
        <v>25428</v>
      </c>
      <c r="AL127" s="780"/>
      <c r="AM127" s="780"/>
      <c r="AN127" s="780"/>
      <c r="AO127" s="781"/>
      <c r="AP127" s="824">
        <v>0.4</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7085</v>
      </c>
      <c r="AB128" s="801"/>
      <c r="AC128" s="801"/>
      <c r="AD128" s="801"/>
      <c r="AE128" s="802"/>
      <c r="AF128" s="803">
        <v>4609</v>
      </c>
      <c r="AG128" s="801"/>
      <c r="AH128" s="801"/>
      <c r="AI128" s="801"/>
      <c r="AJ128" s="802"/>
      <c r="AK128" s="803">
        <v>4476</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13.95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7008227</v>
      </c>
      <c r="AB129" s="780"/>
      <c r="AC129" s="780"/>
      <c r="AD129" s="780"/>
      <c r="AE129" s="781"/>
      <c r="AF129" s="782">
        <v>7145681</v>
      </c>
      <c r="AG129" s="780"/>
      <c r="AH129" s="780"/>
      <c r="AI129" s="780"/>
      <c r="AJ129" s="781"/>
      <c r="AK129" s="782">
        <v>7283890</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18.95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737720</v>
      </c>
      <c r="AB130" s="780"/>
      <c r="AC130" s="780"/>
      <c r="AD130" s="780"/>
      <c r="AE130" s="781"/>
      <c r="AF130" s="782">
        <v>723570</v>
      </c>
      <c r="AG130" s="780"/>
      <c r="AH130" s="780"/>
      <c r="AI130" s="780"/>
      <c r="AJ130" s="781"/>
      <c r="AK130" s="782">
        <v>686830</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6270507</v>
      </c>
      <c r="AB131" s="764"/>
      <c r="AC131" s="764"/>
      <c r="AD131" s="764"/>
      <c r="AE131" s="765"/>
      <c r="AF131" s="766">
        <v>6422111</v>
      </c>
      <c r="AG131" s="764"/>
      <c r="AH131" s="764"/>
      <c r="AI131" s="764"/>
      <c r="AJ131" s="765"/>
      <c r="AK131" s="766">
        <v>6597060</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-2.7046616800000001</v>
      </c>
      <c r="AB132" s="745"/>
      <c r="AC132" s="745"/>
      <c r="AD132" s="745"/>
      <c r="AE132" s="746"/>
      <c r="AF132" s="747">
        <v>-1.5804460600000001</v>
      </c>
      <c r="AG132" s="745"/>
      <c r="AH132" s="745"/>
      <c r="AI132" s="745"/>
      <c r="AJ132" s="746"/>
      <c r="AK132" s="747">
        <v>-1.56183209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-2.4</v>
      </c>
      <c r="AB133" s="724"/>
      <c r="AC133" s="724"/>
      <c r="AD133" s="724"/>
      <c r="AE133" s="725"/>
      <c r="AF133" s="723">
        <v>-2.1</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eEENnlXi75/X7bP05Ndbu9Vopcs4FhMODxR+1Ip6N4q3ILVv2KSB5w3cHpsUT1Qq9GUd7iU21N6wajcmyFTEw==" saltValue="lXcgYG781gu/5lfdAd0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wVzY7Z/nOMXKMR5KVvIT4sdyNy0na3iKLI25GiEtcOtP97h6NXdfmIKup+gGbiMlhIXj5jdsTaqSvbwevOoQQ==" saltValue="W8P2DV5Es0rE9G+EOqJZc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cTJfQZK4dovSK+ai1//ijmNa3IEQc0ZYlDDzX9ylg3ntqf4O0KlQlnDDWgzTR1+tsFJF1sz0RsZ3Q+Nk/kJrw==" saltValue="0wUkYl/RCCRfgBPom8TK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2147353</v>
      </c>
      <c r="AP9" s="269">
        <v>93746</v>
      </c>
      <c r="AQ9" s="270">
        <v>72090</v>
      </c>
      <c r="AR9" s="271">
        <v>30</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2991</v>
      </c>
      <c r="AP10" s="272">
        <v>131</v>
      </c>
      <c r="AQ10" s="273">
        <v>9072</v>
      </c>
      <c r="AR10" s="274">
        <v>-98.6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t="s">
        <v>491</v>
      </c>
      <c r="AP11" s="272" t="s">
        <v>491</v>
      </c>
      <c r="AQ11" s="273">
        <v>383</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491</v>
      </c>
      <c r="AP12" s="272" t="s">
        <v>491</v>
      </c>
      <c r="AQ12" s="273">
        <v>26</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88914</v>
      </c>
      <c r="AP13" s="272">
        <v>3882</v>
      </c>
      <c r="AQ13" s="273">
        <v>2732</v>
      </c>
      <c r="AR13" s="274">
        <v>42.1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t="s">
        <v>491</v>
      </c>
      <c r="AP14" s="272" t="s">
        <v>491</v>
      </c>
      <c r="AQ14" s="273">
        <v>1315</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-86749</v>
      </c>
      <c r="AP15" s="272">
        <v>-3787</v>
      </c>
      <c r="AQ15" s="273">
        <v>-4107</v>
      </c>
      <c r="AR15" s="274">
        <v>-7.8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2152509</v>
      </c>
      <c r="AP16" s="272">
        <v>93971</v>
      </c>
      <c r="AQ16" s="273">
        <v>81511</v>
      </c>
      <c r="AR16" s="274">
        <v>15.3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6.9</v>
      </c>
      <c r="AP21" s="286">
        <v>6.74</v>
      </c>
      <c r="AQ21" s="287">
        <v>0.16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97.8</v>
      </c>
      <c r="AP22" s="291">
        <v>97</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280211</v>
      </c>
      <c r="AP32" s="300">
        <v>12233</v>
      </c>
      <c r="AQ32" s="301">
        <v>33695</v>
      </c>
      <c r="AR32" s="302">
        <v>-63.7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282389</v>
      </c>
      <c r="AP35" s="300">
        <v>12328</v>
      </c>
      <c r="AQ35" s="301">
        <v>8394</v>
      </c>
      <c r="AR35" s="302">
        <v>46.9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243</v>
      </c>
      <c r="AP36" s="300">
        <v>11</v>
      </c>
      <c r="AQ36" s="301">
        <v>1998</v>
      </c>
      <c r="AR36" s="302">
        <v>-99.4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25428</v>
      </c>
      <c r="AP37" s="300">
        <v>1110</v>
      </c>
      <c r="AQ37" s="301">
        <v>1021</v>
      </c>
      <c r="AR37" s="302">
        <v>8.6999999999999993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-4476</v>
      </c>
      <c r="AP39" s="300">
        <v>-195</v>
      </c>
      <c r="AQ39" s="301">
        <v>-3210</v>
      </c>
      <c r="AR39" s="302">
        <v>-93.9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-686830</v>
      </c>
      <c r="AP40" s="300">
        <v>-29985</v>
      </c>
      <c r="AQ40" s="301">
        <v>-26336</v>
      </c>
      <c r="AR40" s="302">
        <v>13.9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-103035</v>
      </c>
      <c r="AP41" s="300">
        <v>-4498</v>
      </c>
      <c r="AQ41" s="301">
        <v>15565</v>
      </c>
      <c r="AR41" s="302">
        <v>-128.9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1831317</v>
      </c>
      <c r="AN51" s="322">
        <v>76907</v>
      </c>
      <c r="AO51" s="323">
        <v>1.9</v>
      </c>
      <c r="AP51" s="324">
        <v>52068</v>
      </c>
      <c r="AQ51" s="325">
        <v>1.6</v>
      </c>
      <c r="AR51" s="326">
        <v>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1497184</v>
      </c>
      <c r="AN52" s="330">
        <v>62875</v>
      </c>
      <c r="AO52" s="331">
        <v>2.4</v>
      </c>
      <c r="AP52" s="332">
        <v>26936</v>
      </c>
      <c r="AQ52" s="333">
        <v>3.4</v>
      </c>
      <c r="AR52" s="334">
        <v>-1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788242</v>
      </c>
      <c r="AN53" s="322">
        <v>33453</v>
      </c>
      <c r="AO53" s="323">
        <v>-56.5</v>
      </c>
      <c r="AP53" s="324">
        <v>47161</v>
      </c>
      <c r="AQ53" s="325">
        <v>-9.4</v>
      </c>
      <c r="AR53" s="326">
        <v>-47.1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556706</v>
      </c>
      <c r="AN54" s="330">
        <v>23626</v>
      </c>
      <c r="AO54" s="331">
        <v>-62.4</v>
      </c>
      <c r="AP54" s="332">
        <v>24595</v>
      </c>
      <c r="AQ54" s="333">
        <v>-8.6999999999999993</v>
      </c>
      <c r="AR54" s="334">
        <v>-53.7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929775</v>
      </c>
      <c r="AN55" s="322">
        <v>39788</v>
      </c>
      <c r="AO55" s="323">
        <v>18.899999999999999</v>
      </c>
      <c r="AP55" s="324">
        <v>43423</v>
      </c>
      <c r="AQ55" s="325">
        <v>-7.9</v>
      </c>
      <c r="AR55" s="326">
        <v>26.8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794482</v>
      </c>
      <c r="AN56" s="330">
        <v>33999</v>
      </c>
      <c r="AO56" s="331">
        <v>43.9</v>
      </c>
      <c r="AP56" s="332">
        <v>22207</v>
      </c>
      <c r="AQ56" s="333">
        <v>-9.6999999999999993</v>
      </c>
      <c r="AR56" s="334">
        <v>53.6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1251938</v>
      </c>
      <c r="AN57" s="322">
        <v>53988</v>
      </c>
      <c r="AO57" s="323">
        <v>35.700000000000003</v>
      </c>
      <c r="AP57" s="324">
        <v>45265</v>
      </c>
      <c r="AQ57" s="325">
        <v>4.2</v>
      </c>
      <c r="AR57" s="326">
        <v>31.5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1042503</v>
      </c>
      <c r="AN58" s="330">
        <v>44957</v>
      </c>
      <c r="AO58" s="331">
        <v>32.200000000000003</v>
      </c>
      <c r="AP58" s="332">
        <v>22600</v>
      </c>
      <c r="AQ58" s="333">
        <v>1.8</v>
      </c>
      <c r="AR58" s="334">
        <v>30.4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1261427</v>
      </c>
      <c r="AN59" s="322">
        <v>55070</v>
      </c>
      <c r="AO59" s="323">
        <v>2</v>
      </c>
      <c r="AP59" s="324">
        <v>54621</v>
      </c>
      <c r="AQ59" s="325">
        <v>20.7</v>
      </c>
      <c r="AR59" s="326">
        <v>-18.7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794129</v>
      </c>
      <c r="AN60" s="330">
        <v>34669</v>
      </c>
      <c r="AO60" s="331">
        <v>-22.9</v>
      </c>
      <c r="AP60" s="332">
        <v>30892</v>
      </c>
      <c r="AQ60" s="333">
        <v>36.700000000000003</v>
      </c>
      <c r="AR60" s="334">
        <v>-59.6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1212540</v>
      </c>
      <c r="AN61" s="337">
        <v>51841</v>
      </c>
      <c r="AO61" s="338">
        <v>0.4</v>
      </c>
      <c r="AP61" s="339">
        <v>48508</v>
      </c>
      <c r="AQ61" s="340">
        <v>1.8</v>
      </c>
      <c r="AR61" s="326">
        <v>-1.4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937001</v>
      </c>
      <c r="AN62" s="330">
        <v>40025</v>
      </c>
      <c r="AO62" s="331">
        <v>-1.4</v>
      </c>
      <c r="AP62" s="332">
        <v>25446</v>
      </c>
      <c r="AQ62" s="333">
        <v>4.7</v>
      </c>
      <c r="AR62" s="334">
        <v>-6.1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bmORWinAjOcxVkPZfvaBitNe98fqOl0+Ag8xxLxCF1vWLJ1zMjCjvl2V5/28MaME8JzwRv5oEbzokqOZPhYRA==" saltValue="l3ep1tZhn2khVZ4bEGH7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tt1t1nEy3+uZzhAK3l9LzSMxO9M7bpKyJRGZOjKv58xFg+jYeJKxvSzD/uLgrsRznZdp5ORiNF0xMiWvSkAJBQ==" saltValue="FBPT4q09iX+phaiIkdZc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SOgI5sR6MYAk9XpcJpE0HxK6aIh1bL+uYEc6Z2vm7xGkcxBuacnnxmY/9k5C/HqH/tkG7TYQL1i1zOww0donIA==" saltValue="X6yKXLln0w3udhsDvw5V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71.97</v>
      </c>
      <c r="G47" s="12">
        <v>74.78</v>
      </c>
      <c r="H47" s="12">
        <v>71.95</v>
      </c>
      <c r="I47" s="12">
        <v>61.95</v>
      </c>
      <c r="J47" s="13">
        <v>54.91</v>
      </c>
    </row>
    <row r="48" spans="2:10" ht="57.75" customHeight="1" x14ac:dyDescent="0.15">
      <c r="B48" s="14"/>
      <c r="C48" s="1141" t="s">
        <v>4</v>
      </c>
      <c r="D48" s="1141"/>
      <c r="E48" s="1142"/>
      <c r="F48" s="15">
        <v>7.12</v>
      </c>
      <c r="G48" s="16">
        <v>9.16</v>
      </c>
      <c r="H48" s="16">
        <v>5.81</v>
      </c>
      <c r="I48" s="16">
        <v>8.64</v>
      </c>
      <c r="J48" s="17">
        <v>6.89</v>
      </c>
    </row>
    <row r="49" spans="2:10" ht="57.75" customHeight="1" thickBot="1" x14ac:dyDescent="0.2">
      <c r="B49" s="18"/>
      <c r="C49" s="1143" t="s">
        <v>5</v>
      </c>
      <c r="D49" s="1143"/>
      <c r="E49" s="1144"/>
      <c r="F49" s="19" t="s">
        <v>535</v>
      </c>
      <c r="G49" s="20">
        <v>2.66</v>
      </c>
      <c r="H49" s="20" t="s">
        <v>536</v>
      </c>
      <c r="I49" s="20" t="s">
        <v>537</v>
      </c>
      <c r="J49" s="21" t="s">
        <v>538</v>
      </c>
    </row>
    <row r="50" spans="2:10" x14ac:dyDescent="0.15"/>
  </sheetData>
  <sheetProtection algorithmName="SHA-512" hashValue="An2c8jTAgkOFIYUP65WZ0JqrT5LXmzSOnWDElhl2MZRN+b2RcXMtz93GssPmh6a91TO41+naVDffe1bgzVL1Nw==" saltValue="VZAZPLja4U5uXj/etCRU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綾川町</cp:lastModifiedBy>
  <cp:lastPrinted>2026-03-12T02:17:13Z</cp:lastPrinted>
  <dcterms:created xsi:type="dcterms:W3CDTF">2026-02-26T10:09:43Z</dcterms:created>
  <dcterms:modified xsi:type="dcterms:W3CDTF">2026-03-12T02:42:54Z</dcterms:modified>
  <cp:category/>
</cp:coreProperties>
</file>