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filesv\ayagawa\somu\共通\10_財政\☆財政\R5年度\財政関係（庶務）\20240306_【香川県自治振興課：3.15〆】令和４年度財政状況資料集の作成及び提出について\04_県へ\"/>
    </mc:Choice>
  </mc:AlternateContent>
  <xr:revisionPtr revIDLastSave="0" documentId="13_ncr:1_{89D1EF7C-0FE8-452F-8961-2A009CC31C4D}" xr6:coauthVersionLast="47" xr6:coauthVersionMax="47" xr10:uidLastSave="{00000000-0000-0000-0000-000000000000}"/>
  <bookViews>
    <workbookView xWindow="-108" yWindow="-108" windowWidth="23256" windowHeight="12720" tabRatio="864"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O37" i="10"/>
  <c r="BE37" i="10"/>
  <c r="AM37" i="10"/>
  <c r="CO36" i="10"/>
  <c r="BE36" i="10"/>
  <c r="AM36" i="10"/>
  <c r="CO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U34" i="10" l="1"/>
  <c r="U35" i="10" l="1"/>
  <c r="U36" i="10" s="1"/>
  <c r="U37" i="10" s="1"/>
  <c r="AM34" i="10" l="1"/>
  <c r="AM35" i="10" s="1"/>
  <c r="BE34" i="10" l="1"/>
  <c r="BE35" i="10" s="1"/>
  <c r="BW34" i="10" l="1"/>
  <c r="BW35" i="10" s="1"/>
  <c r="BW36" i="10" s="1"/>
  <c r="BW37" i="10" s="1"/>
  <c r="BW38" i="10" s="1"/>
  <c r="CO34" i="10" l="1"/>
</calcChain>
</file>

<file path=xl/sharedStrings.xml><?xml version="1.0" encoding="utf-8"?>
<sst xmlns="http://schemas.openxmlformats.org/spreadsheetml/2006/main" count="1122" uniqueCount="620">
  <si>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</si>
  <si>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</si>
  <si>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</si>
  <si>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</si>
  <si>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</si>
  <si>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</si>
  <si>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</si>
  <si>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</si>
  <si>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</si>
  <si>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</si>
  <si>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</si>
  <si>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</si>
  <si>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</si>
  <si>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</si>
  <si>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</si>
  <si>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</si>
  <si>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</si>
  <si>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</si>
  <si>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</si>
  <si>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</si>
  <si>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</si>
  <si>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</si>
  <si>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</si>
  <si>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</si>
  <si>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</si>
  <si>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</si>
  <si>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</si>
  <si>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</si>
  <si>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</si>
  <si>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</si>
  <si>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</si>
  <si>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</si>
  <si>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</si>
  <si>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</si>
  <si>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</si>
  <si>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</si>
  <si>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</si>
  <si>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</si>
  <si>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</si>
  <si>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</si>
  <si>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</si>
  <si>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</si>
  <si>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</si>
  <si>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</si>
  <si>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</si>
  <si>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</si>
  <si>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</si>
  <si>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</si>
  <si>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</si>
  <si>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</si>
  <si>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</si>
  <si>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</si>
  <si>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</si>
  <si>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</si>
  <si>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</si>
  <si>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</si>
  <si>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</si>
  <si>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</si>
  <si>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</si>
  <si>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</si>
  <si>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</si>
  <si>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</si>
  <si>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</si>
  <si>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</si>
  <si>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</si>
  <si>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</si>
  <si>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</si>
  <si>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</si>
  <si>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</si>
  <si>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</si>
  <si>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</si>
  <si>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</si>
  <si>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</si>
  <si>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</si>
  <si>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</si>
  <si>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</si>
  <si>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</si>
  <si>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</si>
  <si>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</si>
  <si>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</si>
  <si>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</si>
  <si>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</si>
  <si>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</si>
  <si>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</si>
  <si>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</si>
  <si>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</si>
  <si>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</si>
  <si>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</si>
  <si>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</si>
  <si>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</si>
  <si>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</si>
  <si>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</si>
  <si>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</si>
  <si>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</si>
  <si>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</si>
  <si>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</si>
  <si>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</si>
  <si>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</si>
  <si>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</si>
  <si>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</si>
  <si>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綾川町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</si>
  <si>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</si>
  <si>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</si>
  <si>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</si>
  <si>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</si>
  <si>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</si>
  <si>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</si>
  <si>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</si>
  <si>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</si>
  <si>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</si>
  <si>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</si>
  <si>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</si>
  <si>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</si>
  <si>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</si>
  <si>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</si>
  <si>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</si>
  <si>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</si>
  <si>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</si>
  <si>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</si>
  <si>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</si>
  <si>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</si>
  <si>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</si>
  <si>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</si>
  <si>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</si>
  <si>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</si>
  <si>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</si>
  <si>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</si>
  <si>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</si>
  <si>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</si>
  <si>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</si>
  <si>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</si>
  <si>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</si>
  <si>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</si>
  <si>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</si>
  <si>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</si>
  <si>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</si>
  <si>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</si>
  <si>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</si>
  <si>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</si>
  <si>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</si>
  <si>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</si>
  <si>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</si>
  <si>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</si>
  <si>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</si>
  <si>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</si>
  <si>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</si>
  <si>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</si>
  <si>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</si>
  <si>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</si>
  <si>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</si>
  <si>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</si>
  <si>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</si>
  <si>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</si>
  <si>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</si>
  <si>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</si>
  <si>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</si>
  <si>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</si>
  <si>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</si>
  <si>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</si>
  <si>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</si>
  <si>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</si>
  <si>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</si>
  <si>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</si>
  <si>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</si>
  <si>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</si>
  <si>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</si>
  <si>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</si>
  <si>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</si>
  <si>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</si>
  <si>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</si>
  <si>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</si>
  <si>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</si>
  <si>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</si>
  <si>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</si>
  <si>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</si>
  <si>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</si>
  <si>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</si>
  <si>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</si>
  <si>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</si>
  <si>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</si>
  <si>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</si>
  <si>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</si>
  <si>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</si>
  <si>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</si>
  <si>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</si>
  <si>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</si>
  <si>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</si>
  <si>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</si>
  <si>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</si>
  <si>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</si>
  <si>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</si>
  <si>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</si>
  <si>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</si>
  <si>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</si>
  <si>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</si>
  <si>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</si>
  <si>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</si>
  <si>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</si>
  <si>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</si>
  <si>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</si>
  <si>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</si>
  <si>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</si>
  <si>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</si>
  <si>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</si>
  <si>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</si>
  <si>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</si>
  <si>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</si>
  <si>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</si>
  <si>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</si>
  <si>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</si>
  <si>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</si>
  <si>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</si>
  <si>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</si>
  <si>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</si>
  <si>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</si>
  <si>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</si>
  <si>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</si>
  <si>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香川県綾川町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</si>
  <si>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</si>
  <si>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</si>
  <si>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</si>
  <si>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</si>
  <si>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</si>
  <si>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</si>
  <si>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</si>
  <si>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</si>
  <si>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</si>
  <si>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</si>
  <si>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</si>
  <si>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</si>
  <si>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</si>
  <si>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</si>
  <si>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</si>
  <si>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</si>
  <si>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</si>
  <si>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</si>
  <si>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</si>
  <si>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</si>
  <si>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</si>
  <si>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</si>
  <si>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</si>
  <si>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</si>
  <si>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</si>
  <si>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</si>
  <si>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</si>
  <si>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</si>
  <si>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</si>
  <si>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</si>
  <si>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</si>
  <si>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</si>
  <si>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</si>
  <si>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</si>
  <si>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</si>
  <si>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</si>
  <si>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</si>
  <si>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</si>
  <si>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</si>
  <si>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</si>
  <si>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</si>
  <si>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</si>
  <si>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</si>
  <si>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</si>
  <si>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</si>
  <si>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</si>
  <si>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</si>
  <si>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</si>
  <si>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</si>
  <si>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</si>
  <si>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</si>
  <si>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</si>
  <si>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</si>
  <si>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</si>
  <si>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</si>
  <si>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</si>
  <si>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</si>
  <si>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</si>
  <si>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</si>
  <si>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</si>
  <si>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</si>
  <si>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</si>
  <si>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</si>
  <si>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</si>
  <si>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</si>
  <si>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</si>
  <si>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</si>
  <si>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</si>
  <si>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</si>
  <si>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</si>
  <si>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</si>
  <si>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</si>
  <si>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</si>
  <si>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</si>
  <si>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t>
    <phoneticPr fontId="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</si>
  <si>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</si>
  <si>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</si>
  <si>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</si>
  <si>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</si>
  <si>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</si>
  <si>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</si>
  <si>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</si>
  <si>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</si>
  <si>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</si>
  <si>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</si>
  <si>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</si>
  <si>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</si>
  <si>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</si>
  <si>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</si>
  <si>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</si>
  <si>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</si>
  <si>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</si>
  <si>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</si>
  <si>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</si>
  <si>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</si>
  <si>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</si>
  <si>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</si>
  <si>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</si>
  <si>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</si>
  <si>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</si>
  <si>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</si>
  <si>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</si>
  <si>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</si>
  <si>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</si>
  <si>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</si>
  <si>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</si>
  <si>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</si>
  <si>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</si>
  <si>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</si>
  <si>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</si>
  <si>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</si>
  <si>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</si>
  <si>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</si>
  <si>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</si>
  <si>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</si>
  <si>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</si>
  <si>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</si>
  <si>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</si>
  <si>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</si>
  <si>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</si>
  <si>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</si>
  <si>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</si>
  <si>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</si>
  <si>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</si>
  <si>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</si>
  <si>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</si>
  <si>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</si>
  <si>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</si>
  <si>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</si>
  <si>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</si>
  <si>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</si>
  <si>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</si>
  <si>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</si>
  <si>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</si>
  <si>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</si>
  <si>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</si>
  <si>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</si>
  <si>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</si>
  <si>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</si>
  <si>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</si>
  <si>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</si>
  <si>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</si>
  <si>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</si>
  <si>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</si>
  <si>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</si>
  <si>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</si>
  <si>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</si>
  <si>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</si>
  <si>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</si>
  <si>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</si>
  <si>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</si>
  <si>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</si>
  <si>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香川県綾川町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</si>
  <si>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</si>
  <si>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</si>
  <si>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</si>
  <si>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</si>
  <si>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</si>
  <si>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</si>
  <si>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</si>
  <si>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</si>
  <si>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</si>
  <si>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</si>
  <si>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</si>
  <si>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</si>
  <si>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</si>
  <si>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</si>
  <si>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</si>
  <si>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</si>
  <si>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</si>
  <si>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</si>
  <si>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</si>
  <si>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</si>
  <si>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町営バス運送事業特別会計</t>
    <phoneticPr fontId="5"/>
  </si>
  <si>
    <t>火葬事業特別会計</t>
    <phoneticPr fontId="5"/>
  </si>
  <si>
    <t>墓園事業特別会計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</si>
  <si>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</si>
  <si>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</si>
  <si>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</si>
  <si>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</si>
  <si>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</si>
  <si>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</si>
  <si>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</si>
  <si>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</si>
  <si>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</si>
  <si>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</si>
  <si>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</si>
  <si>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</si>
  <si>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</si>
  <si>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</si>
  <si>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</si>
  <si>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</si>
  <si>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</si>
  <si>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</si>
  <si>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</si>
  <si>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国民健康保険陶病院事業会計</t>
    <phoneticPr fontId="5"/>
  </si>
  <si>
    <t>法適用企業</t>
    <phoneticPr fontId="5"/>
  </si>
  <si>
    <t>介護老人保健施設事業会計</t>
    <phoneticPr fontId="5"/>
  </si>
  <si>
    <t>法適用企業</t>
    <phoneticPr fontId="5"/>
  </si>
  <si>
    <t>農業集落排水事業特別会計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</si>
  <si>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</si>
  <si>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</si>
  <si>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</si>
  <si>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</si>
  <si>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</si>
  <si>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</si>
  <si>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</si>
  <si>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</si>
  <si>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</si>
  <si>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</si>
  <si>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</si>
  <si>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</si>
  <si>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</si>
  <si>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</si>
  <si>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</si>
  <si>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</si>
  <si>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</si>
  <si>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</si>
  <si>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</si>
  <si>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</si>
  <si>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</si>
  <si>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</si>
  <si>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</si>
  <si>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</si>
  <si>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</si>
  <si>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</si>
  <si>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</si>
  <si>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</si>
  <si>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</si>
  <si>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</si>
  <si>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</si>
  <si>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</si>
  <si>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</si>
  <si>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</si>
  <si>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</si>
  <si>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</si>
  <si>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</si>
  <si>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</si>
  <si>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</si>
  <si>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</si>
  <si>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</si>
  <si>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</si>
  <si>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</si>
  <si>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</si>
  <si>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</si>
  <si>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</si>
  <si>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</si>
  <si>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</si>
  <si>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</si>
  <si>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</si>
  <si>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</si>
  <si>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</si>
  <si>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</si>
  <si>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</si>
  <si>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</si>
  <si>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</si>
  <si>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</si>
  <si>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</si>
  <si>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</si>
  <si>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</si>
  <si>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</si>
  <si>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</si>
  <si>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</si>
  <si>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</si>
  <si>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</si>
  <si>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</si>
  <si>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</si>
  <si>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</si>
  <si>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</si>
  <si>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</si>
  <si>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</si>
  <si>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</si>
  <si>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</si>
  <si>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</si>
  <si>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</si>
  <si>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</si>
  <si>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</si>
  <si>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国民健康保険陶病院事業会計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</si>
  <si>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</si>
  <si>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</si>
  <si>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</si>
  <si>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</si>
  <si>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</si>
  <si>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</si>
  <si>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</si>
  <si>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</si>
  <si>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</si>
  <si>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</si>
  <si>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</si>
  <si>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</si>
  <si>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</si>
  <si>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</si>
  <si>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</si>
  <si>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</si>
  <si>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</si>
  <si>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</si>
  <si>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</si>
  <si>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</si>
  <si>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</si>
  <si>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</si>
  <si>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</si>
  <si>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</si>
  <si>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</si>
  <si>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</si>
  <si>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</si>
  <si>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</si>
  <si>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</si>
  <si>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</si>
  <si>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</si>
  <si>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</si>
  <si>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</si>
  <si>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</si>
  <si>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</si>
  <si>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</si>
  <si>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</si>
  <si>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</si>
  <si>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</si>
  <si>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</si>
  <si>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</si>
  <si>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</si>
  <si>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</si>
  <si>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</si>
  <si>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</si>
  <si>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</si>
  <si>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</si>
  <si>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</si>
  <si>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</si>
  <si>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</si>
  <si>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</si>
  <si>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</si>
  <si>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</si>
  <si>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</si>
  <si>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</si>
  <si>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</si>
  <si>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</si>
  <si>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</si>
  <si>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</si>
  <si>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</si>
  <si>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</si>
  <si>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</si>
  <si>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</si>
  <si>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</si>
  <si>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</si>
  <si>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</si>
  <si>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</si>
  <si>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</si>
  <si>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</si>
  <si>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</si>
  <si>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</si>
  <si>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</si>
  <si>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</si>
  <si>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</si>
  <si>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</si>
  <si>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</si>
  <si>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</si>
  <si>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</si>
  <si>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</si>
  <si>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</si>
  <si>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</si>
  <si>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</si>
  <si>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</si>
  <si>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</si>
  <si>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</si>
  <si>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</si>
  <si>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</si>
  <si>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</si>
  <si>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5.56</t>
  </si>
  <si>
    <t>▲ 5.50</t>
  </si>
  <si>
    <t>▲ 8.88</t>
  </si>
  <si>
    <t>▲ 17.52</t>
  </si>
  <si>
    <t>国民健康保険陶病院事業会計</t>
  </si>
  <si>
    <t>一般会計</t>
  </si>
  <si>
    <t>介護保険特別会計</t>
  </si>
  <si>
    <t>介護老人保健施設事業会計</t>
  </si>
  <si>
    <t>国民健康保険診療所特別会計</t>
  </si>
  <si>
    <t>国民健康保険特別会計</t>
  </si>
  <si>
    <t>下水道事業特別会計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</si>
  <si>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</si>
  <si>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</si>
  <si>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</si>
  <si>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</si>
  <si>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</si>
  <si>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</si>
  <si>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</si>
  <si>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</si>
  <si>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</si>
  <si>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</si>
  <si>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</si>
  <si>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香川県市町総合事務組合</t>
  </si>
  <si>
    <t>香川県後期高齢者医療広域連合（一般会計）</t>
  </si>
  <si>
    <t>香川県後期高齢者医療広域連合（後期高齢者医療事業）</t>
  </si>
  <si>
    <t>香川県広域水道企業団（水道事業会計）</t>
  </si>
  <si>
    <t>香川県広域水道企業団（工業用水道事業会計）</t>
  </si>
  <si>
    <t>法適用企業</t>
    <rPh sb="0" eb="1">
      <t>ホウ</t>
    </rPh>
    <rPh sb="1" eb="3">
      <t>テキヨウ</t>
    </rPh>
    <rPh sb="3" eb="5">
      <t>キギョウ</t>
    </rPh>
    <phoneticPr fontId="2"/>
  </si>
  <si>
    <t>-</t>
    <phoneticPr fontId="2"/>
  </si>
  <si>
    <t>有限会社綾歌南部農業振興公社</t>
    <rPh sb="0" eb="2">
      <t>ユウゲン</t>
    </rPh>
    <rPh sb="2" eb="4">
      <t>カイシャ</t>
    </rPh>
    <rPh sb="4" eb="6">
      <t>アヤウタ</t>
    </rPh>
    <rPh sb="6" eb="8">
      <t>ナンブ</t>
    </rPh>
    <rPh sb="8" eb="10">
      <t>ノウギョウ</t>
    </rPh>
    <rPh sb="10" eb="12">
      <t>シンコウ</t>
    </rPh>
    <rPh sb="12" eb="14">
      <t>コウシャ</t>
    </rPh>
    <phoneticPr fontId="2"/>
  </si>
  <si>
    <t>公共施設等長寿命化基金</t>
    <phoneticPr fontId="5"/>
  </si>
  <si>
    <t>地域振興基金</t>
    <phoneticPr fontId="2"/>
  </si>
  <si>
    <t>-</t>
    <phoneticPr fontId="2"/>
  </si>
  <si>
    <t>塵埃埋立場建設基金</t>
    <phoneticPr fontId="2"/>
  </si>
  <si>
    <t>子育て支援基金</t>
    <phoneticPr fontId="2"/>
  </si>
  <si>
    <t>学校施設整備基金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</si>
</sst>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E35F-4C2C-8A2A-C1CED26B9B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47383</c:v>
                </c:pt>
                <c:pt idx="1">
                  <c:v>75491</c:v>
                </c:pt>
                <c:pt idx="2">
                  <c:v>76907</c:v>
                </c:pt>
                <c:pt idx="3">
                  <c:v>33453</c:v>
                </c:pt>
                <c:pt idx="4">
                  <c:v>39788</c:v>
                </c:pt>
              </c:numCache>
            </c:numRef>
          </c:val>
          <c:smooth val="0"/>
          <c:extLst>
            <c:ext xmlns:c16="http://schemas.microsoft.com/office/drawing/2014/chart" uri="{C3380CC4-5D6E-409C-BE32-E72D297353CC}">
              <c16:uniqueId val="{00000001-E35F-4C2C-8A2A-C1CED26B9B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9.27</c:v>
                </c:pt>
                <c:pt idx="1">
                  <c:v>9.64</c:v>
                </c:pt>
                <c:pt idx="2">
                  <c:v>7.12</c:v>
                </c:pt>
                <c:pt idx="3">
                  <c:v>9.16</c:v>
                </c:pt>
                <c:pt idx="4">
                  <c:v>5.81</c:v>
                </c:pt>
              </c:numCache>
            </c:numRef>
          </c:val>
          <c:extLst>
            <c:ext xmlns:c16="http://schemas.microsoft.com/office/drawing/2014/chart" uri="{C3380CC4-5D6E-409C-BE32-E72D297353CC}">
              <c16:uniqueId val="{00000000-2A44-461E-A6BB-CFC8BCC54C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71.08</c:v>
                </c:pt>
                <c:pt idx="1">
                  <c:v>74.819999999999993</c:v>
                </c:pt>
                <c:pt idx="2">
                  <c:v>71.97</c:v>
                </c:pt>
                <c:pt idx="3">
                  <c:v>74.78</c:v>
                </c:pt>
                <c:pt idx="4">
                  <c:v>71.95</c:v>
                </c:pt>
              </c:numCache>
            </c:numRef>
          </c:val>
          <c:extLst>
            <c:ext xmlns:c16="http://schemas.microsoft.com/office/drawing/2014/chart" uri="{C3380CC4-5D6E-409C-BE32-E72D297353CC}">
              <c16:uniqueId val="{00000001-2A44-461E-A6BB-CFC8BCC54C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-5.56</c:v>
                </c:pt>
                <c:pt idx="1">
                  <c:v>-5.5</c:v>
                </c:pt>
                <c:pt idx="2">
                  <c:v>-8.8800000000000008</c:v>
                </c:pt>
                <c:pt idx="3">
                  <c:v>2.66</c:v>
                </c:pt>
                <c:pt idx="4">
                  <c:v>-17.52</c:v>
                </c:pt>
              </c:numCache>
            </c:numRef>
          </c:val>
          <c:smooth val="0"/>
          <c:extLst>
            <c:ext xmlns:c16="http://schemas.microsoft.com/office/drawing/2014/chart" uri="{C3380CC4-5D6E-409C-BE32-E72D297353CC}">
              <c16:uniqueId val="{00000002-2A44-461E-A6BB-CFC8BCC54C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0.12</c:v>
                </c:pt>
                <c:pt idx="2">
                  <c:v>#N/A</c:v>
                </c:pt>
                <c:pt idx="3">
                  <c:v>0.05</c:v>
                </c:pt>
                <c:pt idx="4">
                  <c:v>#N/A</c:v>
                </c:pt>
                <c:pt idx="5">
                  <c:v>0.06</c:v>
                </c:pt>
                <c:pt idx="6">
                  <c:v>#N/A</c:v>
                </c:pt>
                <c:pt idx="7">
                  <c:v>0.04</c:v>
                </c:pt>
                <c:pt idx="8">
                  <c:v>#N/A</c:v>
                </c:pt>
                <c:pt idx="9">
                  <c:v>0.05</c:v>
                </c:pt>
              </c:numCache>
            </c:numRef>
          </c:val>
          <c:extLst>
            <c:ext xmlns:c16="http://schemas.microsoft.com/office/drawing/2014/chart" uri="{C3380CC4-5D6E-409C-BE32-E72D297353CC}">
              <c16:uniqueId val="{00000000-C151-4965-A4D7-16E13E0D28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51-4965-A4D7-16E13E0D28CE}"/>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0.04</c:v>
                </c:pt>
                <c:pt idx="8">
                  <c:v>#N/A</c:v>
                </c:pt>
                <c:pt idx="9">
                  <c:v>7.0000000000000007E-2</c:v>
                </c:pt>
              </c:numCache>
            </c:numRef>
          </c:val>
          <c:extLst>
            <c:ext xmlns:c16="http://schemas.microsoft.com/office/drawing/2014/chart" uri="{C3380CC4-5D6E-409C-BE32-E72D297353CC}">
              <c16:uniqueId val="{00000002-C151-4965-A4D7-16E13E0D28CE}"/>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0.28999999999999998</c:v>
                </c:pt>
                <c:pt idx="2">
                  <c:v>#N/A</c:v>
                </c:pt>
                <c:pt idx="3">
                  <c:v>0.26</c:v>
                </c:pt>
                <c:pt idx="4">
                  <c:v>#N/A</c:v>
                </c:pt>
                <c:pt idx="5">
                  <c:v>0.34</c:v>
                </c:pt>
                <c:pt idx="6">
                  <c:v>#N/A</c:v>
                </c:pt>
                <c:pt idx="7">
                  <c:v>0.25</c:v>
                </c:pt>
                <c:pt idx="8">
                  <c:v>#N/A</c:v>
                </c:pt>
                <c:pt idx="9">
                  <c:v>0.24</c:v>
                </c:pt>
              </c:numCache>
            </c:numRef>
          </c:val>
          <c:extLst>
            <c:ext xmlns:c16="http://schemas.microsoft.com/office/drawing/2014/chart" uri="{C3380CC4-5D6E-409C-BE32-E72D297353CC}">
              <c16:uniqueId val="{00000003-C151-4965-A4D7-16E13E0D28C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1.35</c:v>
                </c:pt>
                <c:pt idx="2">
                  <c:v>#N/A</c:v>
                </c:pt>
                <c:pt idx="3">
                  <c:v>0.26</c:v>
                </c:pt>
                <c:pt idx="4">
                  <c:v>#N/A</c:v>
                </c:pt>
                <c:pt idx="5">
                  <c:v>0.19</c:v>
                </c:pt>
                <c:pt idx="6">
                  <c:v>#N/A</c:v>
                </c:pt>
                <c:pt idx="7">
                  <c:v>0.08</c:v>
                </c:pt>
                <c:pt idx="8">
                  <c:v>#N/A</c:v>
                </c:pt>
                <c:pt idx="9">
                  <c:v>0.24</c:v>
                </c:pt>
              </c:numCache>
            </c:numRef>
          </c:val>
          <c:extLst>
            <c:ext xmlns:c16="http://schemas.microsoft.com/office/drawing/2014/chart" uri="{C3380CC4-5D6E-409C-BE32-E72D297353CC}">
              <c16:uniqueId val="{00000004-C151-4965-A4D7-16E13E0D28CE}"/>
            </c:ext>
          </c:extLst>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0.18</c:v>
                </c:pt>
                <c:pt idx="2">
                  <c:v>#N/A</c:v>
                </c:pt>
                <c:pt idx="3">
                  <c:v>0.13</c:v>
                </c:pt>
                <c:pt idx="4">
                  <c:v>#N/A</c:v>
                </c:pt>
                <c:pt idx="5">
                  <c:v>0.1</c:v>
                </c:pt>
                <c:pt idx="6">
                  <c:v>#N/A</c:v>
                </c:pt>
                <c:pt idx="7">
                  <c:v>0.18</c:v>
                </c:pt>
                <c:pt idx="8">
                  <c:v>#N/A</c:v>
                </c:pt>
                <c:pt idx="9">
                  <c:v>0.31</c:v>
                </c:pt>
              </c:numCache>
            </c:numRef>
          </c:val>
          <c:extLst>
            <c:ext xmlns:c16="http://schemas.microsoft.com/office/drawing/2014/chart" uri="{C3380CC4-5D6E-409C-BE32-E72D297353CC}">
              <c16:uniqueId val="{00000005-C151-4965-A4D7-16E13E0D28CE}"/>
            </c:ext>
          </c:extLst>
        </c:ser>
        <c:ser>
          <c:idx val="6"/>
          <c:order val="6"/>
          <c:tx>
            <c:strRef>
              <c:f>データシート!$A$33</c:f>
              <c:strCache>
                <c:ptCount val="1"/>
                <c:pt idx="0">
                  <c:v>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1.28</c:v>
                </c:pt>
                <c:pt idx="2">
                  <c:v>#N/A</c:v>
                </c:pt>
                <c:pt idx="3">
                  <c:v>0.6</c:v>
                </c:pt>
                <c:pt idx="4">
                  <c:v>#N/A</c:v>
                </c:pt>
                <c:pt idx="5">
                  <c:v>0.86</c:v>
                </c:pt>
                <c:pt idx="6">
                  <c:v>#N/A</c:v>
                </c:pt>
                <c:pt idx="7">
                  <c:v>0.93</c:v>
                </c:pt>
                <c:pt idx="8">
                  <c:v>#N/A</c:v>
                </c:pt>
                <c:pt idx="9">
                  <c:v>0.96</c:v>
                </c:pt>
              </c:numCache>
            </c:numRef>
          </c:val>
          <c:extLst>
            <c:ext xmlns:c16="http://schemas.microsoft.com/office/drawing/2014/chart" uri="{C3380CC4-5D6E-409C-BE32-E72D297353CC}">
              <c16:uniqueId val="{00000006-C151-4965-A4D7-16E13E0D28C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1.22</c:v>
                </c:pt>
                <c:pt idx="2">
                  <c:v>#N/A</c:v>
                </c:pt>
                <c:pt idx="3">
                  <c:v>1.53</c:v>
                </c:pt>
                <c:pt idx="4">
                  <c:v>#N/A</c:v>
                </c:pt>
                <c:pt idx="5">
                  <c:v>1.75</c:v>
                </c:pt>
                <c:pt idx="6">
                  <c:v>#N/A</c:v>
                </c:pt>
                <c:pt idx="7">
                  <c:v>1.64</c:v>
                </c:pt>
                <c:pt idx="8">
                  <c:v>#N/A</c:v>
                </c:pt>
                <c:pt idx="9">
                  <c:v>2.4</c:v>
                </c:pt>
              </c:numCache>
            </c:numRef>
          </c:val>
          <c:extLst>
            <c:ext xmlns:c16="http://schemas.microsoft.com/office/drawing/2014/chart" uri="{C3380CC4-5D6E-409C-BE32-E72D297353CC}">
              <c16:uniqueId val="{00000007-C151-4965-A4D7-16E13E0D28C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9.16</c:v>
                </c:pt>
                <c:pt idx="2">
                  <c:v>#N/A</c:v>
                </c:pt>
                <c:pt idx="3">
                  <c:v>9.58</c:v>
                </c:pt>
                <c:pt idx="4">
                  <c:v>#N/A</c:v>
                </c:pt>
                <c:pt idx="5">
                  <c:v>7.05</c:v>
                </c:pt>
                <c:pt idx="6">
                  <c:v>#N/A</c:v>
                </c:pt>
                <c:pt idx="7">
                  <c:v>9.11</c:v>
                </c:pt>
                <c:pt idx="8">
                  <c:v>#N/A</c:v>
                </c:pt>
                <c:pt idx="9">
                  <c:v>5.76</c:v>
                </c:pt>
              </c:numCache>
            </c:numRef>
          </c:val>
          <c:extLst>
            <c:ext xmlns:c16="http://schemas.microsoft.com/office/drawing/2014/chart" uri="{C3380CC4-5D6E-409C-BE32-E72D297353CC}">
              <c16:uniqueId val="{00000008-C151-4965-A4D7-16E13E0D28CE}"/>
            </c:ext>
          </c:extLst>
        </c:ser>
        <c:ser>
          <c:idx val="9"/>
          <c:order val="9"/>
          <c:tx>
            <c:strRef>
              <c:f>データシート!$A$36</c:f>
              <c:strCache>
                <c:ptCount val="1"/>
                <c:pt idx="0">
                  <c:v>国民健康保険陶病院事業会計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34.840000000000003</c:v>
                </c:pt>
                <c:pt idx="2">
                  <c:v>#N/A</c:v>
                </c:pt>
                <c:pt idx="3">
                  <c:v>36.799999999999997</c:v>
                </c:pt>
                <c:pt idx="4">
                  <c:v>#N/A</c:v>
                </c:pt>
                <c:pt idx="5">
                  <c:v>34.950000000000003</c:v>
                </c:pt>
                <c:pt idx="6">
                  <c:v>#N/A</c:v>
                </c:pt>
                <c:pt idx="7">
                  <c:v>34.43</c:v>
                </c:pt>
                <c:pt idx="8">
                  <c:v>#N/A</c:v>
                </c:pt>
                <c:pt idx="9">
                  <c:v>35.15</c:v>
                </c:pt>
              </c:numCache>
            </c:numRef>
          </c:val>
          <c:extLst>
            <c:ext xmlns:c16="http://schemas.microsoft.com/office/drawing/2014/chart" uri="{C3380CC4-5D6E-409C-BE32-E72D297353CC}">
              <c16:uniqueId val="{00000009-C151-4965-A4D7-16E13E0D28C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800</c:v>
                </c:pt>
                <c:pt idx="5">
                  <c:v>754</c:v>
                </c:pt>
                <c:pt idx="8">
                  <c:v>756</c:v>
                </c:pt>
                <c:pt idx="11">
                  <c:v>778</c:v>
                </c:pt>
                <c:pt idx="14">
                  <c:v>744</c:v>
                </c:pt>
              </c:numCache>
            </c:numRef>
          </c:val>
          <c:extLst>
            <c:ext xmlns:c16="http://schemas.microsoft.com/office/drawing/2014/chart" uri="{C3380CC4-5D6E-409C-BE32-E72D297353CC}">
              <c16:uniqueId val="{00000000-73DB-4EAA-B14E-B03F5CBF0B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DB-4EAA-B14E-B03F5CBF0B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3</c:v>
                </c:pt>
                <c:pt idx="6">
                  <c:v>2</c:v>
                </c:pt>
                <c:pt idx="9">
                  <c:v>3</c:v>
                </c:pt>
                <c:pt idx="12">
                  <c:v>3</c:v>
                </c:pt>
              </c:numCache>
            </c:numRef>
          </c:val>
          <c:extLst>
            <c:ext xmlns:c16="http://schemas.microsoft.com/office/drawing/2014/chart" uri="{C3380CC4-5D6E-409C-BE32-E72D297353CC}">
              <c16:uniqueId val="{00000002-73DB-4EAA-B14E-B03F5CBF0B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73DB-4EAA-B14E-B03F5CBF0B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254</c:v>
                </c:pt>
                <c:pt idx="3">
                  <c:v>257</c:v>
                </c:pt>
                <c:pt idx="6">
                  <c:v>262</c:v>
                </c:pt>
                <c:pt idx="9">
                  <c:v>268</c:v>
                </c:pt>
                <c:pt idx="12">
                  <c:v>271</c:v>
                </c:pt>
              </c:numCache>
            </c:numRef>
          </c:val>
          <c:extLst>
            <c:ext xmlns:c16="http://schemas.microsoft.com/office/drawing/2014/chart" uri="{C3380CC4-5D6E-409C-BE32-E72D297353CC}">
              <c16:uniqueId val="{00000004-73DB-4EAA-B14E-B03F5CBF0B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DB-4EAA-B14E-B03F5CBF0B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DB-4EAA-B14E-B03F5CBF0B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416</c:v>
                </c:pt>
                <c:pt idx="3">
                  <c:v>345</c:v>
                </c:pt>
                <c:pt idx="6">
                  <c:v>337</c:v>
                </c:pt>
                <c:pt idx="9">
                  <c:v>361</c:v>
                </c:pt>
                <c:pt idx="12">
                  <c:v>301</c:v>
                </c:pt>
              </c:numCache>
            </c:numRef>
          </c:val>
          <c:extLst>
            <c:ext xmlns:c16="http://schemas.microsoft.com/office/drawing/2014/chart" uri="{C3380CC4-5D6E-409C-BE32-E72D297353CC}">
              <c16:uniqueId val="{00000007-73DB-4EAA-B14E-B03F5CBF0B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-125</c:v>
                </c:pt>
                <c:pt idx="2">
                  <c:v>#N/A</c:v>
                </c:pt>
                <c:pt idx="3">
                  <c:v>#N/A</c:v>
                </c:pt>
                <c:pt idx="4">
                  <c:v>-149</c:v>
                </c:pt>
                <c:pt idx="5">
                  <c:v>#N/A</c:v>
                </c:pt>
                <c:pt idx="6">
                  <c:v>#N/A</c:v>
                </c:pt>
                <c:pt idx="7">
                  <c:v>-155</c:v>
                </c:pt>
                <c:pt idx="8">
                  <c:v>#N/A</c:v>
                </c:pt>
                <c:pt idx="9">
                  <c:v>#N/A</c:v>
                </c:pt>
                <c:pt idx="10">
                  <c:v>-146</c:v>
                </c:pt>
                <c:pt idx="11">
                  <c:v>#N/A</c:v>
                </c:pt>
                <c:pt idx="12">
                  <c:v>#N/A</c:v>
                </c:pt>
                <c:pt idx="13">
                  <c:v>-169</c:v>
                </c:pt>
                <c:pt idx="14">
                  <c:v>#N/A</c:v>
                </c:pt>
              </c:numCache>
            </c:numRef>
          </c:val>
          <c:smooth val="0"/>
          <c:extLst>
            <c:ext xmlns:c16="http://schemas.microsoft.com/office/drawing/2014/chart" uri="{C3380CC4-5D6E-409C-BE32-E72D297353CC}">
              <c16:uniqueId val="{00000008-73DB-4EAA-B14E-B03F5CBF0B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8833</c:v>
                </c:pt>
                <c:pt idx="5">
                  <c:v>9079</c:v>
                </c:pt>
                <c:pt idx="8">
                  <c:v>8943</c:v>
                </c:pt>
                <c:pt idx="11">
                  <c:v>8650</c:v>
                </c:pt>
                <c:pt idx="14">
                  <c:v>8542</c:v>
                </c:pt>
              </c:numCache>
            </c:numRef>
          </c:val>
          <c:extLst>
            <c:ext xmlns:c16="http://schemas.microsoft.com/office/drawing/2014/chart" uri="{C3380CC4-5D6E-409C-BE32-E72D297353CC}">
              <c16:uniqueId val="{00000000-88C5-4E05-B6A3-5EEA578A06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51</c:v>
                </c:pt>
                <c:pt idx="5">
                  <c:v>33</c:v>
                </c:pt>
                <c:pt idx="8">
                  <c:v>21</c:v>
                </c:pt>
                <c:pt idx="11">
                  <c:v>14</c:v>
                </c:pt>
                <c:pt idx="14">
                  <c:v>8</c:v>
                </c:pt>
              </c:numCache>
            </c:numRef>
          </c:val>
          <c:extLst>
            <c:ext xmlns:c16="http://schemas.microsoft.com/office/drawing/2014/chart" uri="{C3380CC4-5D6E-409C-BE32-E72D297353CC}">
              <c16:uniqueId val="{00000001-88C5-4E05-B6A3-5EEA578A06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8539</c:v>
                </c:pt>
                <c:pt idx="5">
                  <c:v>8459</c:v>
                </c:pt>
                <c:pt idx="8">
                  <c:v>8942</c:v>
                </c:pt>
                <c:pt idx="11">
                  <c:v>10007</c:v>
                </c:pt>
                <c:pt idx="14">
                  <c:v>10780</c:v>
                </c:pt>
              </c:numCache>
            </c:numRef>
          </c:val>
          <c:extLst>
            <c:ext xmlns:c16="http://schemas.microsoft.com/office/drawing/2014/chart" uri="{C3380CC4-5D6E-409C-BE32-E72D297353CC}">
              <c16:uniqueId val="{00000002-88C5-4E05-B6A3-5EEA578A06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C5-4E05-B6A3-5EEA578A06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C5-4E05-B6A3-5EEA578A06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C5-4E05-B6A3-5EEA578A06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1264</c:v>
                </c:pt>
                <c:pt idx="3">
                  <c:v>1251</c:v>
                </c:pt>
                <c:pt idx="6">
                  <c:v>1077</c:v>
                </c:pt>
                <c:pt idx="9">
                  <c:v>1198</c:v>
                </c:pt>
                <c:pt idx="12">
                  <c:v>933</c:v>
                </c:pt>
              </c:numCache>
            </c:numRef>
          </c:val>
          <c:extLst>
            <c:ext xmlns:c16="http://schemas.microsoft.com/office/drawing/2014/chart" uri="{C3380CC4-5D6E-409C-BE32-E72D297353CC}">
              <c16:uniqueId val="{00000006-88C5-4E05-B6A3-5EEA578A06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8C5-4E05-B6A3-5EEA578A06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2932</c:v>
                </c:pt>
                <c:pt idx="3">
                  <c:v>2718</c:v>
                </c:pt>
                <c:pt idx="6">
                  <c:v>2544</c:v>
                </c:pt>
                <c:pt idx="9">
                  <c:v>2379</c:v>
                </c:pt>
                <c:pt idx="12">
                  <c:v>2229</c:v>
                </c:pt>
              </c:numCache>
            </c:numRef>
          </c:val>
          <c:extLst>
            <c:ext xmlns:c16="http://schemas.microsoft.com/office/drawing/2014/chart" uri="{C3380CC4-5D6E-409C-BE32-E72D297353CC}">
              <c16:uniqueId val="{00000008-88C5-4E05-B6A3-5EEA578A06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8C5-4E05-B6A3-5EEA578A06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3467</c:v>
                </c:pt>
                <c:pt idx="3">
                  <c:v>4044</c:v>
                </c:pt>
                <c:pt idx="6">
                  <c:v>4062</c:v>
                </c:pt>
                <c:pt idx="9">
                  <c:v>3879</c:v>
                </c:pt>
                <c:pt idx="12">
                  <c:v>4249</c:v>
                </c:pt>
              </c:numCache>
            </c:numRef>
          </c:val>
          <c:extLst>
            <c:ext xmlns:c16="http://schemas.microsoft.com/office/drawing/2014/chart" uri="{C3380CC4-5D6E-409C-BE32-E72D297353CC}">
              <c16:uniqueId val="{0000000A-88C5-4E05-B6A3-5EEA578A06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8C5-4E05-B6A3-5EEA578A06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4991</c:v>
                </c:pt>
                <c:pt idx="1">
                  <c:v>5414</c:v>
                </c:pt>
                <c:pt idx="2">
                  <c:v>5042</c:v>
                </c:pt>
              </c:numCache>
            </c:numRef>
          </c:val>
          <c:extLst>
            <c:ext xmlns:c16="http://schemas.microsoft.com/office/drawing/2014/chart" uri="{C3380CC4-5D6E-409C-BE32-E72D297353CC}">
              <c16:uniqueId val="{00000000-4147-493F-A4FB-0B9762FCC7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775</c:v>
                </c:pt>
                <c:pt idx="1">
                  <c:v>777</c:v>
                </c:pt>
                <c:pt idx="2">
                  <c:v>781</c:v>
                </c:pt>
              </c:numCache>
            </c:numRef>
          </c:val>
          <c:extLst>
            <c:ext xmlns:c16="http://schemas.microsoft.com/office/drawing/2014/chart" uri="{C3380CC4-5D6E-409C-BE32-E72D297353CC}">
              <c16:uniqueId val="{00000001-4147-493F-A4FB-0B9762FCC7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2396</c:v>
                </c:pt>
                <c:pt idx="1">
                  <c:v>2915</c:v>
                </c:pt>
                <c:pt idx="2">
                  <c:v>4271</c:v>
                </c:pt>
              </c:numCache>
            </c:numRef>
          </c:val>
          <c:extLst>
            <c:ext xmlns:c16="http://schemas.microsoft.com/office/drawing/2014/chart" uri="{C3380CC4-5D6E-409C-BE32-E72D297353CC}">
              <c16:uniqueId val="{00000002-4147-493F-A4FB-0B9762FCC7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○元利償還金</a:t>
          </a:r>
        </a:p>
        <a:p>
          <a:r>
            <a:rPr kumimoji="1" lang="ja-JP" altLang="en-US" sz="900">
              <a:latin typeface="ＭＳ ゴシック" pitchFamily="49" charset="-128"/>
              <a:ea typeface="ＭＳ ゴシック" pitchFamily="49" charset="-128"/>
            </a:rPr>
            <a:t>　行政改革大綱に基づく起債発行額の抑制により、元利償還金は減少傾向にある。</a:t>
          </a:r>
        </a:p>
        <a:p>
          <a:r>
            <a:rPr kumimoji="1" lang="ja-JP" altLang="en-US" sz="900">
              <a:latin typeface="ＭＳ ゴシック" pitchFamily="49" charset="-128"/>
              <a:ea typeface="ＭＳ ゴシック" pitchFamily="49" charset="-128"/>
            </a:rPr>
            <a:t>○公営企業債の元利償還金に対する繰入金</a:t>
          </a:r>
        </a:p>
        <a:p>
          <a:r>
            <a:rPr kumimoji="1" lang="ja-JP" altLang="en-US" sz="900">
              <a:latin typeface="ＭＳ ゴシック" pitchFamily="49" charset="-128"/>
              <a:ea typeface="ＭＳ ゴシック" pitchFamily="49" charset="-128"/>
            </a:rPr>
            <a:t>　高利率の起債の借り換えや新規の起債発行の抑制などを実施しているが、下水道事業における元金償還の開始などにより、概ね同水準で推移している。</a:t>
          </a:r>
        </a:p>
        <a:p>
          <a:r>
            <a:rPr kumimoji="1" lang="ja-JP" altLang="en-US" sz="900">
              <a:latin typeface="ＭＳ ゴシック" pitchFamily="49" charset="-128"/>
              <a:ea typeface="ＭＳ ゴシック" pitchFamily="49" charset="-128"/>
            </a:rPr>
            <a:t>○債務負担行為に基づく支出金</a:t>
          </a:r>
        </a:p>
        <a:p>
          <a:r>
            <a:rPr kumimoji="1" lang="ja-JP" altLang="en-US" sz="900">
              <a:latin typeface="ＭＳ ゴシック" pitchFamily="49" charset="-128"/>
              <a:ea typeface="ＭＳ ゴシック" pitchFamily="49" charset="-128"/>
            </a:rPr>
            <a:t>　ほぼ同水準で推移している。</a:t>
          </a:r>
        </a:p>
        <a:p>
          <a:r>
            <a:rPr kumimoji="1" lang="ja-JP" altLang="en-US" sz="900">
              <a:latin typeface="ＭＳ ゴシック" pitchFamily="49" charset="-128"/>
              <a:ea typeface="ＭＳ ゴシック" pitchFamily="49" charset="-128"/>
            </a:rPr>
            <a:t>○実質公債費比率の分子</a:t>
          </a:r>
        </a:p>
        <a:p>
          <a:r>
            <a:rPr kumimoji="1" lang="ja-JP" altLang="en-US" sz="900">
              <a:latin typeface="ＭＳ ゴシック" pitchFamily="49" charset="-128"/>
              <a:ea typeface="ＭＳ ゴシック" pitchFamily="49" charset="-128"/>
            </a:rPr>
            <a:t>　起債発行を抑制しているため普通会計の元利償還金が減少傾向にあることに加え、下水道事業において準元利償還金（建設改良部分）が減少しているため、全体として減少傾向にある。</a:t>
          </a: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　早期健全化基準未満であるが、今後とも世代間の公平性を考慮しながら起債発行の抑制に努め、適正な財政運営に努める。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○一般会計等に係る地方債の現在高</a:t>
          </a:r>
        </a:p>
        <a:p>
          <a:r>
            <a:rPr kumimoji="1" lang="ja-JP" altLang="en-US" sz="1000">
              <a:latin typeface="ＭＳ ゴシック" pitchFamily="49" charset="-128"/>
              <a:ea typeface="ＭＳ ゴシック" pitchFamily="49" charset="-128"/>
            </a:rPr>
            <a:t>　町の行政改革大綱及び集中改革プランに基づき、起債発行を抑制しているが、中期的には増加傾向にある。今後も引き続き世代間の公平性を考慮しつつ、適正な起債発行額となるよう努めていく。</a:t>
          </a:r>
        </a:p>
        <a:p>
          <a:r>
            <a:rPr kumimoji="1" lang="ja-JP" altLang="en-US" sz="1000">
              <a:latin typeface="ＭＳ ゴシック" pitchFamily="49" charset="-128"/>
              <a:ea typeface="ＭＳ ゴシック" pitchFamily="49" charset="-128"/>
            </a:rPr>
            <a:t>○公営企業債等繰入見込額</a:t>
          </a:r>
        </a:p>
        <a:p>
          <a:r>
            <a:rPr kumimoji="1" lang="ja-JP" altLang="en-US" sz="1000">
              <a:latin typeface="ＭＳ ゴシック" pitchFamily="49" charset="-128"/>
              <a:ea typeface="ＭＳ ゴシック" pitchFamily="49" charset="-128"/>
            </a:rPr>
            <a:t>　下水道事業を除く会計においては、令和元年度以降、借換債を除いて起債発行を行っておらず、下水道事業についても、発行額を抑制しているため、減少傾向にある。</a:t>
          </a:r>
        </a:p>
        <a:p>
          <a:r>
            <a:rPr kumimoji="1" lang="ja-JP" altLang="en-US" sz="1000">
              <a:latin typeface="ＭＳ ゴシック" pitchFamily="49" charset="-128"/>
              <a:ea typeface="ＭＳ ゴシック" pitchFamily="49" charset="-128"/>
            </a:rPr>
            <a:t>○退職手当負担見込額</a:t>
          </a:r>
        </a:p>
        <a:p>
          <a:r>
            <a:rPr kumimoji="1" lang="ja-JP" altLang="en-US" sz="1000">
              <a:latin typeface="ＭＳ ゴシック" pitchFamily="49" charset="-128"/>
              <a:ea typeface="ＭＳ ゴシック" pitchFamily="49" charset="-128"/>
            </a:rPr>
            <a:t>　定員適正化計画に基づいた職員採用の実施により職員数は減少傾向にあり、令和</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年度においては、介護老人保健施設あやがわの指定管理者制度導入に伴い職員数が大幅に減少したため、退職手当負担見込額も併せて大幅に減少した。</a:t>
          </a:r>
        </a:p>
        <a:p>
          <a:r>
            <a:rPr kumimoji="1" lang="ja-JP" altLang="en-US" sz="1000">
              <a:latin typeface="ＭＳ ゴシック" pitchFamily="49" charset="-128"/>
              <a:ea typeface="ＭＳ ゴシック" pitchFamily="49" charset="-128"/>
            </a:rPr>
            <a:t>○将来負担比率の分子</a:t>
          </a:r>
        </a:p>
        <a:p>
          <a:r>
            <a:rPr kumimoji="1" lang="ja-JP" altLang="en-US" sz="1000">
              <a:latin typeface="ＭＳ ゴシック" pitchFamily="49" charset="-128"/>
              <a:ea typeface="ＭＳ ゴシック" pitchFamily="49" charset="-128"/>
            </a:rPr>
            <a:t>　前年度と比較して、将来負担額は減少しており、充当可能財源等は増加しているため、全体として減少している。</a:t>
          </a:r>
        </a:p>
        <a:p>
          <a:r>
            <a:rPr kumimoji="1" lang="ja-JP" altLang="en-US" sz="1000">
              <a:latin typeface="ＭＳ ゴシック" pitchFamily="49" charset="-128"/>
              <a:ea typeface="ＭＳ ゴシック" pitchFamily="49" charset="-128"/>
            </a:rPr>
            <a:t>○今後の対応</a:t>
          </a:r>
        </a:p>
        <a:p>
          <a:r>
            <a:rPr kumimoji="1" lang="ja-JP" altLang="en-US" sz="1000">
              <a:latin typeface="ＭＳ ゴシック" pitchFamily="49" charset="-128"/>
              <a:ea typeface="ＭＳ ゴシック" pitchFamily="49" charset="-128"/>
            </a:rPr>
            <a:t>　人口減少の影響で、税収の伸びが期待できないことから、財政調整基金の活用を余儀なくされ、比率の悪化が懸念される。行政改革大綱及び集中改革プランに基づき、一層の行政の効率化を推進していくことで、比率が悪化することのない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香川県綾川町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公共施設等長寿命化基金への積立を行ったことにより、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百万円の減となっている。その他特定目的基金では、公共施設等長寿命化基金の積立や地域振興基金の新規積立を開始したことなどから、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万円の増となっており、基金全体額は前年度末より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町税の減収などの不測の事態への対応に加え、基金の使途の明確化を図るため、財政調整基金を取り崩して個々の特定目的基金に積み立てていくことを予定している。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公共施設等長寿命化基金：綾川町の公共施設等の機能を保全し、長寿命化を図るための整備、改修等に要する経費に充てるための基金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地域振興基金：町民の連帯の強化及び地域振興を図るための基金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塵埃埋立場建設基金：塵埃埋立場の建設に必要な財源を確保するための基金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子育て支援基金：子育て支援事業の充実を図り、子どもが健やかに生まれ育つ環境づくりの推進を図るための基金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学校施設整備基金：学校施設の整備に必要な財源を確保するための基金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公共施設等長寿命化基金：公共施設等総合管理計画に基づき、今後の施設改修等を見据え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　　　　　：合併特例債を活用して町民の連帯の強化及び地域振興を図るための基金を造成するため、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億円を新たに積立てた。</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公共施設等長寿命化基金：公共施設等総合管理計画において、長寿命化等の対策を講じた場合においても、今後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年間の更新費用が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億円と推計されていることから定期的な積み増し及び計画的な取崩しを実施していく。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年度まで合併特例債を活用し、基金を造成する。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歳計剰余金処分による積立を行ったこと、及び公共施設等長寿命化基金への積立を行ったことにより、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年度末の普通会計の起債残高は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百万円であり、起債残高以上の財政調整基金を保有するように努めてきた。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しかしながら、人口減少による税収の減少や公共施設の更新整備等において、中期財政計画では基金が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億円程度減少する見込みである。引き続き、行政改革大綱及び集中改革プランに基づき、一層の行政の効率化を推進していき、不測の事態に備えられるよう努めていく。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利息の積立により昨年度末より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今後合併特例債の元金償還の増加による公債費の増加が懸念されるため、過去の起債の繰上償還を検討したい。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23,368
22,969
109.75
12,574,308
12,118,864
406,844
7,008,227
4,248,736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人口の減少や全国平均を上回る高齢化率などを要因として、類似団体平均を</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ポイント下回っている。このことから、事務事業の見直し、民間活力の活用など行政の効率化に努めることにより、財政の健全化を図っていく。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148872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078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810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70149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4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行政改革大綱に基づき地方債の新規発行の抑制などに努めていることから、類似団体平均を下回っている。今後も引き続き、事務事業の見直しを進め、優先度の低い事務事業について計画的に廃止・縮小を実施することで経常経費の削減に努め、財政の弾力性を保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62</xdr:row>
      <xdr:rowOff>58928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05440"/>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62</xdr:row>
      <xdr:rowOff>58928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0544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58928</xdr:rowOff>
    </xdr:from>
    <xdr:to>
      <xdr:col>15</xdr:col>
      <xdr:colOff>82550</xdr:colOff>
      <xdr:row>62</xdr:row>
      <xdr:rowOff>97536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888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97536</xdr:rowOff>
    </xdr:from>
    <xdr:to>
      <xdr:col>11</xdr:col>
      <xdr:colOff>31750</xdr:colOff>
      <xdr:row>63</xdr:row>
      <xdr:rowOff>32258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7274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8128</xdr:rowOff>
    </xdr:from>
    <xdr:to>
      <xdr:col>23</xdr:col>
      <xdr:colOff>184150</xdr:colOff>
      <xdr:row>62</xdr:row>
      <xdr:rowOff>109728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24655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8128</xdr:rowOff>
    </xdr:from>
    <xdr:to>
      <xdr:col>15</xdr:col>
      <xdr:colOff>133350</xdr:colOff>
      <xdr:row>62</xdr:row>
      <xdr:rowOff>109728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119905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46736</xdr:rowOff>
    </xdr:from>
    <xdr:to>
      <xdr:col>11</xdr:col>
      <xdr:colOff>82550</xdr:colOff>
      <xdr:row>62</xdr:row>
      <xdr:rowOff>148336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[180,453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人当たりの金額が、類似団体平均に比べ</a:t>
          </a:r>
          <a:r>
            <a:rPr kumimoji="1" lang="en-US" altLang="ja-JP" sz="1000">
              <a:latin typeface="ＭＳ Ｐゴシック" panose="020B0600070205080204" pitchFamily="50" charset="-128"/>
              <a:ea typeface="ＭＳ Ｐゴシック" panose="020B0600070205080204" pitchFamily="50" charset="-128"/>
            </a:rPr>
            <a:t>39,956</a:t>
          </a:r>
          <a:r>
            <a:rPr kumimoji="1" lang="ja-JP" altLang="en-US" sz="1000">
              <a:latin typeface="ＭＳ Ｐゴシック" panose="020B0600070205080204" pitchFamily="50" charset="-128"/>
              <a:ea typeface="ＭＳ Ｐゴシック" panose="020B0600070205080204" pitchFamily="50" charset="-128"/>
            </a:rPr>
            <a:t>円上回っている。</a:t>
          </a:r>
        </a:p>
        <a:p>
          <a:r>
            <a:rPr kumimoji="1" lang="ja-JP" altLang="en-US" sz="1000">
              <a:latin typeface="ＭＳ Ｐゴシック" panose="020B0600070205080204" pitchFamily="50" charset="-128"/>
              <a:ea typeface="ＭＳ Ｐゴシック" panose="020B0600070205080204" pitchFamily="50" charset="-128"/>
            </a:rPr>
            <a:t>　人件費については、こども園や観光施設などの施設運営を直営で行っていることに起因しており、維持補修費については、老朽化している公共施設等の修繕費用である。</a:t>
          </a:r>
        </a:p>
        <a:p>
          <a:r>
            <a:rPr kumimoji="1" lang="ja-JP" altLang="en-US" sz="1000">
              <a:latin typeface="ＭＳ Ｐゴシック" panose="020B0600070205080204" pitchFamily="50" charset="-128"/>
              <a:ea typeface="ＭＳ Ｐゴシック" panose="020B0600070205080204" pitchFamily="50" charset="-128"/>
            </a:rPr>
            <a:t>　今後、人件費については、民間でも実施可能なものは、指定管理者制度の導入などにより委託化を進め、コストの縮減を図っていく。また、維持補修費については、公共施設等総合管理計画及び個別計画に基づき計画的に施設の統廃合を実施することで、年度間における経費の均等化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83739</xdr:rowOff>
    </xdr:from>
    <xdr:to>
      <xdr:col>23</xdr:col>
      <xdr:colOff>133350</xdr:colOff>
      <xdr:row>84</xdr:row>
      <xdr:rowOff>85283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485539"/>
          <a:ext cx="8382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154180</xdr:rowOff>
    </xdr:from>
    <xdr:to>
      <xdr:col>19</xdr:col>
      <xdr:colOff>133350</xdr:colOff>
      <xdr:row>84</xdr:row>
      <xdr:rowOff>83739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384530"/>
          <a:ext cx="889000" cy="10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86441</xdr:rowOff>
    </xdr:from>
    <xdr:to>
      <xdr:col>15</xdr:col>
      <xdr:colOff>82550</xdr:colOff>
      <xdr:row>83</xdr:row>
      <xdr:rowOff>154180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316791"/>
          <a:ext cx="889000" cy="6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170673</xdr:rowOff>
    </xdr:from>
    <xdr:to>
      <xdr:col>11</xdr:col>
      <xdr:colOff>31750</xdr:colOff>
      <xdr:row>83</xdr:row>
      <xdr:rowOff>86441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229573"/>
          <a:ext cx="889000" cy="8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112117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34483</xdr:rowOff>
    </xdr:from>
    <xdr:to>
      <xdr:col>23</xdr:col>
      <xdr:colOff>184150</xdr:colOff>
      <xdr:row>84</xdr:row>
      <xdr:rowOff>136083</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43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6560</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40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32939</xdr:rowOff>
    </xdr:from>
    <xdr:to>
      <xdr:col>19</xdr:col>
      <xdr:colOff>184150</xdr:colOff>
      <xdr:row>84</xdr:row>
      <xdr:rowOff>134539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43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119316</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521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103380</xdr:rowOff>
    </xdr:from>
    <xdr:to>
      <xdr:col>15</xdr:col>
      <xdr:colOff>133350</xdr:colOff>
      <xdr:row>84</xdr:row>
      <xdr:rowOff>33530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18307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42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35641</xdr:rowOff>
    </xdr:from>
    <xdr:to>
      <xdr:col>11</xdr:col>
      <xdr:colOff>82550</xdr:colOff>
      <xdr:row>83</xdr:row>
      <xdr:rowOff>137241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26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122018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35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119873</xdr:rowOff>
    </xdr:from>
    <xdr:to>
      <xdr:col>7</xdr:col>
      <xdr:colOff>31750</xdr:colOff>
      <xdr:row>83</xdr:row>
      <xdr:rowOff>50023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7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34800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26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ポイント高い数値となっている。今後も人事評価制度の活用等により、給与の適正化に努める。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48986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5877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86</xdr:row>
      <xdr:rowOff>15421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6222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32657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118836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7773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地方分権改革などにより、地方公共団体の役割が増加していることから、積極的な採用を行うことで、類似団体平均を</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人上回ることとなった。</a:t>
          </a:r>
        </a:p>
        <a:p>
          <a:r>
            <a:rPr kumimoji="1" lang="ja-JP" altLang="en-US" sz="1300">
              <a:latin typeface="ＭＳ Ｐゴシック" panose="020B0600070205080204" pitchFamily="50" charset="-128"/>
              <a:ea typeface="ＭＳ Ｐゴシック" panose="020B0600070205080204" pitchFamily="50" charset="-128"/>
            </a:rPr>
            <a:t>　今後、民間活力を活用するとともに、一定の職員数を確保・維持していくことが必要と考えており、個々の職員の質の向上にも努めつつ、適切な定員管理の実施に努めていく。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46083</xdr:rowOff>
    </xdr:from>
    <xdr:to>
      <xdr:col>81</xdr:col>
      <xdr:colOff>44450</xdr:colOff>
      <xdr:row>60</xdr:row>
      <xdr:rowOff>144326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33083"/>
          <a:ext cx="838200" cy="9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35741</xdr:rowOff>
    </xdr:from>
    <xdr:to>
      <xdr:col>77</xdr:col>
      <xdr:colOff>44450</xdr:colOff>
      <xdr:row>60</xdr:row>
      <xdr:rowOff>46083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227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9888</xdr:rowOff>
    </xdr:from>
    <xdr:to>
      <xdr:col>72</xdr:col>
      <xdr:colOff>203200</xdr:colOff>
      <xdr:row>60</xdr:row>
      <xdr:rowOff>35741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296888"/>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xdr:rowOff>
    </xdr:from>
    <xdr:to>
      <xdr:col>68</xdr:col>
      <xdr:colOff>152400</xdr:colOff>
      <xdr:row>60</xdr:row>
      <xdr:rowOff>9888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8827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93526</xdr:rowOff>
    </xdr:from>
    <xdr:to>
      <xdr:col>81</xdr:col>
      <xdr:colOff>95250</xdr:colOff>
      <xdr:row>61</xdr:row>
      <xdr:rowOff>23676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65603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5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166733</xdr:rowOff>
    </xdr:from>
    <xdr:to>
      <xdr:col>77</xdr:col>
      <xdr:colOff>95250</xdr:colOff>
      <xdr:row>60</xdr:row>
      <xdr:rowOff>96883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107060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5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156391</xdr:rowOff>
    </xdr:from>
    <xdr:to>
      <xdr:col>73</xdr:col>
      <xdr:colOff>44450</xdr:colOff>
      <xdr:row>60</xdr:row>
      <xdr:rowOff>86541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96718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130538</xdr:rowOff>
    </xdr:from>
    <xdr:to>
      <xdr:col>68</xdr:col>
      <xdr:colOff>203200</xdr:colOff>
      <xdr:row>60</xdr:row>
      <xdr:rowOff>60688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70865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1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121920</xdr:rowOff>
    </xdr:from>
    <xdr:to>
      <xdr:col>64</xdr:col>
      <xdr:colOff>152400</xdr:colOff>
      <xdr:row>60</xdr:row>
      <xdr:rowOff>52070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62247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過去からの起債抑制策により類似団体平均を下回っている。令和４年度から令和８年度について、第４次行政改革大綱で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年間における地方債発行額を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億円以下（ただし臨時財政対策債や有利な起債については除く）としており、引き続き発行抑制に努める。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130266</xdr:rowOff>
    </xdr:from>
    <xdr:to>
      <xdr:col>81</xdr:col>
      <xdr:colOff>44450</xdr:colOff>
      <xdr:row>36</xdr:row>
      <xdr:rowOff>130266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3024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130266</xdr:rowOff>
    </xdr:from>
    <xdr:to>
      <xdr:col>77</xdr:col>
      <xdr:colOff>44450</xdr:colOff>
      <xdr:row>36</xdr:row>
      <xdr:rowOff>130266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302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130266</xdr:rowOff>
    </xdr:from>
    <xdr:to>
      <xdr:col>72</xdr:col>
      <xdr:colOff>203200</xdr:colOff>
      <xdr:row>36</xdr:row>
      <xdr:rowOff>150949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024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150949</xdr:rowOff>
    </xdr:from>
    <xdr:to>
      <xdr:col>68</xdr:col>
      <xdr:colOff>152400</xdr:colOff>
      <xdr:row>37</xdr:row>
      <xdr:rowOff>20864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2314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79466</xdr:rowOff>
    </xdr:from>
    <xdr:to>
      <xdr:col>81</xdr:col>
      <xdr:colOff>95250</xdr:colOff>
      <xdr:row>37</xdr:row>
      <xdr:rowOff>9616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743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7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79466</xdr:rowOff>
    </xdr:from>
    <xdr:to>
      <xdr:col>77</xdr:col>
      <xdr:colOff>95250</xdr:colOff>
      <xdr:row>37</xdr:row>
      <xdr:rowOff>9616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19793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2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79466</xdr:rowOff>
    </xdr:from>
    <xdr:to>
      <xdr:col>73</xdr:col>
      <xdr:colOff>44450</xdr:colOff>
      <xdr:row>37</xdr:row>
      <xdr:rowOff>9616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19793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100149</xdr:rowOff>
    </xdr:from>
    <xdr:to>
      <xdr:col>68</xdr:col>
      <xdr:colOff>203200</xdr:colOff>
      <xdr:row>37</xdr:row>
      <xdr:rowOff>30299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40476</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4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141514</xdr:rowOff>
    </xdr:from>
    <xdr:to>
      <xdr:col>64</xdr:col>
      <xdr:colOff>152400</xdr:colOff>
      <xdr:row>37</xdr:row>
      <xdr:rowOff>71664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81841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過去からの起債抑制策や定員管理の適正化に加え、将来予定される大型事業に対応するため、特定目的基金の積み立てを行っていることなどから将来負担比率は出ず、類似団体平均を下回っている。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今後も引き続き、後世への負担を軽減できるように、新規事業の実施等について総点検を図り、財政の健全化を図っていく。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23,368
22,969
109.75
12,574,308
12,118,864
406,844
7,008,227
4,248,736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ポイント上回った。これは、令和２年度の会計年度任用職員制度の施行以降、主にこども園関係で増加傾向にあった賃金が人件費として計上されたことに起因しており、本年度は前年度に比較して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増加幅の伸び率が類似団体平均よりも大きいため、職員給の適正化を図るとともに、特別職の報酬についても、その適正化を検討していく。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165862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317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37</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163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129286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78486</xdr:rowOff>
    </xdr:from>
    <xdr:to>
      <xdr:col>6</xdr:col>
      <xdr:colOff>171450</xdr:colOff>
      <xdr:row>36</xdr:row>
      <xdr:rowOff>8636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18813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類似団体平均を</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ポイント下回った。こども園や観光施設などの施設運営を直営で行っていることから、令和元年度までは賃金の占める割合が類似団体平均を大きく上回っていることが要因となっていたが、会計年度任用職員制度が施行されたことにより、賃金部分が人件費計上されたことによる。</a:t>
          </a:r>
        </a:p>
        <a:p>
          <a:r>
            <a:rPr kumimoji="1" lang="ja-JP" altLang="en-US" sz="1000">
              <a:latin typeface="ＭＳ Ｐゴシック" panose="020B0600070205080204" pitchFamily="50" charset="-128"/>
              <a:ea typeface="ＭＳ Ｐゴシック" panose="020B0600070205080204" pitchFamily="50" charset="-128"/>
            </a:rPr>
            <a:t>　デジタル化の推進に伴うシステム構築やその後のランニングコストが増加傾向にある為、町にとって必要なデジタル化を見極めつつ、デジタル化により削減できるコストについても検討を行い、物件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16</xdr:row>
      <xdr:rowOff>85852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9189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120142</xdr:rowOff>
    </xdr:from>
    <xdr:to>
      <xdr:col>78</xdr:col>
      <xdr:colOff>69850</xdr:colOff>
      <xdr:row>16</xdr:row>
      <xdr:rowOff>104140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9189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20</xdr:row>
      <xdr:rowOff>49276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847340"/>
          <a:ext cx="889000" cy="6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147574</xdr:rowOff>
    </xdr:from>
    <xdr:to>
      <xdr:col>69</xdr:col>
      <xdr:colOff>92075</xdr:colOff>
      <xdr:row>20</xdr:row>
      <xdr:rowOff>49276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4051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51579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69342</xdr:rowOff>
    </xdr:from>
    <xdr:to>
      <xdr:col>78</xdr:col>
      <xdr:colOff>120650</xdr:colOff>
      <xdr:row>15</xdr:row>
      <xdr:rowOff>170942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9669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409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169926</xdr:rowOff>
    </xdr:from>
    <xdr:to>
      <xdr:col>69</xdr:col>
      <xdr:colOff>142875</xdr:colOff>
      <xdr:row>20</xdr:row>
      <xdr:rowOff>100076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4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84853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5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96774</xdr:rowOff>
    </xdr:from>
    <xdr:to>
      <xdr:col>65</xdr:col>
      <xdr:colOff>53975</xdr:colOff>
      <xdr:row>20</xdr:row>
      <xdr:rowOff>26924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11701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44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っている。これは、こども園が公立のみであり私立がないことに起因している。しかし、扶助費については、高齢者の増加等に伴い、今後増加していくことが予想されることから、給付における資格審査などの適正化を図り、財政を過度に圧迫しないよう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xdr:rowOff>
    </xdr:from>
    <xdr:to>
      <xdr:col>24</xdr:col>
      <xdr:colOff>25400</xdr:colOff>
      <xdr:row>54</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65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xdr:rowOff>
    </xdr:from>
    <xdr:to>
      <xdr:col>19</xdr:col>
      <xdr:colOff>187325</xdr:colOff>
      <xdr:row>54</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65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83457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09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83457</xdr:rowOff>
    </xdr:from>
    <xdr:to>
      <xdr:col>11</xdr:col>
      <xdr:colOff>9525</xdr:colOff>
      <xdr:row>54</xdr:row>
      <xdr:rowOff>105228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341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127907</xdr:rowOff>
    </xdr:from>
    <xdr:to>
      <xdr:col>20</xdr:col>
      <xdr:colOff>38100</xdr:colOff>
      <xdr:row>54</xdr:row>
      <xdr:rowOff>58057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68234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8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32657</xdr:rowOff>
    </xdr:from>
    <xdr:to>
      <xdr:col>11</xdr:col>
      <xdr:colOff>60325</xdr:colOff>
      <xdr:row>54</xdr:row>
      <xdr:rowOff>134257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144434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54428</xdr:rowOff>
    </xdr:from>
    <xdr:to>
      <xdr:col>6</xdr:col>
      <xdr:colOff>171450</xdr:colOff>
      <xdr:row>54</xdr:row>
      <xdr:rowOff>156028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166205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上回っている。この主な要因は、繰出金である。下水道施設の維持管理経費に加え、介護保険事業、国民健康保険事業などで給付の増などから財政状況が悪化しており、今後も増加傾向は続くと予想される。今後、給付費の抑制のための予防への取り組みとともに経営（運営）の健全化を図り、普通会計の負担額を減らしていくよう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80735</xdr:rowOff>
    </xdr:from>
    <xdr:to>
      <xdr:col>82</xdr:col>
      <xdr:colOff>107950</xdr:colOff>
      <xdr:row>61</xdr:row>
      <xdr:rowOff>91622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5391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91622</xdr:rowOff>
    </xdr:from>
    <xdr:to>
      <xdr:col>78</xdr:col>
      <xdr:colOff>69850</xdr:colOff>
      <xdr:row>61</xdr:row>
      <xdr:rowOff>124278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550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124278</xdr:rowOff>
    </xdr:from>
    <xdr:to>
      <xdr:col>73</xdr:col>
      <xdr:colOff>180975</xdr:colOff>
      <xdr:row>61</xdr:row>
      <xdr:rowOff>156935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582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156935</xdr:rowOff>
    </xdr:from>
    <xdr:to>
      <xdr:col>69</xdr:col>
      <xdr:colOff>92075</xdr:colOff>
      <xdr:row>62</xdr:row>
      <xdr:rowOff>72572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615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29935</xdr:rowOff>
    </xdr:from>
    <xdr:to>
      <xdr:col>82</xdr:col>
      <xdr:colOff>158750</xdr:colOff>
      <xdr:row>61</xdr:row>
      <xdr:rowOff>131535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2012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46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40822</xdr:rowOff>
    </xdr:from>
    <xdr:to>
      <xdr:col>78</xdr:col>
      <xdr:colOff>120650</xdr:colOff>
      <xdr:row>61</xdr:row>
      <xdr:rowOff>142422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127199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58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73478</xdr:rowOff>
    </xdr:from>
    <xdr:to>
      <xdr:col>74</xdr:col>
      <xdr:colOff>31750</xdr:colOff>
      <xdr:row>62</xdr:row>
      <xdr:rowOff>3628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159855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6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106135</xdr:rowOff>
    </xdr:from>
    <xdr:to>
      <xdr:col>69</xdr:col>
      <xdr:colOff>142875</xdr:colOff>
      <xdr:row>62</xdr:row>
      <xdr:rowOff>36285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5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21062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21772</xdr:rowOff>
    </xdr:from>
    <xdr:to>
      <xdr:col>65</xdr:col>
      <xdr:colOff>53975</xdr:colOff>
      <xdr:row>62</xdr:row>
      <xdr:rowOff>123372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6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108149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73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ポイント下回っている。　補助費等については、事業の見直し等を実施していくなかで縮減に努めているが、コロナ禍において緊急に補助を行い、必要な支援を行うなどしたことで、補助費等は増加傾向にある。今後も新型コロナウイルス感染症の影響を精査し、補助費の適正化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21844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1437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36</xdr:row>
      <xdr:rowOff>8128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437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35560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1803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62992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128778</xdr:rowOff>
    </xdr:from>
    <xdr:to>
      <xdr:col>74</xdr:col>
      <xdr:colOff>31750</xdr:colOff>
      <xdr:row>36</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ポイント下回っている。これは、過去からの起債発行抑制策によるものであり、今後、有利な起債を活用しながら、世代間の公平性とのバランスを考慮し、財政運営に努める。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90424</xdr:rowOff>
    </xdr:from>
    <xdr:to>
      <xdr:col>24</xdr:col>
      <xdr:colOff>25400</xdr:colOff>
      <xdr:row>74</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27777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281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74</xdr:row>
      <xdr:rowOff>136144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2814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136144</xdr:rowOff>
    </xdr:from>
    <xdr:to>
      <xdr:col>11</xdr:col>
      <xdr:colOff>9525</xdr:colOff>
      <xdr:row>75</xdr:row>
      <xdr:rowOff>14986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28234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39624</xdr:rowOff>
    </xdr:from>
    <xdr:to>
      <xdr:col>24</xdr:col>
      <xdr:colOff>76200</xdr:colOff>
      <xdr:row>74</xdr:row>
      <xdr:rowOff>141224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119651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85344</xdr:rowOff>
    </xdr:from>
    <xdr:to>
      <xdr:col>11</xdr:col>
      <xdr:colOff>60325</xdr:colOff>
      <xdr:row>75</xdr:row>
      <xdr:rowOff>15494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25671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135636</xdr:rowOff>
    </xdr:from>
    <xdr:to>
      <xdr:col>6</xdr:col>
      <xdr:colOff>171450</xdr:colOff>
      <xdr:row>75</xdr:row>
      <xdr:rowOff>65786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75963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いる。これは、繰出金が他団体を上回っていることに起因する。法非適の公営企業については、独立採算の原則に立ち返り、新たな投資については、その費用対効果を十分に検証した上で実施する必要がある。また、公営事業会計においても、保険税、保険料の適正化を図り、普通会計の負担の縮減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79</xdr:row>
      <xdr:rowOff>54611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23900"/>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50800</xdr:rowOff>
    </xdr:from>
    <xdr:to>
      <xdr:col>78</xdr:col>
      <xdr:colOff>69850</xdr:colOff>
      <xdr:row>79</xdr:row>
      <xdr:rowOff>24130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239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79</xdr:row>
      <xdr:rowOff>46989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568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88900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5915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3811</xdr:rowOff>
    </xdr:from>
    <xdr:to>
      <xdr:col>82</xdr:col>
      <xdr:colOff>158750</xdr:colOff>
      <xdr:row>79</xdr:row>
      <xdr:rowOff>105411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147338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38100</xdr:rowOff>
    </xdr:from>
    <xdr:to>
      <xdr:col>65</xdr:col>
      <xdr:colOff>53975</xdr:colOff>
      <xdr:row>79</xdr:row>
      <xdr:rowOff>139700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124477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52732</xdr:rowOff>
    </xdr:from>
    <xdr:to>
      <xdr:col>29</xdr:col>
      <xdr:colOff>127000</xdr:colOff>
      <xdr:row>16</xdr:row>
      <xdr:rowOff>116185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43557"/>
          <a:ext cx="647700" cy="63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116185</xdr:rowOff>
    </xdr:from>
    <xdr:to>
      <xdr:col>26</xdr:col>
      <xdr:colOff>50800</xdr:colOff>
      <xdr:row>17</xdr:row>
      <xdr:rowOff>11307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07010"/>
          <a:ext cx="698500" cy="66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11307</xdr:rowOff>
    </xdr:from>
    <xdr:to>
      <xdr:col>22</xdr:col>
      <xdr:colOff>114300</xdr:colOff>
      <xdr:row>17</xdr:row>
      <xdr:rowOff>91039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73582"/>
          <a:ext cx="698500" cy="79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91039</xdr:rowOff>
    </xdr:from>
    <xdr:to>
      <xdr:col>18</xdr:col>
      <xdr:colOff>177800</xdr:colOff>
      <xdr:row>17</xdr:row>
      <xdr:rowOff>144629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53314"/>
          <a:ext cx="698500" cy="53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1932</xdr:rowOff>
    </xdr:from>
    <xdr:to>
      <xdr:col>29</xdr:col>
      <xdr:colOff>177800</xdr:colOff>
      <xdr:row>16</xdr:row>
      <xdr:rowOff>103532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92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18459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3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65385</xdr:rowOff>
    </xdr:from>
    <xdr:to>
      <xdr:col>26</xdr:col>
      <xdr:colOff>101600</xdr:colOff>
      <xdr:row>16</xdr:row>
      <xdr:rowOff>166985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56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5712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25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131957</xdr:rowOff>
    </xdr:from>
    <xdr:to>
      <xdr:col>22</xdr:col>
      <xdr:colOff>165100</xdr:colOff>
      <xdr:row>17</xdr:row>
      <xdr:rowOff>62107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22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72284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40239</xdr:rowOff>
    </xdr:from>
    <xdr:to>
      <xdr:col>19</xdr:col>
      <xdr:colOff>38100</xdr:colOff>
      <xdr:row>17</xdr:row>
      <xdr:rowOff>141839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0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152016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7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93829</xdr:rowOff>
    </xdr:from>
    <xdr:to>
      <xdr:col>15</xdr:col>
      <xdr:colOff>101600</xdr:colOff>
      <xdr:row>18</xdr:row>
      <xdr:rowOff>23979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5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34156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2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199242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2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168586</xdr:rowOff>
    </xdr:from>
    <xdr:to>
      <xdr:col>29</xdr:col>
      <xdr:colOff>127000</xdr:colOff>
      <xdr:row>37</xdr:row>
      <xdr:rowOff>189065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293286"/>
          <a:ext cx="647700" cy="20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168586</xdr:rowOff>
    </xdr:from>
    <xdr:to>
      <xdr:col>26</xdr:col>
      <xdr:colOff>50800</xdr:colOff>
      <xdr:row>37</xdr:row>
      <xdr:rowOff>174587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293286"/>
          <a:ext cx="698500" cy="6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169653</xdr:rowOff>
    </xdr:from>
    <xdr:to>
      <xdr:col>22</xdr:col>
      <xdr:colOff>114300</xdr:colOff>
      <xdr:row>37</xdr:row>
      <xdr:rowOff>174587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294353"/>
          <a:ext cx="698500" cy="4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150317</xdr:rowOff>
    </xdr:from>
    <xdr:to>
      <xdr:col>18</xdr:col>
      <xdr:colOff>177800</xdr:colOff>
      <xdr:row>37</xdr:row>
      <xdr:rowOff>169653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275017"/>
          <a:ext cx="698500" cy="19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138265</xdr:rowOff>
    </xdr:from>
    <xdr:to>
      <xdr:col>29</xdr:col>
      <xdr:colOff>177800</xdr:colOff>
      <xdr:row>37</xdr:row>
      <xdr:rowOff>239865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262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46842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7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117786</xdr:rowOff>
    </xdr:from>
    <xdr:to>
      <xdr:col>26</xdr:col>
      <xdr:colOff>101600</xdr:colOff>
      <xdr:row>37</xdr:row>
      <xdr:rowOff>219386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24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204163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328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123787</xdr:rowOff>
    </xdr:from>
    <xdr:to>
      <xdr:col>22</xdr:col>
      <xdr:colOff>165100</xdr:colOff>
      <xdr:row>37</xdr:row>
      <xdr:rowOff>225387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248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210164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33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118853</xdr:rowOff>
    </xdr:from>
    <xdr:to>
      <xdr:col>19</xdr:col>
      <xdr:colOff>38100</xdr:colOff>
      <xdr:row>37</xdr:row>
      <xdr:rowOff>220453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243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205230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32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99517</xdr:rowOff>
    </xdr:from>
    <xdr:to>
      <xdr:col>15</xdr:col>
      <xdr:colOff>101600</xdr:colOff>
      <xdr:row>37</xdr:row>
      <xdr:rowOff>201117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22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185894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31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23,368
22,969
109.75
12,574,308
12,118,864
406,844
7,008,227
4,248,736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122041</xdr:rowOff>
    </xdr:from>
    <xdr:to>
      <xdr:col>24</xdr:col>
      <xdr:colOff>63500</xdr:colOff>
      <xdr:row>34</xdr:row>
      <xdr:rowOff>54413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79891"/>
          <a:ext cx="838200" cy="10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54413</xdr:rowOff>
    </xdr:from>
    <xdr:to>
      <xdr:col>19</xdr:col>
      <xdr:colOff>177800</xdr:colOff>
      <xdr:row>34</xdr:row>
      <xdr:rowOff>161589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83713"/>
          <a:ext cx="889000" cy="10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161589</xdr:rowOff>
    </xdr:from>
    <xdr:to>
      <xdr:col>15</xdr:col>
      <xdr:colOff>50800</xdr:colOff>
      <xdr:row>37</xdr:row>
      <xdr:rowOff>103638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90889"/>
          <a:ext cx="889000" cy="45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103638</xdr:rowOff>
    </xdr:from>
    <xdr:to>
      <xdr:col>10</xdr:col>
      <xdr:colOff>114300</xdr:colOff>
      <xdr:row>37</xdr:row>
      <xdr:rowOff>112363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47288"/>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71241</xdr:rowOff>
    </xdr:from>
    <xdr:to>
      <xdr:col>24</xdr:col>
      <xdr:colOff>114300</xdr:colOff>
      <xdr:row>34</xdr:row>
      <xdr:rowOff>1391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2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94118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8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3613</xdr:rowOff>
    </xdr:from>
    <xdr:to>
      <xdr:col>20</xdr:col>
      <xdr:colOff>38100</xdr:colOff>
      <xdr:row>34</xdr:row>
      <xdr:rowOff>105213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121740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0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110789</xdr:rowOff>
    </xdr:from>
    <xdr:to>
      <xdr:col>15</xdr:col>
      <xdr:colOff>101600</xdr:colOff>
      <xdr:row>35</xdr:row>
      <xdr:rowOff>40939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4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57466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1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52838</xdr:rowOff>
    </xdr:from>
    <xdr:to>
      <xdr:col>10</xdr:col>
      <xdr:colOff>165100</xdr:colOff>
      <xdr:row>37</xdr:row>
      <xdr:rowOff>154438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145566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61563</xdr:rowOff>
    </xdr:from>
    <xdr:to>
      <xdr:col>6</xdr:col>
      <xdr:colOff>38100</xdr:colOff>
      <xdr:row>37</xdr:row>
      <xdr:rowOff>163164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05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154290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9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91862</xdr:rowOff>
    </xdr:from>
    <xdr:to>
      <xdr:col>24</xdr:col>
      <xdr:colOff>63500</xdr:colOff>
      <xdr:row>57</xdr:row>
      <xdr:rowOff>118394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64512"/>
          <a:ext cx="838200" cy="2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91862</xdr:rowOff>
    </xdr:from>
    <xdr:to>
      <xdr:col>19</xdr:col>
      <xdr:colOff>177800</xdr:colOff>
      <xdr:row>57</xdr:row>
      <xdr:rowOff>167521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4512"/>
          <a:ext cx="889000" cy="7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70373</xdr:rowOff>
    </xdr:from>
    <xdr:to>
      <xdr:col>15</xdr:col>
      <xdr:colOff>50800</xdr:colOff>
      <xdr:row>57</xdr:row>
      <xdr:rowOff>167521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43023"/>
          <a:ext cx="889000" cy="9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70373</xdr:rowOff>
    </xdr:from>
    <xdr:to>
      <xdr:col>10</xdr:col>
      <xdr:colOff>114300</xdr:colOff>
      <xdr:row>57</xdr:row>
      <xdr:rowOff>168808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43023"/>
          <a:ext cx="889000" cy="9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67594</xdr:rowOff>
    </xdr:from>
    <xdr:to>
      <xdr:col>24</xdr:col>
      <xdr:colOff>114300</xdr:colOff>
      <xdr:row>57</xdr:row>
      <xdr:rowOff>169194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90471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41062</xdr:rowOff>
    </xdr:from>
    <xdr:to>
      <xdr:col>20</xdr:col>
      <xdr:colOff>38100</xdr:colOff>
      <xdr:row>57</xdr:row>
      <xdr:rowOff>142662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159189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8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116721</xdr:rowOff>
    </xdr:from>
    <xdr:to>
      <xdr:col>15</xdr:col>
      <xdr:colOff>101600</xdr:colOff>
      <xdr:row>58</xdr:row>
      <xdr:rowOff>46871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8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63398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6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19573</xdr:rowOff>
    </xdr:from>
    <xdr:to>
      <xdr:col>10</xdr:col>
      <xdr:colOff>165100</xdr:colOff>
      <xdr:row>57</xdr:row>
      <xdr:rowOff>121173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9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137700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6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118008</xdr:rowOff>
    </xdr:from>
    <xdr:to>
      <xdr:col>6</xdr:col>
      <xdr:colOff>38100</xdr:colOff>
      <xdr:row>58</xdr:row>
      <xdr:rowOff>48158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9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64685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74732</xdr:rowOff>
    </xdr:from>
    <xdr:to>
      <xdr:col>24</xdr:col>
      <xdr:colOff>63500</xdr:colOff>
      <xdr:row>75</xdr:row>
      <xdr:rowOff>106142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933482"/>
          <a:ext cx="8382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4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74732</xdr:rowOff>
    </xdr:from>
    <xdr:to>
      <xdr:col>19</xdr:col>
      <xdr:colOff>177800</xdr:colOff>
      <xdr:row>75</xdr:row>
      <xdr:rowOff>162012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933482"/>
          <a:ext cx="889000" cy="8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166219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162012</xdr:rowOff>
    </xdr:from>
    <xdr:to>
      <xdr:col>15</xdr:col>
      <xdr:colOff>50800</xdr:colOff>
      <xdr:row>76</xdr:row>
      <xdr:rowOff>13329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020762"/>
          <a:ext cx="889000" cy="2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167546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165350</xdr:rowOff>
    </xdr:from>
    <xdr:to>
      <xdr:col>10</xdr:col>
      <xdr:colOff>114300</xdr:colOff>
      <xdr:row>76</xdr:row>
      <xdr:rowOff>13329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024100"/>
          <a:ext cx="889000" cy="1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55342</xdr:rowOff>
    </xdr:from>
    <xdr:to>
      <xdr:col>24</xdr:col>
      <xdr:colOff>114300</xdr:colOff>
      <xdr:row>75</xdr:row>
      <xdr:rowOff>156942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78219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76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23932</xdr:rowOff>
    </xdr:from>
    <xdr:to>
      <xdr:col>20</xdr:col>
      <xdr:colOff>38100</xdr:colOff>
      <xdr:row>75</xdr:row>
      <xdr:rowOff>125532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8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142059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65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111211</xdr:rowOff>
    </xdr:from>
    <xdr:to>
      <xdr:col>15</xdr:col>
      <xdr:colOff>101600</xdr:colOff>
      <xdr:row>76</xdr:row>
      <xdr:rowOff>41362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9699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57888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74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133980</xdr:rowOff>
    </xdr:from>
    <xdr:to>
      <xdr:col>10</xdr:col>
      <xdr:colOff>165100</xdr:colOff>
      <xdr:row>76</xdr:row>
      <xdr:rowOff>64129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9927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80657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76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114549</xdr:rowOff>
    </xdr:from>
    <xdr:to>
      <xdr:col>6</xdr:col>
      <xdr:colOff>38100</xdr:colOff>
      <xdr:row>76</xdr:row>
      <xdr:rowOff>44698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9732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61226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7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15298</xdr:rowOff>
    </xdr:from>
    <xdr:to>
      <xdr:col>24</xdr:col>
      <xdr:colOff>63500</xdr:colOff>
      <xdr:row>97</xdr:row>
      <xdr:rowOff>145252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45948"/>
          <a:ext cx="838200" cy="12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15298</xdr:rowOff>
    </xdr:from>
    <xdr:to>
      <xdr:col>19</xdr:col>
      <xdr:colOff>177800</xdr:colOff>
      <xdr:row>98</xdr:row>
      <xdr:rowOff>94611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45948"/>
          <a:ext cx="889000" cy="25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94611</xdr:rowOff>
    </xdr:from>
    <xdr:to>
      <xdr:col>15</xdr:col>
      <xdr:colOff>50800</xdr:colOff>
      <xdr:row>98</xdr:row>
      <xdr:rowOff>111810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96711"/>
          <a:ext cx="889000" cy="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111810</xdr:rowOff>
    </xdr:from>
    <xdr:to>
      <xdr:col>10</xdr:col>
      <xdr:colOff>114300</xdr:colOff>
      <xdr:row>98</xdr:row>
      <xdr:rowOff>116187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13910"/>
          <a:ext cx="8890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94452</xdr:rowOff>
    </xdr:from>
    <xdr:to>
      <xdr:col>24</xdr:col>
      <xdr:colOff>114300</xdr:colOff>
      <xdr:row>98</xdr:row>
      <xdr:rowOff>24602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2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9379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135948</xdr:rowOff>
    </xdr:from>
    <xdr:to>
      <xdr:col>20</xdr:col>
      <xdr:colOff>38100</xdr:colOff>
      <xdr:row>97</xdr:row>
      <xdr:rowOff>66098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57225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8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43811</xdr:rowOff>
    </xdr:from>
    <xdr:to>
      <xdr:col>15</xdr:col>
      <xdr:colOff>101600</xdr:colOff>
      <xdr:row>98</xdr:row>
      <xdr:rowOff>145411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136538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61010</xdr:rowOff>
    </xdr:from>
    <xdr:to>
      <xdr:col>10</xdr:col>
      <xdr:colOff>165100</xdr:colOff>
      <xdr:row>98</xdr:row>
      <xdr:rowOff>162610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153737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65387</xdr:rowOff>
    </xdr:from>
    <xdr:to>
      <xdr:col>6</xdr:col>
      <xdr:colOff>38100</xdr:colOff>
      <xdr:row>98</xdr:row>
      <xdr:rowOff>166987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6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158114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6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121915</xdr:rowOff>
    </xdr:from>
    <xdr:to>
      <xdr:col>54</xdr:col>
      <xdr:colOff>189865</xdr:colOff>
      <xdr:row>38</xdr:row>
      <xdr:rowOff>41631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608315"/>
          <a:ext cx="1270" cy="948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45458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41631</xdr:rowOff>
    </xdr:from>
    <xdr:to>
      <xdr:col>55</xdr:col>
      <xdr:colOff>88900</xdr:colOff>
      <xdr:row>38</xdr:row>
      <xdr:rowOff>41631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68592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8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121915</xdr:rowOff>
    </xdr:from>
    <xdr:to>
      <xdr:col>55</xdr:col>
      <xdr:colOff>88900</xdr:colOff>
      <xdr:row>32</xdr:row>
      <xdr:rowOff>121915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60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1694</xdr:rowOff>
    </xdr:from>
    <xdr:to>
      <xdr:col>55</xdr:col>
      <xdr:colOff>0</xdr:colOff>
      <xdr:row>36</xdr:row>
      <xdr:rowOff>86672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002444"/>
          <a:ext cx="838200" cy="25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41610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3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63183</xdr:rowOff>
    </xdr:from>
    <xdr:to>
      <xdr:col>55</xdr:col>
      <xdr:colOff>50800</xdr:colOff>
      <xdr:row>36</xdr:row>
      <xdr:rowOff>164783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35542</xdr:rowOff>
    </xdr:from>
    <xdr:to>
      <xdr:col>50</xdr:col>
      <xdr:colOff>114300</xdr:colOff>
      <xdr:row>36</xdr:row>
      <xdr:rowOff>86672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50492"/>
          <a:ext cx="889000" cy="90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92680</xdr:rowOff>
    </xdr:from>
    <xdr:to>
      <xdr:col>50</xdr:col>
      <xdr:colOff>165100</xdr:colOff>
      <xdr:row>37</xdr:row>
      <xdr:rowOff>22830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13957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35542</xdr:rowOff>
    </xdr:from>
    <xdr:to>
      <xdr:col>45</xdr:col>
      <xdr:colOff>177800</xdr:colOff>
      <xdr:row>37</xdr:row>
      <xdr:rowOff>69383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50492"/>
          <a:ext cx="889000" cy="106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17935</xdr:rowOff>
    </xdr:from>
    <xdr:to>
      <xdr:col>46</xdr:col>
      <xdr:colOff>38100</xdr:colOff>
      <xdr:row>32</xdr:row>
      <xdr:rowOff>119535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5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110662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59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65024</xdr:rowOff>
    </xdr:from>
    <xdr:to>
      <xdr:col>41</xdr:col>
      <xdr:colOff>50800</xdr:colOff>
      <xdr:row>37</xdr:row>
      <xdr:rowOff>69383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08674"/>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161099</xdr:rowOff>
    </xdr:from>
    <xdr:to>
      <xdr:col>41</xdr:col>
      <xdr:colOff>101600</xdr:colOff>
      <xdr:row>37</xdr:row>
      <xdr:rowOff>91249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107776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0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165199</xdr:rowOff>
    </xdr:from>
    <xdr:to>
      <xdr:col>36</xdr:col>
      <xdr:colOff>165100</xdr:colOff>
      <xdr:row>37</xdr:row>
      <xdr:rowOff>95349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111876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122344</xdr:rowOff>
    </xdr:from>
    <xdr:to>
      <xdr:col>55</xdr:col>
      <xdr:colOff>50800</xdr:colOff>
      <xdr:row>35</xdr:row>
      <xdr:rowOff>52494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9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145221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8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35872</xdr:rowOff>
    </xdr:from>
    <xdr:to>
      <xdr:col>50</xdr:col>
      <xdr:colOff>165100</xdr:colOff>
      <xdr:row>36</xdr:row>
      <xdr:rowOff>137472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0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153999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8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156192</xdr:rowOff>
    </xdr:from>
    <xdr:to>
      <xdr:col>46</xdr:col>
      <xdr:colOff>38100</xdr:colOff>
      <xdr:row>31</xdr:row>
      <xdr:rowOff>86342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102869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07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18583</xdr:rowOff>
    </xdr:from>
    <xdr:to>
      <xdr:col>41</xdr:col>
      <xdr:colOff>101600</xdr:colOff>
      <xdr:row>37</xdr:row>
      <xdr:rowOff>120183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6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111310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5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14224</xdr:rowOff>
    </xdr:from>
    <xdr:to>
      <xdr:col>36</xdr:col>
      <xdr:colOff>165100</xdr:colOff>
      <xdr:row>37</xdr:row>
      <xdr:rowOff>115824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106951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84165</xdr:rowOff>
    </xdr:from>
    <xdr:to>
      <xdr:col>55</xdr:col>
      <xdr:colOff>0</xdr:colOff>
      <xdr:row>57</xdr:row>
      <xdr:rowOff>132438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56815"/>
          <a:ext cx="8382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144218</xdr:rowOff>
    </xdr:from>
    <xdr:to>
      <xdr:col>50</xdr:col>
      <xdr:colOff>114300</xdr:colOff>
      <xdr:row>57</xdr:row>
      <xdr:rowOff>132438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573968"/>
          <a:ext cx="889000" cy="33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144218</xdr:rowOff>
    </xdr:from>
    <xdr:to>
      <xdr:col>45</xdr:col>
      <xdr:colOff>177800</xdr:colOff>
      <xdr:row>55</xdr:row>
      <xdr:rowOff>155008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573968"/>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155008</xdr:rowOff>
    </xdr:from>
    <xdr:to>
      <xdr:col>41</xdr:col>
      <xdr:colOff>50800</xdr:colOff>
      <xdr:row>57</xdr:row>
      <xdr:rowOff>26291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584758"/>
          <a:ext cx="889000" cy="21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33365</xdr:rowOff>
    </xdr:from>
    <xdr:to>
      <xdr:col>55</xdr:col>
      <xdr:colOff>50800</xdr:colOff>
      <xdr:row>57</xdr:row>
      <xdr:rowOff>134965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0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11792</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8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81638</xdr:rowOff>
    </xdr:from>
    <xdr:to>
      <xdr:col>50</xdr:col>
      <xdr:colOff>165100</xdr:colOff>
      <xdr:row>58</xdr:row>
      <xdr:rowOff>11788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5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2915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4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93418</xdr:rowOff>
    </xdr:from>
    <xdr:to>
      <xdr:col>46</xdr:col>
      <xdr:colOff>38100</xdr:colOff>
      <xdr:row>56</xdr:row>
      <xdr:rowOff>23568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52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40095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29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104208</xdr:rowOff>
    </xdr:from>
    <xdr:to>
      <xdr:col>41</xdr:col>
      <xdr:colOff>101600</xdr:colOff>
      <xdr:row>56</xdr:row>
      <xdr:rowOff>34358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3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50885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30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146941</xdr:rowOff>
    </xdr:from>
    <xdr:to>
      <xdr:col>36</xdr:col>
      <xdr:colOff>165100</xdr:colOff>
      <xdr:row>57</xdr:row>
      <xdr:rowOff>77091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4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68218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4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80874</xdr:rowOff>
    </xdr:from>
    <xdr:to>
      <xdr:col>55</xdr:col>
      <xdr:colOff>0</xdr:colOff>
      <xdr:row>79</xdr:row>
      <xdr:rowOff>23685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53974"/>
          <a:ext cx="838200" cy="11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21628</xdr:rowOff>
    </xdr:from>
    <xdr:to>
      <xdr:col>50</xdr:col>
      <xdr:colOff>114300</xdr:colOff>
      <xdr:row>79</xdr:row>
      <xdr:rowOff>23685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6617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21628</xdr:rowOff>
    </xdr:from>
    <xdr:to>
      <xdr:col>45</xdr:col>
      <xdr:colOff>177800</xdr:colOff>
      <xdr:row>79</xdr:row>
      <xdr:rowOff>32696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66178"/>
          <a:ext cx="889000" cy="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32696</xdr:rowOff>
    </xdr:from>
    <xdr:to>
      <xdr:col>41</xdr:col>
      <xdr:colOff>50800</xdr:colOff>
      <xdr:row>79</xdr:row>
      <xdr:rowOff>35040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77246"/>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30074</xdr:rowOff>
    </xdr:from>
    <xdr:to>
      <xdr:col>55</xdr:col>
      <xdr:colOff>50800</xdr:colOff>
      <xdr:row>78</xdr:row>
      <xdr:rowOff>131674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8501</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144335</xdr:rowOff>
    </xdr:from>
    <xdr:to>
      <xdr:col>50</xdr:col>
      <xdr:colOff>165100</xdr:colOff>
      <xdr:row>79</xdr:row>
      <xdr:rowOff>74485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1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65612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1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142278</xdr:rowOff>
    </xdr:from>
    <xdr:to>
      <xdr:col>46</xdr:col>
      <xdr:colOff>38100</xdr:colOff>
      <xdr:row>79</xdr:row>
      <xdr:rowOff>72428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1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63555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0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153346</xdr:rowOff>
    </xdr:from>
    <xdr:to>
      <xdr:col>41</xdr:col>
      <xdr:colOff>101600</xdr:colOff>
      <xdr:row>79</xdr:row>
      <xdr:rowOff>83496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2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74623</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2017" y="13619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155690</xdr:rowOff>
    </xdr:from>
    <xdr:to>
      <xdr:col>36</xdr:col>
      <xdr:colOff>165100</xdr:colOff>
      <xdr:row>79</xdr:row>
      <xdr:rowOff>85840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2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76967</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3017" y="1362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51298</xdr:rowOff>
    </xdr:from>
    <xdr:to>
      <xdr:col>55</xdr:col>
      <xdr:colOff>0</xdr:colOff>
      <xdr:row>97</xdr:row>
      <xdr:rowOff>56392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681948"/>
          <a:ext cx="8382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168880</xdr:rowOff>
    </xdr:from>
    <xdr:to>
      <xdr:col>50</xdr:col>
      <xdr:colOff>114300</xdr:colOff>
      <xdr:row>97</xdr:row>
      <xdr:rowOff>51298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5942280"/>
          <a:ext cx="889000" cy="73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168880</xdr:rowOff>
    </xdr:from>
    <xdr:to>
      <xdr:col>45</xdr:col>
      <xdr:colOff>177800</xdr:colOff>
      <xdr:row>93</xdr:row>
      <xdr:rowOff>69405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5942280"/>
          <a:ext cx="889000" cy="7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6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69405</xdr:rowOff>
    </xdr:from>
    <xdr:to>
      <xdr:col>41</xdr:col>
      <xdr:colOff>50800</xdr:colOff>
      <xdr:row>96</xdr:row>
      <xdr:rowOff>57534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014255"/>
          <a:ext cx="889000" cy="50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100147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3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5592</xdr:rowOff>
    </xdr:from>
    <xdr:to>
      <xdr:col>55</xdr:col>
      <xdr:colOff>50800</xdr:colOff>
      <xdr:row>97</xdr:row>
      <xdr:rowOff>107192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155469</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1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498</xdr:rowOff>
    </xdr:from>
    <xdr:to>
      <xdr:col>50</xdr:col>
      <xdr:colOff>165100</xdr:colOff>
      <xdr:row>97</xdr:row>
      <xdr:rowOff>102098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93225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2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118080</xdr:rowOff>
    </xdr:from>
    <xdr:to>
      <xdr:col>46</xdr:col>
      <xdr:colOff>38100</xdr:colOff>
      <xdr:row>93</xdr:row>
      <xdr:rowOff>48230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58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64757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566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18605</xdr:rowOff>
    </xdr:from>
    <xdr:to>
      <xdr:col>41</xdr:col>
      <xdr:colOff>101600</xdr:colOff>
      <xdr:row>93</xdr:row>
      <xdr:rowOff>120205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59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136732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73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6734</xdr:rowOff>
    </xdr:from>
    <xdr:to>
      <xdr:col>36</xdr:col>
      <xdr:colOff>165100</xdr:colOff>
      <xdr:row>96</xdr:row>
      <xdr:rowOff>108334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4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124861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2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94552</xdr:rowOff>
    </xdr:from>
    <xdr:to>
      <xdr:col>85</xdr:col>
      <xdr:colOff>127000</xdr:colOff>
      <xdr:row>39</xdr:row>
      <xdr:rowOff>96217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81102"/>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94552</xdr:rowOff>
    </xdr:from>
    <xdr:to>
      <xdr:col>81</xdr:col>
      <xdr:colOff>50800</xdr:colOff>
      <xdr:row>39</xdr:row>
      <xdr:rowOff>95009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8110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85342</xdr:rowOff>
    </xdr:from>
    <xdr:to>
      <xdr:col>76</xdr:col>
      <xdr:colOff>114300</xdr:colOff>
      <xdr:row>39</xdr:row>
      <xdr:rowOff>95009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71892"/>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41941</xdr:rowOff>
    </xdr:from>
    <xdr:to>
      <xdr:col>71</xdr:col>
      <xdr:colOff>177800</xdr:colOff>
      <xdr:row>39</xdr:row>
      <xdr:rowOff>85342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28491"/>
          <a:ext cx="8890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116411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8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45417</xdr:rowOff>
    </xdr:from>
    <xdr:to>
      <xdr:col>85</xdr:col>
      <xdr:colOff>177800</xdr:colOff>
      <xdr:row>39</xdr:row>
      <xdr:rowOff>147017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73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169446</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684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43752</xdr:rowOff>
    </xdr:from>
    <xdr:to>
      <xdr:col>81</xdr:col>
      <xdr:colOff>101600</xdr:colOff>
      <xdr:row>39</xdr:row>
      <xdr:rowOff>145352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7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136479</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82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44209</xdr:rowOff>
    </xdr:from>
    <xdr:to>
      <xdr:col>76</xdr:col>
      <xdr:colOff>165100</xdr:colOff>
      <xdr:row>39</xdr:row>
      <xdr:rowOff>145809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73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136936</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82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34542</xdr:rowOff>
    </xdr:from>
    <xdr:to>
      <xdr:col>72</xdr:col>
      <xdr:colOff>38100</xdr:colOff>
      <xdr:row>39</xdr:row>
      <xdr:rowOff>136142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72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127269</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813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162591</xdr:rowOff>
    </xdr:from>
    <xdr:to>
      <xdr:col>67</xdr:col>
      <xdr:colOff>101600</xdr:colOff>
      <xdr:row>39</xdr:row>
      <xdr:rowOff>92741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109268</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45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20518</xdr:rowOff>
    </xdr:from>
    <xdr:to>
      <xdr:col>85</xdr:col>
      <xdr:colOff>127000</xdr:colOff>
      <xdr:row>78</xdr:row>
      <xdr:rowOff>60034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393618"/>
          <a:ext cx="8382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20518</xdr:rowOff>
    </xdr:from>
    <xdr:to>
      <xdr:col>81</xdr:col>
      <xdr:colOff>50800</xdr:colOff>
      <xdr:row>78</xdr:row>
      <xdr:rowOff>39148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393618"/>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36503</xdr:rowOff>
    </xdr:from>
    <xdr:to>
      <xdr:col>76</xdr:col>
      <xdr:colOff>114300</xdr:colOff>
      <xdr:row>78</xdr:row>
      <xdr:rowOff>39148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409603"/>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161727</xdr:rowOff>
    </xdr:from>
    <xdr:to>
      <xdr:col>71</xdr:col>
      <xdr:colOff>177800</xdr:colOff>
      <xdr:row>78</xdr:row>
      <xdr:rowOff>36503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363377"/>
          <a:ext cx="8890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95611</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9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141168</xdr:rowOff>
    </xdr:from>
    <xdr:to>
      <xdr:col>81</xdr:col>
      <xdr:colOff>101600</xdr:colOff>
      <xdr:row>78</xdr:row>
      <xdr:rowOff>71318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3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62445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43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159798</xdr:rowOff>
    </xdr:from>
    <xdr:to>
      <xdr:col>76</xdr:col>
      <xdr:colOff>165100</xdr:colOff>
      <xdr:row>78</xdr:row>
      <xdr:rowOff>89948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3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81075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45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157153</xdr:rowOff>
    </xdr:from>
    <xdr:to>
      <xdr:col>72</xdr:col>
      <xdr:colOff>38100</xdr:colOff>
      <xdr:row>78</xdr:row>
      <xdr:rowOff>87303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3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78430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45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110927</xdr:rowOff>
    </xdr:from>
    <xdr:to>
      <xdr:col>67</xdr:col>
      <xdr:colOff>101600</xdr:colOff>
      <xdr:row>78</xdr:row>
      <xdr:rowOff>41077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31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32204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4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38836</xdr:rowOff>
    </xdr:from>
    <xdr:to>
      <xdr:col>85</xdr:col>
      <xdr:colOff>127000</xdr:colOff>
      <xdr:row>98</xdr:row>
      <xdr:rowOff>32102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669486"/>
          <a:ext cx="838200" cy="16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32102</xdr:rowOff>
    </xdr:from>
    <xdr:to>
      <xdr:col>81</xdr:col>
      <xdr:colOff>50800</xdr:colOff>
      <xdr:row>98</xdr:row>
      <xdr:rowOff>34832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34202"/>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34832</xdr:rowOff>
    </xdr:from>
    <xdr:to>
      <xdr:col>76</xdr:col>
      <xdr:colOff>114300</xdr:colOff>
      <xdr:row>98</xdr:row>
      <xdr:rowOff>76479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36932"/>
          <a:ext cx="889000" cy="4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65767</xdr:rowOff>
    </xdr:from>
    <xdr:to>
      <xdr:col>71</xdr:col>
      <xdr:colOff>177800</xdr:colOff>
      <xdr:row>98</xdr:row>
      <xdr:rowOff>76479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867867"/>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159486</xdr:rowOff>
    </xdr:from>
    <xdr:to>
      <xdr:col>85</xdr:col>
      <xdr:colOff>177800</xdr:colOff>
      <xdr:row>97</xdr:row>
      <xdr:rowOff>89636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1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10913</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47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152752</xdr:rowOff>
    </xdr:from>
    <xdr:to>
      <xdr:col>81</xdr:col>
      <xdr:colOff>101600</xdr:colOff>
      <xdr:row>98</xdr:row>
      <xdr:rowOff>82902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8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74029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87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155482</xdr:rowOff>
    </xdr:from>
    <xdr:to>
      <xdr:col>76</xdr:col>
      <xdr:colOff>165100</xdr:colOff>
      <xdr:row>98</xdr:row>
      <xdr:rowOff>85632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8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102159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56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25679</xdr:rowOff>
    </xdr:from>
    <xdr:to>
      <xdr:col>72</xdr:col>
      <xdr:colOff>38100</xdr:colOff>
      <xdr:row>98</xdr:row>
      <xdr:rowOff>127279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143806</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60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14967</xdr:rowOff>
    </xdr:from>
    <xdr:to>
      <xdr:col>67</xdr:col>
      <xdr:colOff>101600</xdr:colOff>
      <xdr:row>98</xdr:row>
      <xdr:rowOff>116567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1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107694</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90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156540</xdr:rowOff>
    </xdr:from>
    <xdr:to>
      <xdr:col>116</xdr:col>
      <xdr:colOff>63500</xdr:colOff>
      <xdr:row>58</xdr:row>
      <xdr:rowOff>18923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9757740"/>
          <a:ext cx="838200" cy="2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18923</xdr:rowOff>
    </xdr:from>
    <xdr:to>
      <xdr:col>111</xdr:col>
      <xdr:colOff>177800</xdr:colOff>
      <xdr:row>58</xdr:row>
      <xdr:rowOff>22885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963023"/>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22885</xdr:rowOff>
    </xdr:from>
    <xdr:to>
      <xdr:col>107</xdr:col>
      <xdr:colOff>50800</xdr:colOff>
      <xdr:row>58</xdr:row>
      <xdr:rowOff>24562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966985"/>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147566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24562</xdr:rowOff>
    </xdr:from>
    <xdr:to>
      <xdr:col>102</xdr:col>
      <xdr:colOff>114300</xdr:colOff>
      <xdr:row>58</xdr:row>
      <xdr:rowOff>29820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96866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155338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152671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105740</xdr:rowOff>
    </xdr:from>
    <xdr:to>
      <xdr:col>116</xdr:col>
      <xdr:colOff>114300</xdr:colOff>
      <xdr:row>57</xdr:row>
      <xdr:rowOff>35890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7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128617</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55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139573</xdr:rowOff>
    </xdr:from>
    <xdr:to>
      <xdr:col>112</xdr:col>
      <xdr:colOff>38100</xdr:colOff>
      <xdr:row>58</xdr:row>
      <xdr:rowOff>69723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1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86250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68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143535</xdr:rowOff>
    </xdr:from>
    <xdr:to>
      <xdr:col>107</xdr:col>
      <xdr:colOff>101600</xdr:colOff>
      <xdr:row>58</xdr:row>
      <xdr:rowOff>73685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90212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6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145212</xdr:rowOff>
    </xdr:from>
    <xdr:to>
      <xdr:col>102</xdr:col>
      <xdr:colOff>165100</xdr:colOff>
      <xdr:row>58</xdr:row>
      <xdr:rowOff>75362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91889</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69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150470</xdr:rowOff>
    </xdr:from>
    <xdr:to>
      <xdr:col>98</xdr:col>
      <xdr:colOff>38100</xdr:colOff>
      <xdr:row>58</xdr:row>
      <xdr:rowOff>80620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97147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6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122898</xdr:rowOff>
    </xdr:from>
    <xdr:to>
      <xdr:col>116</xdr:col>
      <xdr:colOff>63500</xdr:colOff>
      <xdr:row>74</xdr:row>
      <xdr:rowOff>135985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810198"/>
          <a:ext cx="8382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135985</xdr:rowOff>
    </xdr:from>
    <xdr:to>
      <xdr:col>111</xdr:col>
      <xdr:colOff>177800</xdr:colOff>
      <xdr:row>74</xdr:row>
      <xdr:rowOff>145758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823285"/>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145758</xdr:rowOff>
    </xdr:from>
    <xdr:to>
      <xdr:col>107</xdr:col>
      <xdr:colOff>50800</xdr:colOff>
      <xdr:row>75</xdr:row>
      <xdr:rowOff>5702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833058"/>
          <a:ext cx="889000" cy="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5702</xdr:rowOff>
    </xdr:from>
    <xdr:to>
      <xdr:col>102</xdr:col>
      <xdr:colOff>114300</xdr:colOff>
      <xdr:row>75</xdr:row>
      <xdr:rowOff>26524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64452"/>
          <a:ext cx="889000" cy="2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72098</xdr:rowOff>
    </xdr:from>
    <xdr:to>
      <xdr:col>116</xdr:col>
      <xdr:colOff>114300</xdr:colOff>
      <xdr:row>75</xdr:row>
      <xdr:rowOff>2248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7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94975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1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85185</xdr:rowOff>
    </xdr:from>
    <xdr:to>
      <xdr:col>112</xdr:col>
      <xdr:colOff>38100</xdr:colOff>
      <xdr:row>75</xdr:row>
      <xdr:rowOff>15335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7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31862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54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94958</xdr:rowOff>
    </xdr:from>
    <xdr:to>
      <xdr:col>107</xdr:col>
      <xdr:colOff>101600</xdr:colOff>
      <xdr:row>75</xdr:row>
      <xdr:rowOff>25108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7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41635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5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126352</xdr:rowOff>
    </xdr:from>
    <xdr:to>
      <xdr:col>102</xdr:col>
      <xdr:colOff>165100</xdr:colOff>
      <xdr:row>75</xdr:row>
      <xdr:rowOff>56502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73029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58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147174</xdr:rowOff>
    </xdr:from>
    <xdr:to>
      <xdr:col>98</xdr:col>
      <xdr:colOff>38100</xdr:colOff>
      <xdr:row>75</xdr:row>
      <xdr:rowOff>77324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93851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0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歳出決算総額は、住民一人当たり</a:t>
          </a:r>
          <a:r>
            <a:rPr kumimoji="1" lang="en-US" altLang="ja-JP" sz="1000">
              <a:latin typeface="ＭＳ Ｐゴシック" panose="020B0600070205080204" pitchFamily="50" charset="-128"/>
              <a:ea typeface="ＭＳ Ｐゴシック" panose="020B0600070205080204" pitchFamily="50" charset="-128"/>
            </a:rPr>
            <a:t>518,610</a:t>
          </a:r>
          <a:r>
            <a:rPr kumimoji="1" lang="ja-JP" altLang="en-US" sz="1000">
              <a:latin typeface="ＭＳ Ｐゴシック" panose="020B0600070205080204" pitchFamily="50" charset="-128"/>
              <a:ea typeface="ＭＳ Ｐゴシック" panose="020B0600070205080204" pitchFamily="50" charset="-128"/>
            </a:rPr>
            <a:t>円となっており、前年度より</a:t>
          </a:r>
          <a:r>
            <a:rPr kumimoji="1" lang="en-US" altLang="ja-JP" sz="1000">
              <a:latin typeface="ＭＳ Ｐゴシック" panose="020B0600070205080204" pitchFamily="50" charset="-128"/>
              <a:ea typeface="ＭＳ Ｐゴシック" panose="020B0600070205080204" pitchFamily="50" charset="-128"/>
            </a:rPr>
            <a:t>66,216</a:t>
          </a:r>
          <a:r>
            <a:rPr kumimoji="1" lang="ja-JP" altLang="en-US" sz="1000">
              <a:latin typeface="ＭＳ Ｐゴシック" panose="020B0600070205080204" pitchFamily="50" charset="-128"/>
              <a:ea typeface="ＭＳ Ｐゴシック" panose="020B0600070205080204" pitchFamily="50" charset="-128"/>
            </a:rPr>
            <a:t>円多くなっている。この主な要因は後述する補助費等の増加によるものである。</a:t>
          </a:r>
        </a:p>
        <a:p>
          <a:r>
            <a:rPr kumimoji="1" lang="ja-JP" altLang="en-US" sz="1000">
              <a:latin typeface="ＭＳ Ｐゴシック" panose="020B0600070205080204" pitchFamily="50" charset="-128"/>
              <a:ea typeface="ＭＳ Ｐゴシック" panose="020B0600070205080204" pitchFamily="50" charset="-128"/>
            </a:rPr>
            <a:t>・人件費については、住民一人当たり</a:t>
          </a:r>
          <a:r>
            <a:rPr kumimoji="1" lang="en-US" altLang="ja-JP" sz="1000">
              <a:latin typeface="ＭＳ Ｐゴシック" panose="020B0600070205080204" pitchFamily="50" charset="-128"/>
              <a:ea typeface="ＭＳ Ｐゴシック" panose="020B0600070205080204" pitchFamily="50" charset="-128"/>
            </a:rPr>
            <a:t>89,927</a:t>
          </a:r>
          <a:r>
            <a:rPr kumimoji="1" lang="ja-JP" altLang="en-US" sz="10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こども園や観光施設などの施設運営を直営で行っていることに起因しており、施設運営については、今後、効率的で効果的な運営方法を検討し、可能なものは指定管理者制度の導入や業務委託などを実施し、コストの縮減に努めていく。</a:t>
          </a:r>
        </a:p>
        <a:p>
          <a:r>
            <a:rPr kumimoji="1" lang="ja-JP" altLang="en-US" sz="1000">
              <a:latin typeface="ＭＳ Ｐゴシック" panose="020B0600070205080204" pitchFamily="50" charset="-128"/>
              <a:ea typeface="ＭＳ Ｐゴシック" panose="020B0600070205080204" pitchFamily="50" charset="-128"/>
            </a:rPr>
            <a:t>・補助費等については、住民一人当たり</a:t>
          </a:r>
          <a:r>
            <a:rPr kumimoji="1" lang="en-US" altLang="ja-JP" sz="1000">
              <a:latin typeface="ＭＳ Ｐゴシック" panose="020B0600070205080204" pitchFamily="50" charset="-128"/>
              <a:ea typeface="ＭＳ Ｐゴシック" panose="020B0600070205080204" pitchFamily="50" charset="-128"/>
            </a:rPr>
            <a:t>95,611</a:t>
          </a:r>
          <a:r>
            <a:rPr kumimoji="1" lang="ja-JP" altLang="en-US" sz="1000">
              <a:latin typeface="ＭＳ Ｐゴシック" panose="020B0600070205080204" pitchFamily="50" charset="-128"/>
              <a:ea typeface="ＭＳ Ｐゴシック" panose="020B0600070205080204" pitchFamily="50" charset="-128"/>
            </a:rPr>
            <a:t>円となっており、前年度比で</a:t>
          </a:r>
          <a:r>
            <a:rPr kumimoji="1" lang="en-US" altLang="ja-JP" sz="1000">
              <a:latin typeface="ＭＳ Ｐゴシック" panose="020B0600070205080204" pitchFamily="50" charset="-128"/>
              <a:ea typeface="ＭＳ Ｐゴシック" panose="020B0600070205080204" pitchFamily="50" charset="-128"/>
            </a:rPr>
            <a:t>33,652</a:t>
          </a:r>
          <a:r>
            <a:rPr kumimoji="1" lang="ja-JP" altLang="en-US" sz="1000">
              <a:latin typeface="ＭＳ Ｐゴシック" panose="020B0600070205080204" pitchFamily="50" charset="-128"/>
              <a:ea typeface="ＭＳ Ｐゴシック" panose="020B0600070205080204" pitchFamily="50" charset="-128"/>
            </a:rPr>
            <a:t>円増加しているが、これは主に新型コロナウイルス感染症対応地方創生臨時交付金を活用した、町単独の補助事業を集中的に実施したことによるものである。</a:t>
          </a:r>
        </a:p>
        <a:p>
          <a:r>
            <a:rPr kumimoji="1" lang="ja-JP" altLang="en-US" sz="1000">
              <a:latin typeface="ＭＳ Ｐゴシック" panose="020B0600070205080204" pitchFamily="50" charset="-128"/>
              <a:ea typeface="ＭＳ Ｐゴシック" panose="020B0600070205080204" pitchFamily="50" charset="-128"/>
            </a:rPr>
            <a:t>・物件費については、住民一人当たり</a:t>
          </a:r>
          <a:r>
            <a:rPr kumimoji="1" lang="en-US" altLang="ja-JP" sz="1000">
              <a:latin typeface="ＭＳ Ｐゴシック" panose="020B0600070205080204" pitchFamily="50" charset="-128"/>
              <a:ea typeface="ＭＳ Ｐゴシック" panose="020B0600070205080204" pitchFamily="50" charset="-128"/>
            </a:rPr>
            <a:t>85,296</a:t>
          </a:r>
          <a:r>
            <a:rPr kumimoji="1" lang="ja-JP" altLang="en-US" sz="10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円となっており、類似団体と比較して一人当たりのコストが高い状況となっており、前年度と比較して</a:t>
          </a:r>
          <a:r>
            <a:rPr kumimoji="1" lang="en-US" altLang="ja-JP" sz="1000">
              <a:latin typeface="ＭＳ Ｐゴシック" panose="020B0600070205080204" pitchFamily="50" charset="-128"/>
              <a:ea typeface="ＭＳ Ｐゴシック" panose="020B0600070205080204" pitchFamily="50" charset="-128"/>
            </a:rPr>
            <a:t>3,482</a:t>
          </a:r>
          <a:r>
            <a:rPr kumimoji="1" lang="ja-JP" altLang="en-US" sz="1000">
              <a:latin typeface="ＭＳ Ｐゴシック" panose="020B0600070205080204" pitchFamily="50" charset="-128"/>
              <a:ea typeface="ＭＳ Ｐゴシック" panose="020B0600070205080204" pitchFamily="50" charset="-128"/>
            </a:rPr>
            <a:t>円減少している。減少した要因については、スマホ決済ポイント還元事業の業務委託料の減少が大きな要因である。</a:t>
          </a:r>
        </a:p>
        <a:p>
          <a:r>
            <a:rPr kumimoji="1" lang="ja-JP" altLang="en-US" sz="1000">
              <a:latin typeface="ＭＳ Ｐゴシック" panose="020B0600070205080204" pitchFamily="50" charset="-128"/>
              <a:ea typeface="ＭＳ Ｐゴシック" panose="020B0600070205080204" pitchFamily="50" charset="-128"/>
            </a:rPr>
            <a:t>・維持補修費については、住民一人当たり</a:t>
          </a:r>
          <a:r>
            <a:rPr kumimoji="1" lang="en-US" altLang="ja-JP" sz="1000">
              <a:latin typeface="ＭＳ Ｐゴシック" panose="020B0600070205080204" pitchFamily="50" charset="-128"/>
              <a:ea typeface="ＭＳ Ｐゴシック" panose="020B0600070205080204" pitchFamily="50" charset="-128"/>
            </a:rPr>
            <a:t>11,984</a:t>
          </a:r>
          <a:r>
            <a:rPr kumimoji="1" lang="ja-JP" altLang="en-US" sz="10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円となっており、類似団体と比較して一人当たりのコストが高い状況となっており、前年度比で</a:t>
          </a:r>
          <a:r>
            <a:rPr kumimoji="1" lang="en-US" altLang="ja-JP" sz="1000">
              <a:latin typeface="ＭＳ Ｐゴシック" panose="020B0600070205080204" pitchFamily="50" charset="-128"/>
              <a:ea typeface="ＭＳ Ｐゴシック" panose="020B0600070205080204" pitchFamily="50" charset="-128"/>
            </a:rPr>
            <a:t>687</a:t>
          </a:r>
          <a:r>
            <a:rPr kumimoji="1" lang="ja-JP" altLang="en-US" sz="1000">
              <a:latin typeface="ＭＳ Ｐゴシック" panose="020B0600070205080204" pitchFamily="50" charset="-128"/>
              <a:ea typeface="ＭＳ Ｐゴシック" panose="020B0600070205080204" pitchFamily="50" charset="-128"/>
            </a:rPr>
            <a:t>円減少している。減少した要因については、町道の維持補修費の減少である。今後インフラ資産の大量更新時期をむかえることから、長寿命化計画等に基づき、適切な管理に努めていく。</a:t>
          </a:r>
        </a:p>
        <a:p>
          <a:r>
            <a:rPr kumimoji="1" lang="ja-JP" altLang="en-US" sz="1000">
              <a:latin typeface="ＭＳ Ｐゴシック" panose="020B0600070205080204" pitchFamily="50" charset="-128"/>
              <a:ea typeface="ＭＳ Ｐゴシック" panose="020B0600070205080204" pitchFamily="50" charset="-128"/>
            </a:rPr>
            <a:t>・繰出金については、住民一人当たり</a:t>
          </a:r>
          <a:r>
            <a:rPr kumimoji="1" lang="en-US" altLang="ja-JP" sz="1000">
              <a:latin typeface="ＭＳ Ｐゴシック" panose="020B0600070205080204" pitchFamily="50" charset="-128"/>
              <a:ea typeface="ＭＳ Ｐゴシック" panose="020B0600070205080204" pitchFamily="50" charset="-128"/>
            </a:rPr>
            <a:t>60,882</a:t>
          </a:r>
          <a:r>
            <a:rPr kumimoji="1" lang="ja-JP" altLang="en-US" sz="10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繰出金の構成としては、下水道事業特別会計、国民健康保険特別会計、介護保険事業会計への繰出金が増加していることに起因する。今後受益の公平性と負担の適正化を図りながら、安心して社会保障を享受できるように努めていく。</a:t>
          </a:r>
          <a:r>
            <a:rPr kumimoji="1" lang="en-US" altLang="ja-JP" sz="10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香川県綾川町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23,368
22,969
109.75
12,574,308
12,118,864
406,844
7,008,227
4,248,736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54737</xdr:rowOff>
    </xdr:from>
    <xdr:to>
      <xdr:col>24</xdr:col>
      <xdr:colOff>63500</xdr:colOff>
      <xdr:row>32</xdr:row>
      <xdr:rowOff>114554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41137"/>
          <a:ext cx="8382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136271</xdr:rowOff>
    </xdr:from>
    <xdr:to>
      <xdr:col>19</xdr:col>
      <xdr:colOff>177800</xdr:colOff>
      <xdr:row>32</xdr:row>
      <xdr:rowOff>54737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51221"/>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136271</xdr:rowOff>
    </xdr:from>
    <xdr:to>
      <xdr:col>15</xdr:col>
      <xdr:colOff>50800</xdr:colOff>
      <xdr:row>31</xdr:row>
      <xdr:rowOff>165608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51221"/>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165608</xdr:rowOff>
    </xdr:from>
    <xdr:to>
      <xdr:col>10</xdr:col>
      <xdr:colOff>114300</xdr:colOff>
      <xdr:row>32</xdr:row>
      <xdr:rowOff>15113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480558"/>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63754</xdr:rowOff>
    </xdr:from>
    <xdr:to>
      <xdr:col>24</xdr:col>
      <xdr:colOff>114300</xdr:colOff>
      <xdr:row>32</xdr:row>
      <xdr:rowOff>165354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86631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0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3937</xdr:rowOff>
    </xdr:from>
    <xdr:to>
      <xdr:col>20</xdr:col>
      <xdr:colOff>38100</xdr:colOff>
      <xdr:row>32</xdr:row>
      <xdr:rowOff>105537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122064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85471</xdr:rowOff>
    </xdr:from>
    <xdr:to>
      <xdr:col>15</xdr:col>
      <xdr:colOff>101600</xdr:colOff>
      <xdr:row>32</xdr:row>
      <xdr:rowOff>15621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32148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7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114808</xdr:rowOff>
    </xdr:from>
    <xdr:to>
      <xdr:col>10</xdr:col>
      <xdr:colOff>165100</xdr:colOff>
      <xdr:row>32</xdr:row>
      <xdr:rowOff>44958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2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61485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0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135763</xdr:rowOff>
    </xdr:from>
    <xdr:to>
      <xdr:col>6</xdr:col>
      <xdr:colOff>38100</xdr:colOff>
      <xdr:row>32</xdr:row>
      <xdr:rowOff>65913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82440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139288</xdr:rowOff>
    </xdr:from>
    <xdr:to>
      <xdr:col>24</xdr:col>
      <xdr:colOff>63500</xdr:colOff>
      <xdr:row>57</xdr:row>
      <xdr:rowOff>131592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40488"/>
          <a:ext cx="838200" cy="1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91896</xdr:rowOff>
    </xdr:from>
    <xdr:to>
      <xdr:col>19</xdr:col>
      <xdr:colOff>177800</xdr:colOff>
      <xdr:row>57</xdr:row>
      <xdr:rowOff>131592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21646"/>
          <a:ext cx="889000" cy="38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91896</xdr:rowOff>
    </xdr:from>
    <xdr:to>
      <xdr:col>15</xdr:col>
      <xdr:colOff>50800</xdr:colOff>
      <xdr:row>58</xdr:row>
      <xdr:rowOff>5421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21646"/>
          <a:ext cx="889000" cy="42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160363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5421</xdr:rowOff>
    </xdr:from>
    <xdr:to>
      <xdr:col>10</xdr:col>
      <xdr:colOff>114300</xdr:colOff>
      <xdr:row>58</xdr:row>
      <xdr:rowOff>49285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49521"/>
          <a:ext cx="889000" cy="4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51786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88488</xdr:rowOff>
    </xdr:from>
    <xdr:to>
      <xdr:col>24</xdr:col>
      <xdr:colOff>114300</xdr:colOff>
      <xdr:row>57</xdr:row>
      <xdr:rowOff>18638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111365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4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80792</xdr:rowOff>
    </xdr:from>
    <xdr:to>
      <xdr:col>20</xdr:col>
      <xdr:colOff>38100</xdr:colOff>
      <xdr:row>58</xdr:row>
      <xdr:rowOff>10942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5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2069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41096</xdr:rowOff>
    </xdr:from>
    <xdr:to>
      <xdr:col>15</xdr:col>
      <xdr:colOff>101600</xdr:colOff>
      <xdr:row>55</xdr:row>
      <xdr:rowOff>142696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4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159223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4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126071</xdr:rowOff>
    </xdr:from>
    <xdr:to>
      <xdr:col>10</xdr:col>
      <xdr:colOff>165100</xdr:colOff>
      <xdr:row>58</xdr:row>
      <xdr:rowOff>56221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72748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7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169935</xdr:rowOff>
    </xdr:from>
    <xdr:to>
      <xdr:col>6</xdr:col>
      <xdr:colOff>38100</xdr:colOff>
      <xdr:row>58</xdr:row>
      <xdr:rowOff>100085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91212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152144</xdr:rowOff>
    </xdr:from>
    <xdr:to>
      <xdr:col>24</xdr:col>
      <xdr:colOff>63500</xdr:colOff>
      <xdr:row>75</xdr:row>
      <xdr:rowOff>165897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10894"/>
          <a:ext cx="838200" cy="1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165897</xdr:rowOff>
    </xdr:from>
    <xdr:to>
      <xdr:col>19</xdr:col>
      <xdr:colOff>177800</xdr:colOff>
      <xdr:row>76</xdr:row>
      <xdr:rowOff>116573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24647"/>
          <a:ext cx="889000" cy="12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130183</xdr:rowOff>
    </xdr:from>
    <xdr:to>
      <xdr:col>15</xdr:col>
      <xdr:colOff>50800</xdr:colOff>
      <xdr:row>76</xdr:row>
      <xdr:rowOff>116573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88933"/>
          <a:ext cx="889000" cy="15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130183</xdr:rowOff>
    </xdr:from>
    <xdr:to>
      <xdr:col>10</xdr:col>
      <xdr:colOff>114300</xdr:colOff>
      <xdr:row>77</xdr:row>
      <xdr:rowOff>73124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88933"/>
          <a:ext cx="889000" cy="28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101343</xdr:rowOff>
    </xdr:from>
    <xdr:to>
      <xdr:col>24</xdr:col>
      <xdr:colOff>114300</xdr:colOff>
      <xdr:row>76</xdr:row>
      <xdr:rowOff>31493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124220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1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115098</xdr:rowOff>
    </xdr:from>
    <xdr:to>
      <xdr:col>20</xdr:col>
      <xdr:colOff>38100</xdr:colOff>
      <xdr:row>76</xdr:row>
      <xdr:rowOff>45247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738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61775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4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65773</xdr:rowOff>
    </xdr:from>
    <xdr:to>
      <xdr:col>15</xdr:col>
      <xdr:colOff>101600</xdr:colOff>
      <xdr:row>76</xdr:row>
      <xdr:rowOff>167373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12451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7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79383</xdr:rowOff>
    </xdr:from>
    <xdr:to>
      <xdr:col>10</xdr:col>
      <xdr:colOff>165100</xdr:colOff>
      <xdr:row>76</xdr:row>
      <xdr:rowOff>9533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3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26060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1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22324</xdr:rowOff>
    </xdr:from>
    <xdr:to>
      <xdr:col>6</xdr:col>
      <xdr:colOff>38100</xdr:colOff>
      <xdr:row>77</xdr:row>
      <xdr:rowOff>123924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140451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9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155130</xdr:rowOff>
    </xdr:from>
    <xdr:to>
      <xdr:col>24</xdr:col>
      <xdr:colOff>63500</xdr:colOff>
      <xdr:row>97</xdr:row>
      <xdr:rowOff>160911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14330"/>
          <a:ext cx="838200" cy="17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160911</xdr:rowOff>
    </xdr:from>
    <xdr:to>
      <xdr:col>19</xdr:col>
      <xdr:colOff>177800</xdr:colOff>
      <xdr:row>98</xdr:row>
      <xdr:rowOff>122783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91561"/>
          <a:ext cx="889000" cy="1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118424</xdr:rowOff>
    </xdr:from>
    <xdr:to>
      <xdr:col>15</xdr:col>
      <xdr:colOff>50800</xdr:colOff>
      <xdr:row>98</xdr:row>
      <xdr:rowOff>122783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20524"/>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106211</xdr:rowOff>
    </xdr:from>
    <xdr:to>
      <xdr:col>10</xdr:col>
      <xdr:colOff>114300</xdr:colOff>
      <xdr:row>98</xdr:row>
      <xdr:rowOff>118424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08311"/>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104330</xdr:rowOff>
    </xdr:from>
    <xdr:to>
      <xdr:col>24</xdr:col>
      <xdr:colOff>114300</xdr:colOff>
      <xdr:row>97</xdr:row>
      <xdr:rowOff>34480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127207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1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110111</xdr:rowOff>
    </xdr:from>
    <xdr:to>
      <xdr:col>20</xdr:col>
      <xdr:colOff>38100</xdr:colOff>
      <xdr:row>98</xdr:row>
      <xdr:rowOff>40261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31388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71983</xdr:rowOff>
    </xdr:from>
    <xdr:to>
      <xdr:col>15</xdr:col>
      <xdr:colOff>101600</xdr:colOff>
      <xdr:row>99</xdr:row>
      <xdr:rowOff>2133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164710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6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67624</xdr:rowOff>
    </xdr:from>
    <xdr:to>
      <xdr:col>10</xdr:col>
      <xdr:colOff>165100</xdr:colOff>
      <xdr:row>98</xdr:row>
      <xdr:rowOff>169224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6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160351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6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55411</xdr:rowOff>
    </xdr:from>
    <xdr:to>
      <xdr:col>6</xdr:col>
      <xdr:colOff>38100</xdr:colOff>
      <xdr:row>98</xdr:row>
      <xdr:rowOff>157011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148138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5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166152</xdr:rowOff>
    </xdr:from>
    <xdr:to>
      <xdr:col>55</xdr:col>
      <xdr:colOff>0</xdr:colOff>
      <xdr:row>36</xdr:row>
      <xdr:rowOff>169745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338352"/>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169745</xdr:rowOff>
    </xdr:from>
    <xdr:to>
      <xdr:col>50</xdr:col>
      <xdr:colOff>114300</xdr:colOff>
      <xdr:row>37</xdr:row>
      <xdr:rowOff>2866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34194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2866</xdr:rowOff>
    </xdr:from>
    <xdr:to>
      <xdr:col>45</xdr:col>
      <xdr:colOff>177800</xdr:colOff>
      <xdr:row>37</xdr:row>
      <xdr:rowOff>7765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34651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7765</xdr:rowOff>
    </xdr:from>
    <xdr:to>
      <xdr:col>41</xdr:col>
      <xdr:colOff>50800</xdr:colOff>
      <xdr:row>37</xdr:row>
      <xdr:rowOff>11031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35141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115352</xdr:rowOff>
    </xdr:from>
    <xdr:to>
      <xdr:col>55</xdr:col>
      <xdr:colOff>50800</xdr:colOff>
      <xdr:row>37</xdr:row>
      <xdr:rowOff>45502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2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138229</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13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118945</xdr:rowOff>
    </xdr:from>
    <xdr:to>
      <xdr:col>50</xdr:col>
      <xdr:colOff>165100</xdr:colOff>
      <xdr:row>37</xdr:row>
      <xdr:rowOff>49095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29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65622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06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123516</xdr:rowOff>
    </xdr:from>
    <xdr:to>
      <xdr:col>46</xdr:col>
      <xdr:colOff>38100</xdr:colOff>
      <xdr:row>37</xdr:row>
      <xdr:rowOff>53666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2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70193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0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128415</xdr:rowOff>
    </xdr:from>
    <xdr:to>
      <xdr:col>41</xdr:col>
      <xdr:colOff>101600</xdr:colOff>
      <xdr:row>37</xdr:row>
      <xdr:rowOff>58565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75092</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07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131681</xdr:rowOff>
    </xdr:from>
    <xdr:to>
      <xdr:col>36</xdr:col>
      <xdr:colOff>165100</xdr:colOff>
      <xdr:row>37</xdr:row>
      <xdr:rowOff>61831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78358</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07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18624</xdr:rowOff>
    </xdr:from>
    <xdr:to>
      <xdr:col>55</xdr:col>
      <xdr:colOff>0</xdr:colOff>
      <xdr:row>57</xdr:row>
      <xdr:rowOff>27277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791274"/>
          <a:ext cx="83820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39977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4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27277</xdr:rowOff>
    </xdr:from>
    <xdr:to>
      <xdr:col>50</xdr:col>
      <xdr:colOff>114300</xdr:colOff>
      <xdr:row>57</xdr:row>
      <xdr:rowOff>38691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799927"/>
          <a:ext cx="889000" cy="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20616</xdr:rowOff>
    </xdr:from>
    <xdr:to>
      <xdr:col>45</xdr:col>
      <xdr:colOff>177800</xdr:colOff>
      <xdr:row>57</xdr:row>
      <xdr:rowOff>38691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793266"/>
          <a:ext cx="889000" cy="1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153122</xdr:rowOff>
    </xdr:from>
    <xdr:to>
      <xdr:col>41</xdr:col>
      <xdr:colOff>50800</xdr:colOff>
      <xdr:row>57</xdr:row>
      <xdr:rowOff>20616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754322"/>
          <a:ext cx="889000" cy="3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125261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139274</xdr:rowOff>
    </xdr:from>
    <xdr:to>
      <xdr:col>55</xdr:col>
      <xdr:colOff>50800</xdr:colOff>
      <xdr:row>57</xdr:row>
      <xdr:rowOff>69424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74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162151</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59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147927</xdr:rowOff>
    </xdr:from>
    <xdr:to>
      <xdr:col>50</xdr:col>
      <xdr:colOff>165100</xdr:colOff>
      <xdr:row>57</xdr:row>
      <xdr:rowOff>78077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74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94604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5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159341</xdr:rowOff>
    </xdr:from>
    <xdr:to>
      <xdr:col>46</xdr:col>
      <xdr:colOff>38100</xdr:colOff>
      <xdr:row>57</xdr:row>
      <xdr:rowOff>89491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7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106018</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53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141266</xdr:rowOff>
    </xdr:from>
    <xdr:to>
      <xdr:col>41</xdr:col>
      <xdr:colOff>101600</xdr:colOff>
      <xdr:row>57</xdr:row>
      <xdr:rowOff>71416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74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87943</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51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102322</xdr:rowOff>
    </xdr:from>
    <xdr:to>
      <xdr:col>36</xdr:col>
      <xdr:colOff>165100</xdr:colOff>
      <xdr:row>57</xdr:row>
      <xdr:rowOff>32472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70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48999</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47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35161</xdr:rowOff>
    </xdr:from>
    <xdr:to>
      <xdr:col>54</xdr:col>
      <xdr:colOff>189865</xdr:colOff>
      <xdr:row>78</xdr:row>
      <xdr:rowOff>118326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551011"/>
          <a:ext cx="1270" cy="940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122153</xdr:rowOff>
    </xdr:from>
    <xdr:ext cx="378565"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95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118326</xdr:rowOff>
    </xdr:from>
    <xdr:to>
      <xdr:col>55</xdr:col>
      <xdr:colOff>88900</xdr:colOff>
      <xdr:row>78</xdr:row>
      <xdr:rowOff>118326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9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153288</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232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35161</xdr:rowOff>
    </xdr:from>
    <xdr:to>
      <xdr:col>55</xdr:col>
      <xdr:colOff>88900</xdr:colOff>
      <xdr:row>73</xdr:row>
      <xdr:rowOff>35161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55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144729</xdr:rowOff>
    </xdr:from>
    <xdr:to>
      <xdr:col>55</xdr:col>
      <xdr:colOff>0</xdr:colOff>
      <xdr:row>74</xdr:row>
      <xdr:rowOff>90688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660579"/>
          <a:ext cx="838200" cy="11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25173</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226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46746</xdr:rowOff>
    </xdr:from>
    <xdr:to>
      <xdr:col>55</xdr:col>
      <xdr:colOff>50800</xdr:colOff>
      <xdr:row>77</xdr:row>
      <xdr:rowOff>148346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2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165852</xdr:rowOff>
    </xdr:from>
    <xdr:to>
      <xdr:col>50</xdr:col>
      <xdr:colOff>114300</xdr:colOff>
      <xdr:row>74</xdr:row>
      <xdr:rowOff>90688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2167352"/>
          <a:ext cx="889000" cy="6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58702</xdr:rowOff>
    </xdr:from>
    <xdr:to>
      <xdr:col>50</xdr:col>
      <xdr:colOff>165100</xdr:colOff>
      <xdr:row>77</xdr:row>
      <xdr:rowOff>160302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151429</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35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165852</xdr:rowOff>
    </xdr:from>
    <xdr:to>
      <xdr:col>45</xdr:col>
      <xdr:colOff>177800</xdr:colOff>
      <xdr:row>78</xdr:row>
      <xdr:rowOff>254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2167352"/>
          <a:ext cx="889000" cy="120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5026</xdr:rowOff>
    </xdr:from>
    <xdr:to>
      <xdr:col>46</xdr:col>
      <xdr:colOff>38100</xdr:colOff>
      <xdr:row>77</xdr:row>
      <xdr:rowOff>106626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0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97753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29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254</xdr:rowOff>
    </xdr:from>
    <xdr:to>
      <xdr:col>41</xdr:col>
      <xdr:colOff>50800</xdr:colOff>
      <xdr:row>78</xdr:row>
      <xdr:rowOff>28463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373354"/>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103439</xdr:rowOff>
    </xdr:from>
    <xdr:to>
      <xdr:col>41</xdr:col>
      <xdr:colOff>101600</xdr:colOff>
      <xdr:row>78</xdr:row>
      <xdr:rowOff>33589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50116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08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106045</xdr:rowOff>
    </xdr:from>
    <xdr:to>
      <xdr:col>36</xdr:col>
      <xdr:colOff>165100</xdr:colOff>
      <xdr:row>78</xdr:row>
      <xdr:rowOff>36195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52722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08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93929</xdr:rowOff>
    </xdr:from>
    <xdr:to>
      <xdr:col>55</xdr:col>
      <xdr:colOff>50800</xdr:colOff>
      <xdr:row>74</xdr:row>
      <xdr:rowOff>24079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6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8856</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5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39888</xdr:rowOff>
    </xdr:from>
    <xdr:to>
      <xdr:col>50</xdr:col>
      <xdr:colOff>165100</xdr:colOff>
      <xdr:row>74</xdr:row>
      <xdr:rowOff>141488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7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158015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50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115052</xdr:rowOff>
    </xdr:from>
    <xdr:to>
      <xdr:col>46</xdr:col>
      <xdr:colOff>38100</xdr:colOff>
      <xdr:row>71</xdr:row>
      <xdr:rowOff>45202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11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61729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189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120904</xdr:rowOff>
    </xdr:from>
    <xdr:to>
      <xdr:col>41</xdr:col>
      <xdr:colOff>101600</xdr:colOff>
      <xdr:row>78</xdr:row>
      <xdr:rowOff>51054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42181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149113</xdr:rowOff>
    </xdr:from>
    <xdr:to>
      <xdr:col>36</xdr:col>
      <xdr:colOff>165100</xdr:colOff>
      <xdr:row>78</xdr:row>
      <xdr:rowOff>79263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70390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4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48805</xdr:rowOff>
    </xdr:from>
    <xdr:to>
      <xdr:col>55</xdr:col>
      <xdr:colOff>0</xdr:colOff>
      <xdr:row>97</xdr:row>
      <xdr:rowOff>159283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679455"/>
          <a:ext cx="838200" cy="1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159283</xdr:rowOff>
    </xdr:from>
    <xdr:to>
      <xdr:col>50</xdr:col>
      <xdr:colOff>114300</xdr:colOff>
      <xdr:row>98</xdr:row>
      <xdr:rowOff>2682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789933"/>
          <a:ext cx="889000" cy="1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2682</xdr:rowOff>
    </xdr:from>
    <xdr:to>
      <xdr:col>45</xdr:col>
      <xdr:colOff>177800</xdr:colOff>
      <xdr:row>98</xdr:row>
      <xdr:rowOff>24736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804782"/>
          <a:ext cx="889000" cy="2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76476</xdr:rowOff>
    </xdr:from>
    <xdr:to>
      <xdr:col>41</xdr:col>
      <xdr:colOff>50800</xdr:colOff>
      <xdr:row>98</xdr:row>
      <xdr:rowOff>24736</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707126"/>
          <a:ext cx="889000" cy="1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169455</xdr:rowOff>
    </xdr:from>
    <xdr:to>
      <xdr:col>55</xdr:col>
      <xdr:colOff>50800</xdr:colOff>
      <xdr:row>97</xdr:row>
      <xdr:rowOff>99605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6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147882</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60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108483</xdr:rowOff>
    </xdr:from>
    <xdr:to>
      <xdr:col>50</xdr:col>
      <xdr:colOff>165100</xdr:colOff>
      <xdr:row>98</xdr:row>
      <xdr:rowOff>38633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73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29760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83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123332</xdr:rowOff>
    </xdr:from>
    <xdr:to>
      <xdr:col>46</xdr:col>
      <xdr:colOff>38100</xdr:colOff>
      <xdr:row>98</xdr:row>
      <xdr:rowOff>53482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75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44609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8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145386</xdr:rowOff>
    </xdr:from>
    <xdr:to>
      <xdr:col>41</xdr:col>
      <xdr:colOff>101600</xdr:colOff>
      <xdr:row>98</xdr:row>
      <xdr:rowOff>75536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7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66663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86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25676</xdr:rowOff>
    </xdr:from>
    <xdr:to>
      <xdr:col>36</xdr:col>
      <xdr:colOff>165100</xdr:colOff>
      <xdr:row>97</xdr:row>
      <xdr:rowOff>127276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6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118403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7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36487</xdr:rowOff>
    </xdr:from>
    <xdr:to>
      <xdr:col>85</xdr:col>
      <xdr:colOff>127000</xdr:colOff>
      <xdr:row>38</xdr:row>
      <xdr:rowOff>67729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551587"/>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56566</xdr:rowOff>
    </xdr:from>
    <xdr:to>
      <xdr:col>81</xdr:col>
      <xdr:colOff>50800</xdr:colOff>
      <xdr:row>38</xdr:row>
      <xdr:rowOff>67729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571666"/>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98552</xdr:rowOff>
    </xdr:from>
    <xdr:to>
      <xdr:col>76</xdr:col>
      <xdr:colOff>114300</xdr:colOff>
      <xdr:row>38</xdr:row>
      <xdr:rowOff>56566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442202"/>
          <a:ext cx="889000" cy="12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81026</xdr:rowOff>
    </xdr:from>
    <xdr:to>
      <xdr:col>71</xdr:col>
      <xdr:colOff>177800</xdr:colOff>
      <xdr:row>37</xdr:row>
      <xdr:rowOff>98552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42467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157137</xdr:rowOff>
    </xdr:from>
    <xdr:to>
      <xdr:col>85</xdr:col>
      <xdr:colOff>177800</xdr:colOff>
      <xdr:row>38</xdr:row>
      <xdr:rowOff>87287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5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135564</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4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16929</xdr:rowOff>
    </xdr:from>
    <xdr:to>
      <xdr:col>81</xdr:col>
      <xdr:colOff>101600</xdr:colOff>
      <xdr:row>38</xdr:row>
      <xdr:rowOff>118529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53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109656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62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5766</xdr:rowOff>
    </xdr:from>
    <xdr:to>
      <xdr:col>76</xdr:col>
      <xdr:colOff>165100</xdr:colOff>
      <xdr:row>38</xdr:row>
      <xdr:rowOff>107366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5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98493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6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47752</xdr:rowOff>
    </xdr:from>
    <xdr:to>
      <xdr:col>72</xdr:col>
      <xdr:colOff>38100</xdr:colOff>
      <xdr:row>37</xdr:row>
      <xdr:rowOff>149352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165879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16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30226</xdr:rowOff>
    </xdr:from>
    <xdr:to>
      <xdr:col>67</xdr:col>
      <xdr:colOff>101600</xdr:colOff>
      <xdr:row>37</xdr:row>
      <xdr:rowOff>131826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3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148353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14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48440</xdr:rowOff>
    </xdr:from>
    <xdr:to>
      <xdr:col>85</xdr:col>
      <xdr:colOff>127000</xdr:colOff>
      <xdr:row>56</xdr:row>
      <xdr:rowOff>103810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649640"/>
          <a:ext cx="838200" cy="5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71071</xdr:rowOff>
    </xdr:from>
    <xdr:to>
      <xdr:col>81</xdr:col>
      <xdr:colOff>50800</xdr:colOff>
      <xdr:row>56</xdr:row>
      <xdr:rowOff>48440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9329371"/>
          <a:ext cx="889000" cy="3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71071</xdr:rowOff>
    </xdr:from>
    <xdr:to>
      <xdr:col>76</xdr:col>
      <xdr:colOff>114300</xdr:colOff>
      <xdr:row>56</xdr:row>
      <xdr:rowOff>107566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329371"/>
          <a:ext cx="889000" cy="37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107566</xdr:rowOff>
    </xdr:from>
    <xdr:to>
      <xdr:col>71</xdr:col>
      <xdr:colOff>177800</xdr:colOff>
      <xdr:row>57</xdr:row>
      <xdr:rowOff>1054</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708766"/>
          <a:ext cx="889000" cy="6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53010</xdr:rowOff>
    </xdr:from>
    <xdr:to>
      <xdr:col>85</xdr:col>
      <xdr:colOff>177800</xdr:colOff>
      <xdr:row>56</xdr:row>
      <xdr:rowOff>154610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6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75887</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5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169090</xdr:rowOff>
    </xdr:from>
    <xdr:to>
      <xdr:col>81</xdr:col>
      <xdr:colOff>101600</xdr:colOff>
      <xdr:row>56</xdr:row>
      <xdr:rowOff>99240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59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115767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37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20271</xdr:rowOff>
    </xdr:from>
    <xdr:to>
      <xdr:col>76</xdr:col>
      <xdr:colOff>165100</xdr:colOff>
      <xdr:row>54</xdr:row>
      <xdr:rowOff>121871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27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138398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05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56766</xdr:rowOff>
    </xdr:from>
    <xdr:to>
      <xdr:col>72</xdr:col>
      <xdr:colOff>38100</xdr:colOff>
      <xdr:row>56</xdr:row>
      <xdr:rowOff>158366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6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3443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43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121704</xdr:rowOff>
    </xdr:from>
    <xdr:to>
      <xdr:col>67</xdr:col>
      <xdr:colOff>101600</xdr:colOff>
      <xdr:row>57</xdr:row>
      <xdr:rowOff>51854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7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68381</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4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94551</xdr:rowOff>
    </xdr:from>
    <xdr:to>
      <xdr:col>85</xdr:col>
      <xdr:colOff>127000</xdr:colOff>
      <xdr:row>79</xdr:row>
      <xdr:rowOff>96217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639101"/>
          <a:ext cx="8382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94551</xdr:rowOff>
    </xdr:from>
    <xdr:to>
      <xdr:col>81</xdr:col>
      <xdr:colOff>50800</xdr:colOff>
      <xdr:row>79</xdr:row>
      <xdr:rowOff>95008</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4592300" y="1363910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85342</xdr:rowOff>
    </xdr:from>
    <xdr:to>
      <xdr:col>76</xdr:col>
      <xdr:colOff>114300</xdr:colOff>
      <xdr:row>79</xdr:row>
      <xdr:rowOff>95008</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629892"/>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41940</xdr:rowOff>
    </xdr:from>
    <xdr:to>
      <xdr:col>71</xdr:col>
      <xdr:colOff>177800</xdr:colOff>
      <xdr:row>79</xdr:row>
      <xdr:rowOff>85342</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586490"/>
          <a:ext cx="889000" cy="4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116411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6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45417</xdr:rowOff>
    </xdr:from>
    <xdr:to>
      <xdr:col>85</xdr:col>
      <xdr:colOff>177800</xdr:colOff>
      <xdr:row>79</xdr:row>
      <xdr:rowOff>147017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5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378565"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542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43751</xdr:rowOff>
    </xdr:from>
    <xdr:to>
      <xdr:col>81</xdr:col>
      <xdr:colOff>101600</xdr:colOff>
      <xdr:row>79</xdr:row>
      <xdr:rowOff>145351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58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136478</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92017" y="13681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44208</xdr:rowOff>
    </xdr:from>
    <xdr:to>
      <xdr:col>76</xdr:col>
      <xdr:colOff>165100</xdr:colOff>
      <xdr:row>79</xdr:row>
      <xdr:rowOff>145808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58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136935</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03017" y="13681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34542</xdr:rowOff>
    </xdr:from>
    <xdr:to>
      <xdr:col>72</xdr:col>
      <xdr:colOff>38100</xdr:colOff>
      <xdr:row>79</xdr:row>
      <xdr:rowOff>136142</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5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127269</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14017" y="13671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162590</xdr:rowOff>
    </xdr:from>
    <xdr:to>
      <xdr:col>67</xdr:col>
      <xdr:colOff>101600</xdr:colOff>
      <xdr:row>79</xdr:row>
      <xdr:rowOff>92740</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53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109267</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579428" y="133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a:extLst>
            <a:ext uri="{FF2B5EF4-FFF2-40B4-BE49-F238E27FC236}">
              <a16:creationId xmlns:a16="http://schemas.microsoft.com/office/drawing/2014/main" id="{00000000-0008-0000-0700-0000B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0" name="公債費最小値テキスト">
          <a:extLst>
            <a:ext uri="{FF2B5EF4-FFF2-40B4-BE49-F238E27FC236}">
              <a16:creationId xmlns:a16="http://schemas.microsoft.com/office/drawing/2014/main" id="{00000000-0008-0000-0700-0000BC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2" name="公債費最大値テキスト">
          <a:extLst>
            <a:ext uri="{FF2B5EF4-FFF2-40B4-BE49-F238E27FC236}">
              <a16:creationId xmlns:a16="http://schemas.microsoft.com/office/drawing/2014/main" id="{00000000-0008-0000-0700-0000BE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20518</xdr:rowOff>
    </xdr:from>
    <xdr:to>
      <xdr:col>85</xdr:col>
      <xdr:colOff>127000</xdr:colOff>
      <xdr:row>98</xdr:row>
      <xdr:rowOff>60034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5481300" y="16822618"/>
          <a:ext cx="838200" cy="3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5" name="公債費平均値テキスト">
          <a:extLst>
            <a:ext uri="{FF2B5EF4-FFF2-40B4-BE49-F238E27FC236}">
              <a16:creationId xmlns:a16="http://schemas.microsoft.com/office/drawing/2014/main" id="{00000000-0008-0000-0700-0000C1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20518</xdr:rowOff>
    </xdr:from>
    <xdr:to>
      <xdr:col>81</xdr:col>
      <xdr:colOff>50800</xdr:colOff>
      <xdr:row>98</xdr:row>
      <xdr:rowOff>39148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4592300" y="16822618"/>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36503</xdr:rowOff>
    </xdr:from>
    <xdr:to>
      <xdr:col>76</xdr:col>
      <xdr:colOff>114300</xdr:colOff>
      <xdr:row>98</xdr:row>
      <xdr:rowOff>39148</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3703300" y="16838603"/>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161727</xdr:rowOff>
    </xdr:from>
    <xdr:to>
      <xdr:col>71</xdr:col>
      <xdr:colOff>177800</xdr:colOff>
      <xdr:row>98</xdr:row>
      <xdr:rowOff>36503</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2814300" y="16792377"/>
          <a:ext cx="8890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9234</xdr:rowOff>
    </xdr:from>
    <xdr:to>
      <xdr:col>85</xdr:col>
      <xdr:colOff>177800</xdr:colOff>
      <xdr:row>98</xdr:row>
      <xdr:rowOff>110834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6268700" y="168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95611</xdr:rowOff>
    </xdr:from>
    <xdr:ext cx="534377" cy="259045"/>
    <xdr:sp macro="" textlink="">
      <xdr:nvSpPr>
        <xdr:cNvPr id="724" name="公債費該当値テキスト">
          <a:extLst>
            <a:ext uri="{FF2B5EF4-FFF2-40B4-BE49-F238E27FC236}">
              <a16:creationId xmlns:a16="http://schemas.microsoft.com/office/drawing/2014/main" id="{00000000-0008-0000-0700-0000D4020000}"/>
            </a:ext>
          </a:extLst>
        </xdr:cNvPr>
        <xdr:cNvSpPr txBox="1"/>
      </xdr:nvSpPr>
      <xdr:spPr>
        <a:xfrm>
          <a:off x="16370300" y="167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141168</xdr:rowOff>
    </xdr:from>
    <xdr:to>
      <xdr:col>81</xdr:col>
      <xdr:colOff>101600</xdr:colOff>
      <xdr:row>98</xdr:row>
      <xdr:rowOff>71318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5430500" y="167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62445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5214111" y="168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159798</xdr:rowOff>
    </xdr:from>
    <xdr:to>
      <xdr:col>76</xdr:col>
      <xdr:colOff>165100</xdr:colOff>
      <xdr:row>98</xdr:row>
      <xdr:rowOff>89948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4541500" y="167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81075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4325111" y="1688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157153</xdr:rowOff>
    </xdr:from>
    <xdr:to>
      <xdr:col>72</xdr:col>
      <xdr:colOff>38100</xdr:colOff>
      <xdr:row>98</xdr:row>
      <xdr:rowOff>87303</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3652500" y="167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78430</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3436111" y="1688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110927</xdr:rowOff>
    </xdr:from>
    <xdr:to>
      <xdr:col>67</xdr:col>
      <xdr:colOff>101600</xdr:colOff>
      <xdr:row>98</xdr:row>
      <xdr:rowOff>41077</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2763500" y="1674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32204</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2547111" y="168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7" name="諸支出金グラフ枠">
          <a:extLst>
            <a:ext uri="{FF2B5EF4-FFF2-40B4-BE49-F238E27FC236}">
              <a16:creationId xmlns:a16="http://schemas.microsoft.com/office/drawing/2014/main" id="{00000000-0008-0000-0700-0000F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59" name="諸支出金最小値テキスト">
          <a:extLst>
            <a:ext uri="{FF2B5EF4-FFF2-40B4-BE49-F238E27FC236}">
              <a16:creationId xmlns:a16="http://schemas.microsoft.com/office/drawing/2014/main" id="{00000000-0008-0000-0700-0000F7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1" name="諸支出金最大値テキスト">
          <a:extLst>
            <a:ext uri="{FF2B5EF4-FFF2-40B4-BE49-F238E27FC236}">
              <a16:creationId xmlns:a16="http://schemas.microsoft.com/office/drawing/2014/main" id="{00000000-0008-0000-0700-0000F9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4" name="諸支出金平均値テキスト">
          <a:extLst>
            <a:ext uri="{FF2B5EF4-FFF2-40B4-BE49-F238E27FC236}">
              <a16:creationId xmlns:a16="http://schemas.microsoft.com/office/drawing/2014/main" id="{00000000-0008-0000-0700-0000FC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3" name="諸支出金該当値テキスト">
          <a:extLst>
            <a:ext uri="{FF2B5EF4-FFF2-40B4-BE49-F238E27FC236}">
              <a16:creationId xmlns:a16="http://schemas.microsoft.com/office/drawing/2014/main" id="{00000000-0008-0000-0700-00000F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a:extLst>
            <a:ext uri="{FF2B5EF4-FFF2-40B4-BE49-F238E27FC236}">
              <a16:creationId xmlns:a16="http://schemas.microsoft.com/office/drawing/2014/main" id="{00000000-0008-0000-07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8" name="前年度繰上充用金最小値テキスト">
          <a:extLst>
            <a:ext uri="{FF2B5EF4-FFF2-40B4-BE49-F238E27FC236}">
              <a16:creationId xmlns:a16="http://schemas.microsoft.com/office/drawing/2014/main" id="{00000000-0008-0000-0700-00002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0" name="前年度繰上充用金最大値テキスト">
          <a:extLst>
            <a:ext uri="{FF2B5EF4-FFF2-40B4-BE49-F238E27FC236}">
              <a16:creationId xmlns:a16="http://schemas.microsoft.com/office/drawing/2014/main" id="{00000000-0008-0000-0700-00002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3" name="前年度繰上充用金平均値テキスト">
          <a:extLst>
            <a:ext uri="{FF2B5EF4-FFF2-40B4-BE49-F238E27FC236}">
              <a16:creationId xmlns:a16="http://schemas.microsoft.com/office/drawing/2014/main" id="{00000000-0008-0000-0700-00002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2" name="前年度繰上充用金該当値テキスト">
          <a:extLst>
            <a:ext uri="{FF2B5EF4-FFF2-40B4-BE49-F238E27FC236}">
              <a16:creationId xmlns:a16="http://schemas.microsoft.com/office/drawing/2014/main" id="{00000000-0008-0000-0700-00004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・総務費は、住民一人当たり</a:t>
          </a:r>
          <a:r>
            <a:rPr kumimoji="1" lang="en-US" altLang="ja-JP" sz="1050">
              <a:latin typeface="ＭＳ Ｐゴシック" panose="020B0600070205080204" pitchFamily="50" charset="-128"/>
              <a:ea typeface="ＭＳ Ｐゴシック" panose="020B0600070205080204" pitchFamily="50" charset="-128"/>
            </a:rPr>
            <a:t>110,108</a:t>
          </a:r>
          <a:r>
            <a:rPr kumimoji="1" lang="ja-JP" altLang="en-US" sz="1050">
              <a:latin typeface="ＭＳ Ｐゴシック" panose="020B0600070205080204" pitchFamily="50" charset="-128"/>
              <a:ea typeface="ＭＳ Ｐゴシック" panose="020B0600070205080204" pitchFamily="50" charset="-128"/>
            </a:rPr>
            <a:t>円となっており、前年度比</a:t>
          </a:r>
          <a:r>
            <a:rPr kumimoji="1" lang="en-US" altLang="ja-JP" sz="1050">
              <a:latin typeface="ＭＳ Ｐゴシック" panose="020B0600070205080204" pitchFamily="50" charset="-128"/>
              <a:ea typeface="ＭＳ Ｐゴシック" panose="020B0600070205080204" pitchFamily="50" charset="-128"/>
            </a:rPr>
            <a:t>42,980</a:t>
          </a:r>
          <a:r>
            <a:rPr kumimoji="1" lang="ja-JP" altLang="en-US" sz="1050">
              <a:latin typeface="ＭＳ Ｐゴシック" panose="020B0600070205080204" pitchFamily="50" charset="-128"/>
              <a:ea typeface="ＭＳ Ｐゴシック" panose="020B0600070205080204" pitchFamily="50" charset="-128"/>
            </a:rPr>
            <a:t>円増加している。要因は、公共施設等長寿命化基金への多額の積立に起因している。</a:t>
          </a:r>
        </a:p>
        <a:p>
          <a:r>
            <a:rPr kumimoji="1" lang="ja-JP" altLang="en-US" sz="1050">
              <a:latin typeface="ＭＳ Ｐゴシック" panose="020B0600070205080204" pitchFamily="50" charset="-128"/>
              <a:ea typeface="ＭＳ Ｐゴシック" panose="020B0600070205080204" pitchFamily="50" charset="-128"/>
            </a:rPr>
            <a:t>・教育費は、住民一人当たり</a:t>
          </a:r>
          <a:r>
            <a:rPr kumimoji="1" lang="en-US" altLang="ja-JP" sz="1050">
              <a:latin typeface="ＭＳ Ｐゴシック" panose="020B0600070205080204" pitchFamily="50" charset="-128"/>
              <a:ea typeface="ＭＳ Ｐゴシック" panose="020B0600070205080204" pitchFamily="50" charset="-128"/>
            </a:rPr>
            <a:t>51,198</a:t>
          </a:r>
          <a:r>
            <a:rPr kumimoji="1" lang="ja-JP" altLang="en-US" sz="1050">
              <a:latin typeface="ＭＳ Ｐゴシック" panose="020B0600070205080204" pitchFamily="50" charset="-128"/>
              <a:ea typeface="ＭＳ Ｐゴシック" panose="020B0600070205080204" pitchFamily="50" charset="-128"/>
            </a:rPr>
            <a:t>円となっており、前年度比</a:t>
          </a:r>
          <a:r>
            <a:rPr kumimoji="1" lang="en-US" altLang="ja-JP" sz="1050">
              <a:latin typeface="ＭＳ Ｐゴシック" panose="020B0600070205080204" pitchFamily="50" charset="-128"/>
              <a:ea typeface="ＭＳ Ｐゴシック" panose="020B0600070205080204" pitchFamily="50" charset="-128"/>
            </a:rPr>
            <a:t>3,391</a:t>
          </a:r>
          <a:r>
            <a:rPr kumimoji="1" lang="ja-JP" altLang="en-US" sz="1050">
              <a:latin typeface="ＭＳ Ｐゴシック" panose="020B0600070205080204" pitchFamily="50" charset="-128"/>
              <a:ea typeface="ＭＳ Ｐゴシック" panose="020B0600070205080204" pitchFamily="50" charset="-128"/>
            </a:rPr>
            <a:t>円減少している。令和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年度にＢ＆Ｇ海洋センターの大規模改修事業を完了したことが主な要因である。</a:t>
          </a:r>
        </a:p>
        <a:p>
          <a:r>
            <a:rPr kumimoji="1" lang="ja-JP" altLang="en-US" sz="1050">
              <a:latin typeface="ＭＳ Ｐゴシック" panose="020B0600070205080204" pitchFamily="50" charset="-128"/>
              <a:ea typeface="ＭＳ Ｐゴシック" panose="020B0600070205080204" pitchFamily="50" charset="-128"/>
            </a:rPr>
            <a:t>・民生費は、住民一人あたり</a:t>
          </a:r>
          <a:r>
            <a:rPr kumimoji="1" lang="en-US" altLang="ja-JP" sz="1050">
              <a:latin typeface="ＭＳ Ｐゴシック" panose="020B0600070205080204" pitchFamily="50" charset="-128"/>
              <a:ea typeface="ＭＳ Ｐゴシック" panose="020B0600070205080204" pitchFamily="50" charset="-128"/>
            </a:rPr>
            <a:t>175,867</a:t>
          </a:r>
          <a:r>
            <a:rPr kumimoji="1" lang="ja-JP" altLang="en-US" sz="1050">
              <a:latin typeface="ＭＳ Ｐゴシック" panose="020B0600070205080204" pitchFamily="50" charset="-128"/>
              <a:ea typeface="ＭＳ Ｐゴシック" panose="020B0600070205080204" pitchFamily="50" charset="-128"/>
            </a:rPr>
            <a:t>円となっており、前年度比</a:t>
          </a:r>
          <a:r>
            <a:rPr kumimoji="1" lang="en-US" altLang="ja-JP" sz="1050">
              <a:latin typeface="ＭＳ Ｐゴシック" panose="020B0600070205080204" pitchFamily="50" charset="-128"/>
              <a:ea typeface="ＭＳ Ｐゴシック" panose="020B0600070205080204" pitchFamily="50" charset="-128"/>
            </a:rPr>
            <a:t>1,805</a:t>
          </a:r>
          <a:r>
            <a:rPr kumimoji="1" lang="ja-JP" altLang="en-US" sz="1050">
              <a:latin typeface="ＭＳ Ｐゴシック" panose="020B0600070205080204" pitchFamily="50" charset="-128"/>
              <a:ea typeface="ＭＳ Ｐゴシック" panose="020B0600070205080204" pitchFamily="50" charset="-128"/>
            </a:rPr>
            <a:t>円増加している。増加の要因は、綾川子育てスマイル応援金等のコロナ対策関連給付金の増加による。類似団体平均より高い理由については、こども園を</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園すべて直営していることに起因している。今後の施設運営については、民間のこども園の導入も含め効率的で効果的な運営方法を検討し、可能なものは指定管理者制度の導入などを実施し、コストの縮減に努めていく。</a:t>
          </a:r>
        </a:p>
        <a:p>
          <a:r>
            <a:rPr kumimoji="1" lang="ja-JP" altLang="en-US" sz="1050">
              <a:latin typeface="ＭＳ Ｐゴシック" panose="020B0600070205080204" pitchFamily="50" charset="-128"/>
              <a:ea typeface="ＭＳ Ｐゴシック" panose="020B0600070205080204" pitchFamily="50" charset="-128"/>
            </a:rPr>
            <a:t>・農林水産業費は、住民一人あたり</a:t>
          </a:r>
          <a:r>
            <a:rPr kumimoji="1" lang="en-US" altLang="ja-JP" sz="1050">
              <a:latin typeface="ＭＳ Ｐゴシック" panose="020B0600070205080204" pitchFamily="50" charset="-128"/>
              <a:ea typeface="ＭＳ Ｐゴシック" panose="020B0600070205080204" pitchFamily="50" charset="-128"/>
            </a:rPr>
            <a:t>25,915</a:t>
          </a:r>
          <a:r>
            <a:rPr kumimoji="1" lang="ja-JP" altLang="en-US" sz="1050">
              <a:latin typeface="ＭＳ Ｐゴシック" panose="020B0600070205080204" pitchFamily="50" charset="-128"/>
              <a:ea typeface="ＭＳ Ｐゴシック" panose="020B0600070205080204" pitchFamily="50" charset="-128"/>
            </a:rPr>
            <a:t>円となっている。本町においては、一次産業が活発であり類似団体と比較しても突出したものとなっている。優良な農地の良好な状態での保全は必要であるが、さらに再点検を行い、補助金等において類似のものや当初の役割を果たしたものなどについては、見直しや廃止を行っていく。</a:t>
          </a:r>
        </a:p>
        <a:p>
          <a:r>
            <a:rPr kumimoji="1" lang="ja-JP" altLang="en-US" sz="1050">
              <a:latin typeface="ＭＳ Ｐゴシック" panose="020B0600070205080204" pitchFamily="50" charset="-128"/>
              <a:ea typeface="ＭＳ Ｐゴシック" panose="020B0600070205080204" pitchFamily="50" charset="-128"/>
            </a:rPr>
            <a:t>・商工費は、住民一人当たり</a:t>
          </a:r>
          <a:r>
            <a:rPr kumimoji="1" lang="en-US" altLang="ja-JP" sz="1050">
              <a:latin typeface="ＭＳ Ｐゴシック" panose="020B0600070205080204" pitchFamily="50" charset="-128"/>
              <a:ea typeface="ＭＳ Ｐゴシック" panose="020B0600070205080204" pitchFamily="50" charset="-128"/>
            </a:rPr>
            <a:t>37,280</a:t>
          </a:r>
          <a:r>
            <a:rPr kumimoji="1" lang="ja-JP" altLang="en-US" sz="1050">
              <a:latin typeface="ＭＳ Ｐゴシック" panose="020B0600070205080204" pitchFamily="50" charset="-128"/>
              <a:ea typeface="ＭＳ Ｐゴシック" panose="020B0600070205080204" pitchFamily="50" charset="-128"/>
            </a:rPr>
            <a:t>円となっており、前年度比</a:t>
          </a:r>
          <a:r>
            <a:rPr kumimoji="1" lang="en-US" altLang="ja-JP" sz="1050">
              <a:latin typeface="ＭＳ Ｐゴシック" panose="020B0600070205080204" pitchFamily="50" charset="-128"/>
              <a:ea typeface="ＭＳ Ｐゴシック" panose="020B0600070205080204" pitchFamily="50" charset="-128"/>
            </a:rPr>
            <a:t>5,136</a:t>
          </a:r>
          <a:r>
            <a:rPr kumimoji="1" lang="ja-JP" altLang="en-US" sz="1050">
              <a:latin typeface="ＭＳ Ｐゴシック" panose="020B0600070205080204" pitchFamily="50" charset="-128"/>
              <a:ea typeface="ＭＳ Ｐゴシック" panose="020B0600070205080204" pitchFamily="50" charset="-128"/>
            </a:rPr>
            <a:t>円増加している。増加の要因は、新型コロナウイルス感染症対策として、消費喚起を促すため、あやがわスマイル応援券発行事業を実施したことにより増加となっている。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itchFamily="49" charset="-128"/>
              <a:ea typeface="ＭＳ ゴシック" pitchFamily="49" charset="-128"/>
            </a:rPr>
            <a:t>○財政調整基金</a:t>
          </a:r>
        </a:p>
        <a:p>
          <a:r>
            <a:rPr kumimoji="1" lang="ja-JP" altLang="en-US" sz="700">
              <a:latin typeface="ＭＳ ゴシック" pitchFamily="49" charset="-128"/>
              <a:ea typeface="ＭＳ ゴシック" pitchFamily="49" charset="-128"/>
            </a:rPr>
            <a:t>　将来の公共施設の更新費用を見据え、財政調整基金を取り崩して特定目的基金を積み立てたため減少している。今後も基金の適正管理に努める。</a:t>
          </a:r>
        </a:p>
        <a:p>
          <a:r>
            <a:rPr kumimoji="1" lang="ja-JP" altLang="en-US" sz="700">
              <a:latin typeface="ＭＳ ゴシック" pitchFamily="49" charset="-128"/>
              <a:ea typeface="ＭＳ ゴシック" pitchFamily="49" charset="-128"/>
            </a:rPr>
            <a:t>○実質収支額</a:t>
          </a:r>
        </a:p>
        <a:p>
          <a:r>
            <a:rPr kumimoji="1" lang="ja-JP" altLang="en-US" sz="700">
              <a:latin typeface="ＭＳ ゴシック" pitchFamily="49" charset="-128"/>
              <a:ea typeface="ＭＳ ゴシック" pitchFamily="49" charset="-128"/>
            </a:rPr>
            <a:t>　標準財政規模比</a:t>
          </a:r>
          <a:r>
            <a:rPr kumimoji="1" lang="en-US" altLang="ja-JP" sz="700">
              <a:latin typeface="ＭＳ ゴシック" pitchFamily="49" charset="-128"/>
              <a:ea typeface="ＭＳ ゴシック" pitchFamily="49" charset="-128"/>
            </a:rPr>
            <a:t>5</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12</a:t>
          </a:r>
          <a:r>
            <a:rPr kumimoji="1" lang="ja-JP" altLang="en-US" sz="700">
              <a:latin typeface="ＭＳ ゴシック" pitchFamily="49" charset="-128"/>
              <a:ea typeface="ＭＳ ゴシック" pitchFamily="49" charset="-128"/>
            </a:rPr>
            <a:t>％台となっており、やや高い水準で推移している。出来る限り確実な需要予測、歳入見込を行うことで、適正な比率となるよう努めていく。</a:t>
          </a:r>
        </a:p>
        <a:p>
          <a:r>
            <a:rPr kumimoji="1" lang="ja-JP" altLang="en-US" sz="700">
              <a:latin typeface="ＭＳ ゴシック" pitchFamily="49" charset="-128"/>
              <a:ea typeface="ＭＳ ゴシック" pitchFamily="49" charset="-128"/>
            </a:rPr>
            <a:t>○実質単年度収支</a:t>
          </a:r>
        </a:p>
        <a:p>
          <a:r>
            <a:rPr kumimoji="1" lang="ja-JP" altLang="en-US" sz="700">
              <a:latin typeface="ＭＳ ゴシック" pitchFamily="49" charset="-128"/>
              <a:ea typeface="ＭＳ ゴシック" pitchFamily="49" charset="-128"/>
            </a:rPr>
            <a:t>　財政調整基金の取崩を行っていることから、実質単年度収支については低い数値となっている。</a:t>
          </a:r>
        </a:p>
        <a:p>
          <a:r>
            <a:rPr kumimoji="1" lang="ja-JP" altLang="en-US" sz="700">
              <a:latin typeface="ＭＳ ゴシック" pitchFamily="49" charset="-128"/>
              <a:ea typeface="ＭＳ ゴシック" pitchFamily="49" charset="-128"/>
            </a:rPr>
            <a:t>○今後の対応</a:t>
          </a:r>
        </a:p>
        <a:p>
          <a:r>
            <a:rPr kumimoji="1" lang="ja-JP" altLang="en-US" sz="700">
              <a:latin typeface="ＭＳ ゴシック" pitchFamily="49" charset="-128"/>
              <a:ea typeface="ＭＳ ゴシック" pitchFamily="49" charset="-128"/>
            </a:rPr>
            <a:t>　今後公共施設等の更新費用の増大が予想されており、公共施設等長寿命化基金等を活用しながらの財政運営となる。このことから、公共施設等総合管理計画及び個別計画に基づいた統廃合や長寿命化を行い、適切な管理の元、持続可能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一般会計及びすべての特別会計で赤字が生じていない。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各会計で適正な財政運営、企業経営を行い、財政の健全化に努めていく。</a:t>
          </a:r>
        </a:p>
        <a:p>
          <a:r>
            <a:rPr kumimoji="1" lang="ja-JP" altLang="en-US" sz="1400">
              <a:latin typeface="ＭＳ ゴシック" pitchFamily="49" charset="-128"/>
              <a:ea typeface="ＭＳ ゴシック" pitchFamily="49" charset="-128"/>
            </a:rPr>
            <a:t>　介護老人保健施設事業会計においては、経営状況が厳しくなっているため、指定管理者制度による運営を令和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年度より開始し、経営改善に努める。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12574308</v>
      </c>
      <c r="BO4" s="449"/>
      <c r="BP4" s="449"/>
      <c r="BQ4" s="449"/>
      <c r="BR4" s="449"/>
      <c r="BS4" s="449"/>
      <c r="BT4" s="449"/>
      <c r="BU4" s="450"/>
      <c r="BV4" s="448">
        <v>11583530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5.8</v>
      </c>
      <c r="CU4" s="589"/>
      <c r="CV4" s="589"/>
      <c r="CW4" s="589"/>
      <c r="CX4" s="589"/>
      <c r="CY4" s="589"/>
      <c r="CZ4" s="589"/>
      <c r="DA4" s="590"/>
      <c r="DB4" s="588">
        <v>9.1999999999999993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12118864</v>
      </c>
      <c r="BO5" s="420"/>
      <c r="BP5" s="420"/>
      <c r="BQ5" s="420"/>
      <c r="BR5" s="420"/>
      <c r="BS5" s="420"/>
      <c r="BT5" s="420"/>
      <c r="BU5" s="421"/>
      <c r="BV5" s="419">
        <v>10659785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82.8</v>
      </c>
      <c r="CU5" s="417"/>
      <c r="CV5" s="417"/>
      <c r="CW5" s="417"/>
      <c r="CX5" s="417"/>
      <c r="CY5" s="417"/>
      <c r="CZ5" s="417"/>
      <c r="DA5" s="418"/>
      <c r="DB5" s="416">
        <v>79</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455444</v>
      </c>
      <c r="BO6" s="420"/>
      <c r="BP6" s="420"/>
      <c r="BQ6" s="420"/>
      <c r="BR6" s="420"/>
      <c r="BS6" s="420"/>
      <c r="BT6" s="420"/>
      <c r="BU6" s="421"/>
      <c r="BV6" s="419">
        <v>923745</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82.8</v>
      </c>
      <c r="CU6" s="563"/>
      <c r="CV6" s="563"/>
      <c r="CW6" s="563"/>
      <c r="CX6" s="563"/>
      <c r="CY6" s="563"/>
      <c r="CZ6" s="563"/>
      <c r="DA6" s="564"/>
      <c r="DB6" s="562">
        <v>79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48600</v>
      </c>
      <c r="BO7" s="420"/>
      <c r="BP7" s="420"/>
      <c r="BQ7" s="420"/>
      <c r="BR7" s="420"/>
      <c r="BS7" s="420"/>
      <c r="BT7" s="420"/>
      <c r="BU7" s="421"/>
      <c r="BV7" s="419">
        <v>260942</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7008227</v>
      </c>
      <c r="CU7" s="420"/>
      <c r="CV7" s="420"/>
      <c r="CW7" s="420"/>
      <c r="CX7" s="420"/>
      <c r="CY7" s="420"/>
      <c r="CZ7" s="420"/>
      <c r="DA7" s="421"/>
      <c r="DB7" s="419">
        <v>7239763</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406844</v>
      </c>
      <c r="BO8" s="420"/>
      <c r="BP8" s="420"/>
      <c r="BQ8" s="420"/>
      <c r="BR8" s="420"/>
      <c r="BS8" s="420"/>
      <c r="BT8" s="420"/>
      <c r="BU8" s="421"/>
      <c r="BV8" s="419">
        <v>662803</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0.5</v>
      </c>
      <c r="CU8" s="523"/>
      <c r="CV8" s="523"/>
      <c r="CW8" s="523"/>
      <c r="CX8" s="523"/>
      <c r="CY8" s="523"/>
      <c r="CZ8" s="523"/>
      <c r="DA8" s="524"/>
      <c r="DB8" s="522">
        <v>0.51</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22693</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96</v>
      </c>
      <c r="AV9" s="478"/>
      <c r="AW9" s="478"/>
      <c r="AX9" s="478"/>
      <c r="AY9" s="433" t="s">
        <v>116</v>
      </c>
      <c r="AZ9" s="434"/>
      <c r="BA9" s="434"/>
      <c r="BB9" s="434"/>
      <c r="BC9" s="434"/>
      <c r="BD9" s="434"/>
      <c r="BE9" s="434"/>
      <c r="BF9" s="434"/>
      <c r="BG9" s="434"/>
      <c r="BH9" s="434"/>
      <c r="BI9" s="434"/>
      <c r="BJ9" s="434"/>
      <c r="BK9" s="434"/>
      <c r="BL9" s="434"/>
      <c r="BM9" s="435"/>
      <c r="BN9" s="419">
        <v>-255959</v>
      </c>
      <c r="BO9" s="420"/>
      <c r="BP9" s="420"/>
      <c r="BQ9" s="420"/>
      <c r="BR9" s="420"/>
      <c r="BS9" s="420"/>
      <c r="BT9" s="420"/>
      <c r="BU9" s="421"/>
      <c r="BV9" s="419">
        <v>169236</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3.2</v>
      </c>
      <c r="CU9" s="417"/>
      <c r="CV9" s="417"/>
      <c r="CW9" s="417"/>
      <c r="CX9" s="417"/>
      <c r="CY9" s="417"/>
      <c r="CZ9" s="417"/>
      <c r="DA9" s="418"/>
      <c r="DB9" s="416">
        <v>4.3</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118</v>
      </c>
      <c r="M10" s="376"/>
      <c r="N10" s="376"/>
      <c r="O10" s="376"/>
      <c r="P10" s="376"/>
      <c r="Q10" s="377"/>
      <c r="R10" s="372">
        <v>23610</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28352</v>
      </c>
      <c r="BO10" s="420"/>
      <c r="BP10" s="420"/>
      <c r="BQ10" s="420"/>
      <c r="BR10" s="420"/>
      <c r="BS10" s="420"/>
      <c r="BT10" s="420"/>
      <c r="BU10" s="421"/>
      <c r="BV10" s="419">
        <v>23223</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23368</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96</v>
      </c>
      <c r="AV12" s="478"/>
      <c r="AW12" s="478"/>
      <c r="AX12" s="478"/>
      <c r="AY12" s="433" t="s">
        <v>136</v>
      </c>
      <c r="AZ12" s="434"/>
      <c r="BA12" s="434"/>
      <c r="BB12" s="434"/>
      <c r="BC12" s="434"/>
      <c r="BD12" s="434"/>
      <c r="BE12" s="434"/>
      <c r="BF12" s="434"/>
      <c r="BG12" s="434"/>
      <c r="BH12" s="434"/>
      <c r="BI12" s="434"/>
      <c r="BJ12" s="434"/>
      <c r="BK12" s="434"/>
      <c r="BL12" s="434"/>
      <c r="BM12" s="435"/>
      <c r="BN12" s="419">
        <v>1000000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138</v>
      </c>
      <c r="N13" s="504"/>
      <c r="O13" s="504"/>
      <c r="P13" s="504"/>
      <c r="Q13" s="505"/>
      <c r="R13" s="506">
        <v>22969</v>
      </c>
      <c r="S13" s="507"/>
      <c r="T13" s="507"/>
      <c r="U13" s="507"/>
      <c r="V13" s="508"/>
      <c r="W13" s="509" t="s">
        <v>139</v>
      </c>
      <c r="X13" s="405"/>
      <c r="Y13" s="405"/>
      <c r="Z13" s="405"/>
      <c r="AA13" s="405"/>
      <c r="AB13" s="406"/>
      <c r="AC13" s="372">
        <v>991</v>
      </c>
      <c r="AD13" s="373"/>
      <c r="AE13" s="373"/>
      <c r="AF13" s="373"/>
      <c r="AG13" s="374"/>
      <c r="AH13" s="372">
        <v>1117</v>
      </c>
      <c r="AI13" s="373"/>
      <c r="AJ13" s="373"/>
      <c r="AK13" s="373"/>
      <c r="AL13" s="432"/>
      <c r="AM13" s="476" t="s">
        <v>140</v>
      </c>
      <c r="AN13" s="376"/>
      <c r="AO13" s="376"/>
      <c r="AP13" s="376"/>
      <c r="AQ13" s="376"/>
      <c r="AR13" s="376"/>
      <c r="AS13" s="376"/>
      <c r="AT13" s="377"/>
      <c r="AU13" s="477" t="s">
        <v>96</v>
      </c>
      <c r="AV13" s="478"/>
      <c r="AW13" s="478"/>
      <c r="AX13" s="478"/>
      <c r="AY13" s="433" t="s">
        <v>141</v>
      </c>
      <c r="AZ13" s="434"/>
      <c r="BA13" s="434"/>
      <c r="BB13" s="434"/>
      <c r="BC13" s="434"/>
      <c r="BD13" s="434"/>
      <c r="BE13" s="434"/>
      <c r="BF13" s="434"/>
      <c r="BG13" s="434"/>
      <c r="BH13" s="434"/>
      <c r="BI13" s="434"/>
      <c r="BJ13" s="434"/>
      <c r="BK13" s="434"/>
      <c r="BL13" s="434"/>
      <c r="BM13" s="435"/>
      <c r="BN13" s="419">
        <v>-1227607</v>
      </c>
      <c r="BO13" s="420"/>
      <c r="BP13" s="420"/>
      <c r="BQ13" s="420"/>
      <c r="BR13" s="420"/>
      <c r="BS13" s="420"/>
      <c r="BT13" s="420"/>
      <c r="BU13" s="421"/>
      <c r="BV13" s="419">
        <v>192459</v>
      </c>
      <c r="BW13" s="420"/>
      <c r="BX13" s="420"/>
      <c r="BY13" s="420"/>
      <c r="BZ13" s="420"/>
      <c r="CA13" s="420"/>
      <c r="CB13" s="420"/>
      <c r="CC13" s="421"/>
      <c r="CD13" s="459" t="s">
        <v>142</v>
      </c>
      <c r="CE13" s="379"/>
      <c r="CF13" s="379"/>
      <c r="CG13" s="379"/>
      <c r="CH13" s="379"/>
      <c r="CI13" s="379"/>
      <c r="CJ13" s="379"/>
      <c r="CK13" s="379"/>
      <c r="CL13" s="379"/>
      <c r="CM13" s="379"/>
      <c r="CN13" s="379"/>
      <c r="CO13" s="379"/>
      <c r="CP13" s="379"/>
      <c r="CQ13" s="379"/>
      <c r="CR13" s="379"/>
      <c r="CS13" s="460"/>
      <c r="CT13" s="416">
        <v>-2.4</v>
      </c>
      <c r="CU13" s="417"/>
      <c r="CV13" s="417"/>
      <c r="CW13" s="417"/>
      <c r="CX13" s="417"/>
      <c r="CY13" s="417"/>
      <c r="CZ13" s="417"/>
      <c r="DA13" s="418"/>
      <c r="DB13" s="416">
        <v>-2.4</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143</v>
      </c>
      <c r="M14" s="546"/>
      <c r="N14" s="546"/>
      <c r="O14" s="546"/>
      <c r="P14" s="546"/>
      <c r="Q14" s="547"/>
      <c r="R14" s="506">
        <v>23563</v>
      </c>
      <c r="S14" s="507"/>
      <c r="T14" s="507"/>
      <c r="U14" s="507"/>
      <c r="V14" s="508"/>
      <c r="W14" s="510"/>
      <c r="X14" s="408"/>
      <c r="Y14" s="408"/>
      <c r="Z14" s="408"/>
      <c r="AA14" s="408"/>
      <c r="AB14" s="409"/>
      <c r="AC14" s="499">
        <v>9.3000000000000007</v>
      </c>
      <c r="AD14" s="500"/>
      <c r="AE14" s="500"/>
      <c r="AF14" s="500"/>
      <c r="AG14" s="501"/>
      <c r="AH14" s="499">
        <v>10.1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144</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145</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138</v>
      </c>
      <c r="N15" s="504"/>
      <c r="O15" s="504"/>
      <c r="P15" s="504"/>
      <c r="Q15" s="505"/>
      <c r="R15" s="506">
        <v>23233</v>
      </c>
      <c r="S15" s="507"/>
      <c r="T15" s="507"/>
      <c r="U15" s="507"/>
      <c r="V15" s="508"/>
      <c r="W15" s="509" t="s">
        <v>146</v>
      </c>
      <c r="X15" s="405"/>
      <c r="Y15" s="405"/>
      <c r="Z15" s="405"/>
      <c r="AA15" s="405"/>
      <c r="AB15" s="406"/>
      <c r="AC15" s="372">
        <v>2598</v>
      </c>
      <c r="AD15" s="373"/>
      <c r="AE15" s="373"/>
      <c r="AF15" s="373"/>
      <c r="AG15" s="374"/>
      <c r="AH15" s="372">
        <v>2686</v>
      </c>
      <c r="AI15" s="373"/>
      <c r="AJ15" s="373"/>
      <c r="AK15" s="373"/>
      <c r="AL15" s="432"/>
      <c r="AM15" s="476"/>
      <c r="AN15" s="376"/>
      <c r="AO15" s="376"/>
      <c r="AP15" s="376"/>
      <c r="AQ15" s="376"/>
      <c r="AR15" s="376"/>
      <c r="AS15" s="376"/>
      <c r="AT15" s="377"/>
      <c r="AU15" s="477"/>
      <c r="AV15" s="478"/>
      <c r="AW15" s="478"/>
      <c r="AX15" s="478"/>
      <c r="AY15" s="445" t="s">
        <v>147</v>
      </c>
      <c r="AZ15" s="446"/>
      <c r="BA15" s="446"/>
      <c r="BB15" s="446"/>
      <c r="BC15" s="446"/>
      <c r="BD15" s="446"/>
      <c r="BE15" s="446"/>
      <c r="BF15" s="446"/>
      <c r="BG15" s="446"/>
      <c r="BH15" s="446"/>
      <c r="BI15" s="446"/>
      <c r="BJ15" s="446"/>
      <c r="BK15" s="446"/>
      <c r="BL15" s="446"/>
      <c r="BM15" s="447"/>
      <c r="BN15" s="448">
        <v>3029609</v>
      </c>
      <c r="BO15" s="449"/>
      <c r="BP15" s="449"/>
      <c r="BQ15" s="449"/>
      <c r="BR15" s="449"/>
      <c r="BS15" s="449"/>
      <c r="BT15" s="449"/>
      <c r="BU15" s="450"/>
      <c r="BV15" s="448">
        <v>2880098</v>
      </c>
      <c r="BW15" s="449"/>
      <c r="BX15" s="449"/>
      <c r="BY15" s="449"/>
      <c r="BZ15" s="449"/>
      <c r="CA15" s="449"/>
      <c r="CB15" s="449"/>
      <c r="CC15" s="450"/>
      <c r="CD15" s="519" t="s">
        <v>148</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149</v>
      </c>
      <c r="M16" s="494"/>
      <c r="N16" s="494"/>
      <c r="O16" s="494"/>
      <c r="P16" s="494"/>
      <c r="Q16" s="495"/>
      <c r="R16" s="496" t="s">
        <v>150</v>
      </c>
      <c r="S16" s="497"/>
      <c r="T16" s="497"/>
      <c r="U16" s="497"/>
      <c r="V16" s="498"/>
      <c r="W16" s="510"/>
      <c r="X16" s="408"/>
      <c r="Y16" s="408"/>
      <c r="Z16" s="408"/>
      <c r="AA16" s="408"/>
      <c r="AB16" s="409"/>
      <c r="AC16" s="499">
        <v>24.4</v>
      </c>
      <c r="AD16" s="500"/>
      <c r="AE16" s="500"/>
      <c r="AF16" s="500"/>
      <c r="AG16" s="501"/>
      <c r="AH16" s="499">
        <v>24.3</v>
      </c>
      <c r="AI16" s="500"/>
      <c r="AJ16" s="500"/>
      <c r="AK16" s="500"/>
      <c r="AL16" s="502"/>
      <c r="AM16" s="476"/>
      <c r="AN16" s="376"/>
      <c r="AO16" s="376"/>
      <c r="AP16" s="376"/>
      <c r="AQ16" s="376"/>
      <c r="AR16" s="376"/>
      <c r="AS16" s="376"/>
      <c r="AT16" s="377"/>
      <c r="AU16" s="477"/>
      <c r="AV16" s="478"/>
      <c r="AW16" s="478"/>
      <c r="AX16" s="478"/>
      <c r="AY16" s="433" t="s">
        <v>151</v>
      </c>
      <c r="AZ16" s="434"/>
      <c r="BA16" s="434"/>
      <c r="BB16" s="434"/>
      <c r="BC16" s="434"/>
      <c r="BD16" s="434"/>
      <c r="BE16" s="434"/>
      <c r="BF16" s="434"/>
      <c r="BG16" s="434"/>
      <c r="BH16" s="434"/>
      <c r="BI16" s="434"/>
      <c r="BJ16" s="434"/>
      <c r="BK16" s="434"/>
      <c r="BL16" s="434"/>
      <c r="BM16" s="435"/>
      <c r="BN16" s="419">
        <v>6111461</v>
      </c>
      <c r="BO16" s="420"/>
      <c r="BP16" s="420"/>
      <c r="BQ16" s="420"/>
      <c r="BR16" s="420"/>
      <c r="BS16" s="420"/>
      <c r="BT16" s="420"/>
      <c r="BU16" s="421"/>
      <c r="BV16" s="419">
        <v>6070006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152</v>
      </c>
      <c r="N17" s="513"/>
      <c r="O17" s="513"/>
      <c r="P17" s="513"/>
      <c r="Q17" s="514"/>
      <c r="R17" s="496" t="s">
        <v>153</v>
      </c>
      <c r="S17" s="497"/>
      <c r="T17" s="497"/>
      <c r="U17" s="497"/>
      <c r="V17" s="498"/>
      <c r="W17" s="509" t="s">
        <v>154</v>
      </c>
      <c r="X17" s="405"/>
      <c r="Y17" s="405"/>
      <c r="Z17" s="405"/>
      <c r="AA17" s="405"/>
      <c r="AB17" s="406"/>
      <c r="AC17" s="372">
        <v>7072</v>
      </c>
      <c r="AD17" s="373"/>
      <c r="AE17" s="373"/>
      <c r="AF17" s="373"/>
      <c r="AG17" s="374"/>
      <c r="AH17" s="372">
        <v>7256</v>
      </c>
      <c r="AI17" s="373"/>
      <c r="AJ17" s="373"/>
      <c r="AK17" s="373"/>
      <c r="AL17" s="432"/>
      <c r="AM17" s="476"/>
      <c r="AN17" s="376"/>
      <c r="AO17" s="376"/>
      <c r="AP17" s="376"/>
      <c r="AQ17" s="376"/>
      <c r="AR17" s="376"/>
      <c r="AS17" s="376"/>
      <c r="AT17" s="377"/>
      <c r="AU17" s="477"/>
      <c r="AV17" s="478"/>
      <c r="AW17" s="478"/>
      <c r="AX17" s="478"/>
      <c r="AY17" s="433" t="s">
        <v>155</v>
      </c>
      <c r="AZ17" s="434"/>
      <c r="BA17" s="434"/>
      <c r="BB17" s="434"/>
      <c r="BC17" s="434"/>
      <c r="BD17" s="434"/>
      <c r="BE17" s="434"/>
      <c r="BF17" s="434"/>
      <c r="BG17" s="434"/>
      <c r="BH17" s="434"/>
      <c r="BI17" s="434"/>
      <c r="BJ17" s="434"/>
      <c r="BK17" s="434"/>
      <c r="BL17" s="434"/>
      <c r="BM17" s="435"/>
      <c r="BN17" s="419">
        <v>3808983</v>
      </c>
      <c r="BO17" s="420"/>
      <c r="BP17" s="420"/>
      <c r="BQ17" s="420"/>
      <c r="BR17" s="420"/>
      <c r="BS17" s="420"/>
      <c r="BT17" s="420"/>
      <c r="BU17" s="421"/>
      <c r="BV17" s="419">
        <v>3616057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156</v>
      </c>
      <c r="C18" s="470"/>
      <c r="D18" s="470"/>
      <c r="E18" s="471"/>
      <c r="F18" s="471"/>
      <c r="G18" s="471"/>
      <c r="H18" s="471"/>
      <c r="I18" s="471"/>
      <c r="J18" s="471"/>
      <c r="K18" s="471"/>
      <c r="L18" s="472">
        <v>109.75</v>
      </c>
      <c r="M18" s="472"/>
      <c r="N18" s="472"/>
      <c r="O18" s="472"/>
      <c r="P18" s="472"/>
      <c r="Q18" s="472"/>
      <c r="R18" s="473"/>
      <c r="S18" s="473"/>
      <c r="T18" s="473"/>
      <c r="U18" s="473"/>
      <c r="V18" s="474"/>
      <c r="W18" s="490"/>
      <c r="X18" s="491"/>
      <c r="Y18" s="491"/>
      <c r="Z18" s="491"/>
      <c r="AA18" s="491"/>
      <c r="AB18" s="515"/>
      <c r="AC18" s="389">
        <v>66.3</v>
      </c>
      <c r="AD18" s="390"/>
      <c r="AE18" s="390"/>
      <c r="AF18" s="390"/>
      <c r="AG18" s="475"/>
      <c r="AH18" s="389">
        <v>65.599999999999994</v>
      </c>
      <c r="AI18" s="390"/>
      <c r="AJ18" s="390"/>
      <c r="AK18" s="390"/>
      <c r="AL18" s="391"/>
      <c r="AM18" s="476"/>
      <c r="AN18" s="376"/>
      <c r="AO18" s="376"/>
      <c r="AP18" s="376"/>
      <c r="AQ18" s="376"/>
      <c r="AR18" s="376"/>
      <c r="AS18" s="376"/>
      <c r="AT18" s="377"/>
      <c r="AU18" s="477"/>
      <c r="AV18" s="478"/>
      <c r="AW18" s="478"/>
      <c r="AX18" s="478"/>
      <c r="AY18" s="433" t="s">
        <v>157</v>
      </c>
      <c r="AZ18" s="434"/>
      <c r="BA18" s="434"/>
      <c r="BB18" s="434"/>
      <c r="BC18" s="434"/>
      <c r="BD18" s="434"/>
      <c r="BE18" s="434"/>
      <c r="BF18" s="434"/>
      <c r="BG18" s="434"/>
      <c r="BH18" s="434"/>
      <c r="BI18" s="434"/>
      <c r="BJ18" s="434"/>
      <c r="BK18" s="434"/>
      <c r="BL18" s="434"/>
      <c r="BM18" s="435"/>
      <c r="BN18" s="419">
        <v>5777797</v>
      </c>
      <c r="BO18" s="420"/>
      <c r="BP18" s="420"/>
      <c r="BQ18" s="420"/>
      <c r="BR18" s="420"/>
      <c r="BS18" s="420"/>
      <c r="BT18" s="420"/>
      <c r="BU18" s="421"/>
      <c r="BV18" s="419">
        <v>5572943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158</v>
      </c>
      <c r="C19" s="470"/>
      <c r="D19" s="470"/>
      <c r="E19" s="471"/>
      <c r="F19" s="471"/>
      <c r="G19" s="471"/>
      <c r="H19" s="471"/>
      <c r="I19" s="471"/>
      <c r="J19" s="471"/>
      <c r="K19" s="471"/>
      <c r="L19" s="479">
        <v>207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159</v>
      </c>
      <c r="AZ19" s="434"/>
      <c r="BA19" s="434"/>
      <c r="BB19" s="434"/>
      <c r="BC19" s="434"/>
      <c r="BD19" s="434"/>
      <c r="BE19" s="434"/>
      <c r="BF19" s="434"/>
      <c r="BG19" s="434"/>
      <c r="BH19" s="434"/>
      <c r="BI19" s="434"/>
      <c r="BJ19" s="434"/>
      <c r="BK19" s="434"/>
      <c r="BL19" s="434"/>
      <c r="BM19" s="435"/>
      <c r="BN19" s="419">
        <v>9079095</v>
      </c>
      <c r="BO19" s="420"/>
      <c r="BP19" s="420"/>
      <c r="BQ19" s="420"/>
      <c r="BR19" s="420"/>
      <c r="BS19" s="420"/>
      <c r="BT19" s="420"/>
      <c r="BU19" s="421"/>
      <c r="BV19" s="419">
        <v>8244890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160</v>
      </c>
      <c r="C20" s="470"/>
      <c r="D20" s="470"/>
      <c r="E20" s="471"/>
      <c r="F20" s="471"/>
      <c r="G20" s="471"/>
      <c r="H20" s="471"/>
      <c r="I20" s="471"/>
      <c r="J20" s="471"/>
      <c r="K20" s="471"/>
      <c r="L20" s="479">
        <v>8858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161</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162</v>
      </c>
      <c r="C22" s="396"/>
      <c r="D22" s="397"/>
      <c r="E22" s="404" t="s">
        <v>1</v>
      </c>
      <c r="F22" s="405"/>
      <c r="G22" s="405"/>
      <c r="H22" s="405"/>
      <c r="I22" s="405"/>
      <c r="J22" s="405"/>
      <c r="K22" s="406"/>
      <c r="L22" s="404" t="s">
        <v>163</v>
      </c>
      <c r="M22" s="405"/>
      <c r="N22" s="405"/>
      <c r="O22" s="405"/>
      <c r="P22" s="406"/>
      <c r="Q22" s="410" t="s">
        <v>164</v>
      </c>
      <c r="R22" s="411"/>
      <c r="S22" s="411"/>
      <c r="T22" s="411"/>
      <c r="U22" s="411"/>
      <c r="V22" s="412"/>
      <c r="W22" s="461" t="s">
        <v>165</v>
      </c>
      <c r="X22" s="396"/>
      <c r="Y22" s="397"/>
      <c r="Z22" s="404" t="s">
        <v>1</v>
      </c>
      <c r="AA22" s="405"/>
      <c r="AB22" s="405"/>
      <c r="AC22" s="405"/>
      <c r="AD22" s="405"/>
      <c r="AE22" s="405"/>
      <c r="AF22" s="405"/>
      <c r="AG22" s="406"/>
      <c r="AH22" s="422" t="s">
        <v>166</v>
      </c>
      <c r="AI22" s="405"/>
      <c r="AJ22" s="405"/>
      <c r="AK22" s="405"/>
      <c r="AL22" s="406"/>
      <c r="AM22" s="422" t="s">
        <v>167</v>
      </c>
      <c r="AN22" s="423"/>
      <c r="AO22" s="423"/>
      <c r="AP22" s="423"/>
      <c r="AQ22" s="423"/>
      <c r="AR22" s="424"/>
      <c r="AS22" s="410" t="s">
        <v>164</v>
      </c>
      <c r="AT22" s="411"/>
      <c r="AU22" s="411"/>
      <c r="AV22" s="411"/>
      <c r="AW22" s="411"/>
      <c r="AX22" s="428"/>
      <c r="AY22" s="445" t="s">
        <v>168</v>
      </c>
      <c r="AZ22" s="446"/>
      <c r="BA22" s="446"/>
      <c r="BB22" s="446"/>
      <c r="BC22" s="446"/>
      <c r="BD22" s="446"/>
      <c r="BE22" s="446"/>
      <c r="BF22" s="446"/>
      <c r="BG22" s="446"/>
      <c r="BH22" s="446"/>
      <c r="BI22" s="446"/>
      <c r="BJ22" s="446"/>
      <c r="BK22" s="446"/>
      <c r="BL22" s="446"/>
      <c r="BM22" s="447"/>
      <c r="BN22" s="448">
        <v>4248736</v>
      </c>
      <c r="BO22" s="449"/>
      <c r="BP22" s="449"/>
      <c r="BQ22" s="449"/>
      <c r="BR22" s="449"/>
      <c r="BS22" s="449"/>
      <c r="BT22" s="449"/>
      <c r="BU22" s="450"/>
      <c r="BV22" s="448">
        <v>3878905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169</v>
      </c>
      <c r="AZ23" s="434"/>
      <c r="BA23" s="434"/>
      <c r="BB23" s="434"/>
      <c r="BC23" s="434"/>
      <c r="BD23" s="434"/>
      <c r="BE23" s="434"/>
      <c r="BF23" s="434"/>
      <c r="BG23" s="434"/>
      <c r="BH23" s="434"/>
      <c r="BI23" s="434"/>
      <c r="BJ23" s="434"/>
      <c r="BK23" s="434"/>
      <c r="BL23" s="434"/>
      <c r="BM23" s="435"/>
      <c r="BN23" s="419">
        <v>3086602</v>
      </c>
      <c r="BO23" s="420"/>
      <c r="BP23" s="420"/>
      <c r="BQ23" s="420"/>
      <c r="BR23" s="420"/>
      <c r="BS23" s="420"/>
      <c r="BT23" s="420"/>
      <c r="BU23" s="421"/>
      <c r="BV23" s="419">
        <v>2949192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170</v>
      </c>
      <c r="F24" s="376"/>
      <c r="G24" s="376"/>
      <c r="H24" s="376"/>
      <c r="I24" s="376"/>
      <c r="J24" s="376"/>
      <c r="K24" s="377"/>
      <c r="L24" s="372">
        <v>1</v>
      </c>
      <c r="M24" s="373"/>
      <c r="N24" s="373"/>
      <c r="O24" s="373"/>
      <c r="P24" s="374"/>
      <c r="Q24" s="372">
        <v>8090</v>
      </c>
      <c r="R24" s="373"/>
      <c r="S24" s="373"/>
      <c r="T24" s="373"/>
      <c r="U24" s="373"/>
      <c r="V24" s="374"/>
      <c r="W24" s="462"/>
      <c r="X24" s="399"/>
      <c r="Y24" s="400"/>
      <c r="Z24" s="375" t="s">
        <v>171</v>
      </c>
      <c r="AA24" s="376"/>
      <c r="AB24" s="376"/>
      <c r="AC24" s="376"/>
      <c r="AD24" s="376"/>
      <c r="AE24" s="376"/>
      <c r="AF24" s="376"/>
      <c r="AG24" s="377"/>
      <c r="AH24" s="372">
        <v>155</v>
      </c>
      <c r="AI24" s="373"/>
      <c r="AJ24" s="373"/>
      <c r="AK24" s="373"/>
      <c r="AL24" s="374"/>
      <c r="AM24" s="372">
        <v>466705</v>
      </c>
      <c r="AN24" s="373"/>
      <c r="AO24" s="373"/>
      <c r="AP24" s="373"/>
      <c r="AQ24" s="373"/>
      <c r="AR24" s="374"/>
      <c r="AS24" s="372">
        <v>3011</v>
      </c>
      <c r="AT24" s="373"/>
      <c r="AU24" s="373"/>
      <c r="AV24" s="373"/>
      <c r="AW24" s="373"/>
      <c r="AX24" s="432"/>
      <c r="AY24" s="392" t="s">
        <v>172</v>
      </c>
      <c r="AZ24" s="393"/>
      <c r="BA24" s="393"/>
      <c r="BB24" s="393"/>
      <c r="BC24" s="393"/>
      <c r="BD24" s="393"/>
      <c r="BE24" s="393"/>
      <c r="BF24" s="393"/>
      <c r="BG24" s="393"/>
      <c r="BH24" s="393"/>
      <c r="BI24" s="393"/>
      <c r="BJ24" s="393"/>
      <c r="BK24" s="393"/>
      <c r="BL24" s="393"/>
      <c r="BM24" s="394"/>
      <c r="BN24" s="419">
        <v>4070940</v>
      </c>
      <c r="BO24" s="420"/>
      <c r="BP24" s="420"/>
      <c r="BQ24" s="420"/>
      <c r="BR24" s="420"/>
      <c r="BS24" s="420"/>
      <c r="BT24" s="420"/>
      <c r="BU24" s="421"/>
      <c r="BV24" s="419">
        <v>3618778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173</v>
      </c>
      <c r="F25" s="376"/>
      <c r="G25" s="376"/>
      <c r="H25" s="376"/>
      <c r="I25" s="376"/>
      <c r="J25" s="376"/>
      <c r="K25" s="377"/>
      <c r="L25" s="372">
        <v>1</v>
      </c>
      <c r="M25" s="373"/>
      <c r="N25" s="373"/>
      <c r="O25" s="373"/>
      <c r="P25" s="374"/>
      <c r="Q25" s="372">
        <v>5900</v>
      </c>
      <c r="R25" s="373"/>
      <c r="S25" s="373"/>
      <c r="T25" s="373"/>
      <c r="U25" s="373"/>
      <c r="V25" s="374"/>
      <c r="W25" s="462"/>
      <c r="X25" s="399"/>
      <c r="Y25" s="400"/>
      <c r="Z25" s="375" t="s">
        <v>174</v>
      </c>
      <c r="AA25" s="376"/>
      <c r="AB25" s="376"/>
      <c r="AC25" s="376"/>
      <c r="AD25" s="376"/>
      <c r="AE25" s="376"/>
      <c r="AF25" s="376"/>
      <c r="AG25" s="377"/>
      <c r="AH25" s="372" t="s">
        <v>145</v>
      </c>
      <c r="AI25" s="373"/>
      <c r="AJ25" s="373"/>
      <c r="AK25" s="373"/>
      <c r="AL25" s="374"/>
      <c r="AM25" s="372" t="s">
        <v>175</v>
      </c>
      <c r="AN25" s="373"/>
      <c r="AO25" s="373"/>
      <c r="AP25" s="373"/>
      <c r="AQ25" s="373"/>
      <c r="AR25" s="374"/>
      <c r="AS25" s="372" t="s">
        <v>175</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107006</v>
      </c>
      <c r="BO25" s="449"/>
      <c r="BP25" s="449"/>
      <c r="BQ25" s="449"/>
      <c r="BR25" s="449"/>
      <c r="BS25" s="449"/>
      <c r="BT25" s="449"/>
      <c r="BU25" s="450"/>
      <c r="BV25" s="448">
        <v>41590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177</v>
      </c>
      <c r="F26" s="376"/>
      <c r="G26" s="376"/>
      <c r="H26" s="376"/>
      <c r="I26" s="376"/>
      <c r="J26" s="376"/>
      <c r="K26" s="377"/>
      <c r="L26" s="372">
        <v>1</v>
      </c>
      <c r="M26" s="373"/>
      <c r="N26" s="373"/>
      <c r="O26" s="373"/>
      <c r="P26" s="374"/>
      <c r="Q26" s="372">
        <v>5360</v>
      </c>
      <c r="R26" s="373"/>
      <c r="S26" s="373"/>
      <c r="T26" s="373"/>
      <c r="U26" s="373"/>
      <c r="V26" s="374"/>
      <c r="W26" s="462"/>
      <c r="X26" s="399"/>
      <c r="Y26" s="400"/>
      <c r="Z26" s="375" t="s">
        <v>178</v>
      </c>
      <c r="AA26" s="430"/>
      <c r="AB26" s="430"/>
      <c r="AC26" s="430"/>
      <c r="AD26" s="430"/>
      <c r="AE26" s="430"/>
      <c r="AF26" s="430"/>
      <c r="AG26" s="431"/>
      <c r="AH26" s="372">
        <v>1</v>
      </c>
      <c r="AI26" s="373"/>
      <c r="AJ26" s="373"/>
      <c r="AK26" s="373"/>
      <c r="AL26" s="374"/>
      <c r="AM26" s="372" t="s">
        <v>179</v>
      </c>
      <c r="AN26" s="373"/>
      <c r="AO26" s="373"/>
      <c r="AP26" s="373"/>
      <c r="AQ26" s="373"/>
      <c r="AR26" s="374"/>
      <c r="AS26" s="372" t="s">
        <v>180</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175</v>
      </c>
      <c r="BO26" s="420"/>
      <c r="BP26" s="420"/>
      <c r="BQ26" s="420"/>
      <c r="BR26" s="420"/>
      <c r="BS26" s="420"/>
      <c r="BT26" s="420"/>
      <c r="BU26" s="421"/>
      <c r="BV26" s="419" t="s">
        <v>175</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3710</v>
      </c>
      <c r="R27" s="373"/>
      <c r="S27" s="373"/>
      <c r="T27" s="373"/>
      <c r="U27" s="373"/>
      <c r="V27" s="374"/>
      <c r="W27" s="462"/>
      <c r="X27" s="399"/>
      <c r="Y27" s="400"/>
      <c r="Z27" s="375" t="s">
        <v>183</v>
      </c>
      <c r="AA27" s="376"/>
      <c r="AB27" s="376"/>
      <c r="AC27" s="376"/>
      <c r="AD27" s="376"/>
      <c r="AE27" s="376"/>
      <c r="AF27" s="376"/>
      <c r="AG27" s="377"/>
      <c r="AH27" s="372">
        <v>6</v>
      </c>
      <c r="AI27" s="373"/>
      <c r="AJ27" s="373"/>
      <c r="AK27" s="373"/>
      <c r="AL27" s="374"/>
      <c r="AM27" s="372">
        <v>18006</v>
      </c>
      <c r="AN27" s="373"/>
      <c r="AO27" s="373"/>
      <c r="AP27" s="373"/>
      <c r="AQ27" s="373"/>
      <c r="AR27" s="374"/>
      <c r="AS27" s="372">
        <v>3001</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145</v>
      </c>
      <c r="BO27" s="454"/>
      <c r="BP27" s="454"/>
      <c r="BQ27" s="454"/>
      <c r="BR27" s="454"/>
      <c r="BS27" s="454"/>
      <c r="BT27" s="454"/>
      <c r="BU27" s="455"/>
      <c r="BV27" s="453" t="s">
        <v>145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3220</v>
      </c>
      <c r="R28" s="373"/>
      <c r="S28" s="373"/>
      <c r="T28" s="373"/>
      <c r="U28" s="373"/>
      <c r="V28" s="374"/>
      <c r="W28" s="462"/>
      <c r="X28" s="399"/>
      <c r="Y28" s="400"/>
      <c r="Z28" s="375" t="s">
        <v>186</v>
      </c>
      <c r="AA28" s="376"/>
      <c r="AB28" s="376"/>
      <c r="AC28" s="376"/>
      <c r="AD28" s="376"/>
      <c r="AE28" s="376"/>
      <c r="AF28" s="376"/>
      <c r="AG28" s="377"/>
      <c r="AH28" s="372" t="s">
        <v>145</v>
      </c>
      <c r="AI28" s="373"/>
      <c r="AJ28" s="373"/>
      <c r="AK28" s="373"/>
      <c r="AL28" s="374"/>
      <c r="AM28" s="372" t="s">
        <v>145</v>
      </c>
      <c r="AN28" s="373"/>
      <c r="AO28" s="373"/>
      <c r="AP28" s="373"/>
      <c r="AQ28" s="373"/>
      <c r="AR28" s="374"/>
      <c r="AS28" s="372" t="s">
        <v>145</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5042172</v>
      </c>
      <c r="BO28" s="449"/>
      <c r="BP28" s="449"/>
      <c r="BQ28" s="449"/>
      <c r="BR28" s="449"/>
      <c r="BS28" s="449"/>
      <c r="BT28" s="449"/>
      <c r="BU28" s="450"/>
      <c r="BV28" s="448">
        <v>5413820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14</v>
      </c>
      <c r="M29" s="373"/>
      <c r="N29" s="373"/>
      <c r="O29" s="373"/>
      <c r="P29" s="374"/>
      <c r="Q29" s="372">
        <v>3020</v>
      </c>
      <c r="R29" s="373"/>
      <c r="S29" s="373"/>
      <c r="T29" s="373"/>
      <c r="U29" s="373"/>
      <c r="V29" s="374"/>
      <c r="W29" s="463"/>
      <c r="X29" s="464"/>
      <c r="Y29" s="465"/>
      <c r="Z29" s="375" t="s">
        <v>189</v>
      </c>
      <c r="AA29" s="376"/>
      <c r="AB29" s="376"/>
      <c r="AC29" s="376"/>
      <c r="AD29" s="376"/>
      <c r="AE29" s="376"/>
      <c r="AF29" s="376"/>
      <c r="AG29" s="377"/>
      <c r="AH29" s="372">
        <v>161</v>
      </c>
      <c r="AI29" s="373"/>
      <c r="AJ29" s="373"/>
      <c r="AK29" s="373"/>
      <c r="AL29" s="374"/>
      <c r="AM29" s="372">
        <v>484711</v>
      </c>
      <c r="AN29" s="373"/>
      <c r="AO29" s="373"/>
      <c r="AP29" s="373"/>
      <c r="AQ29" s="373"/>
      <c r="AR29" s="374"/>
      <c r="AS29" s="372">
        <v>3011</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781025</v>
      </c>
      <c r="BO29" s="420"/>
      <c r="BP29" s="420"/>
      <c r="BQ29" s="420"/>
      <c r="BR29" s="420"/>
      <c r="BS29" s="420"/>
      <c r="BT29" s="420"/>
      <c r="BU29" s="421"/>
      <c r="BV29" s="419">
        <v>777300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96.9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4270517</v>
      </c>
      <c r="BO30" s="454"/>
      <c r="BP30" s="454"/>
      <c r="BQ30" s="454"/>
      <c r="BR30" s="454"/>
      <c r="BS30" s="454"/>
      <c r="BT30" s="454"/>
      <c r="BU30" s="455"/>
      <c r="BV30" s="453">
        <v>2915395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6</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10</v>
      </c>
      <c r="AN34" s="367"/>
      <c r="AO34" s="368" t="str">
        <f>IF('各会計、関係団体の財政状況及び健全化判断比率'!B32="","",'各会計、関係団体の財政状況及び健全化判断比率'!B32)</f>
        <v>国民健康保険陶病院事業会計</v>
      </c>
      <c r="AP34" s="368"/>
      <c r="AQ34" s="368"/>
      <c r="AR34" s="368"/>
      <c r="AS34" s="368"/>
      <c r="AT34" s="368"/>
      <c r="AU34" s="368"/>
      <c r="AV34" s="368"/>
      <c r="AW34" s="368"/>
      <c r="AX34" s="368"/>
      <c r="AY34" s="368"/>
      <c r="AZ34" s="368"/>
      <c r="BA34" s="368"/>
      <c r="BB34" s="368"/>
      <c r="BC34" s="368"/>
      <c r="BD34" s="181"/>
      <c r="BE34" s="367">
        <f>IF(BG34="","",MAX(C34:D43,U34:V43,AM34:AN43)+1)</f>
        <v>12</v>
      </c>
      <c r="BF34" s="367"/>
      <c r="BG34" s="368" t="str">
        <f>IF('各会計、関係団体の財政状況及び健全化判断比率'!B34="","",'各会計、関係団体の財政状況及び健全化判断比率'!B34)</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14</v>
      </c>
      <c r="BX34" s="367"/>
      <c r="BY34" s="368" t="str">
        <f>IF('各会計、関係団体の財政状況及び健全化判断比率'!B68="","",'各会計、関係団体の財政状況及び健全化判断比率'!B68)</f>
        <v>香川県市町総合事務組合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有限会社綾歌南部農業振興公社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町営バス運送事業特別会計</v>
      </c>
      <c r="F35" s="368"/>
      <c r="G35" s="368"/>
      <c r="H35" s="368"/>
      <c r="I35" s="368"/>
      <c r="J35" s="368"/>
      <c r="K35" s="368"/>
      <c r="L35" s="368"/>
      <c r="M35" s="368"/>
      <c r="N35" s="368"/>
      <c r="O35" s="368"/>
      <c r="P35" s="368"/>
      <c r="Q35" s="368"/>
      <c r="R35" s="368"/>
      <c r="S35" s="368"/>
      <c r="T35" s="181"/>
      <c r="U35" s="367">
        <f>IF(W35="","",U34+1)</f>
        <v>7</v>
      </c>
      <c r="V35" s="367"/>
      <c r="W35" s="368" t="str">
        <f>IF('各会計、関係団体の財政状況及び健全化判断比率'!B29="","",'各会計、関係団体の財政状況及び健全化判断比率'!B29)</f>
        <v>国民健康保険診療所特別会計</v>
      </c>
      <c r="X35" s="368"/>
      <c r="Y35" s="368"/>
      <c r="Z35" s="368"/>
      <c r="AA35" s="368"/>
      <c r="AB35" s="368"/>
      <c r="AC35" s="368"/>
      <c r="AD35" s="368"/>
      <c r="AE35" s="368"/>
      <c r="AF35" s="368"/>
      <c r="AG35" s="368"/>
      <c r="AH35" s="368"/>
      <c r="AI35" s="368"/>
      <c r="AJ35" s="368"/>
      <c r="AK35" s="368"/>
      <c r="AL35" s="181"/>
      <c r="AM35" s="367">
        <f t="shared" ref="AM35:AM43" si="0">IF(AO35="","",AM34+1)</f>
        <v>11</v>
      </c>
      <c r="AN35" s="367"/>
      <c r="AO35" s="368" t="str">
        <f>IF('各会計、関係団体の財政状況及び健全化判断比率'!B33="","",'各会計、関係団体の財政状況及び健全化判断比率'!B33)</f>
        <v>介護老人保健施設事業会計</v>
      </c>
      <c r="AP35" s="368"/>
      <c r="AQ35" s="368"/>
      <c r="AR35" s="368"/>
      <c r="AS35" s="368"/>
      <c r="AT35" s="368"/>
      <c r="AU35" s="368"/>
      <c r="AV35" s="368"/>
      <c r="AW35" s="368"/>
      <c r="AX35" s="368"/>
      <c r="AY35" s="368"/>
      <c r="AZ35" s="368"/>
      <c r="BA35" s="368"/>
      <c r="BB35" s="368"/>
      <c r="BC35" s="368"/>
      <c r="BD35" s="181"/>
      <c r="BE35" s="367">
        <f t="shared" ref="BE35:BE43" si="1">IF(BG35="","",BE34+1)</f>
        <v>13</v>
      </c>
      <c r="BF35" s="367"/>
      <c r="BG35" s="368" t="str">
        <f>IF('各会計、関係団体の財政状況及び健全化判断比率'!B35="","",'各会計、関係団体の財政状況及び健全化判断比率'!B35)</f>
        <v>下水道事業特別会計</v>
      </c>
      <c r="BH35" s="368"/>
      <c r="BI35" s="368"/>
      <c r="BJ35" s="368"/>
      <c r="BK35" s="368"/>
      <c r="BL35" s="368"/>
      <c r="BM35" s="368"/>
      <c r="BN35" s="368"/>
      <c r="BO35" s="368"/>
      <c r="BP35" s="368"/>
      <c r="BQ35" s="368"/>
      <c r="BR35" s="368"/>
      <c r="BS35" s="368"/>
      <c r="BT35" s="368"/>
      <c r="BU35" s="368"/>
      <c r="BV35" s="181"/>
      <c r="BW35" s="367">
        <f t="shared" ref="BW35:BW43" si="2">IF(BY35="","",BW34+1)</f>
        <v>15</v>
      </c>
      <c r="BX35" s="367"/>
      <c r="BY35" s="368" t="str">
        <f>IF('各会計、関係団体の財政状況及び健全化判断比率'!B69="","",'各会計、関係団体の財政状況及び健全化判断比率'!B69)</f>
        <v>香川県後期高齢者医療広域連合（一般会計）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火葬事業特別会計</v>
      </c>
      <c r="F36" s="368"/>
      <c r="G36" s="368"/>
      <c r="H36" s="368"/>
      <c r="I36" s="368"/>
      <c r="J36" s="368"/>
      <c r="K36" s="368"/>
      <c r="L36" s="368"/>
      <c r="M36" s="368"/>
      <c r="N36" s="368"/>
      <c r="O36" s="368"/>
      <c r="P36" s="368"/>
      <c r="Q36" s="368"/>
      <c r="R36" s="368"/>
      <c r="S36" s="368"/>
      <c r="T36" s="181"/>
      <c r="U36" s="367">
        <f t="shared" ref="U36:U43" si="4">IF(W36="","",U35+1)</f>
        <v>8</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16</v>
      </c>
      <c r="BX36" s="367"/>
      <c r="BY36" s="368" t="str">
        <f>IF('各会計、関係団体の財政状況及び健全化判断比率'!B70="","",'各会計、関係団体の財政状況及び健全化判断比率'!B70)</f>
        <v>香川県後期高齢者医療広域連合（後期高齢者医療事業）</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墓園事業特別会計</v>
      </c>
      <c r="F37" s="368"/>
      <c r="G37" s="368"/>
      <c r="H37" s="368"/>
      <c r="I37" s="368"/>
      <c r="J37" s="368"/>
      <c r="K37" s="368"/>
      <c r="L37" s="368"/>
      <c r="M37" s="368"/>
      <c r="N37" s="368"/>
      <c r="O37" s="368"/>
      <c r="P37" s="368"/>
      <c r="Q37" s="368"/>
      <c r="R37" s="368"/>
      <c r="S37" s="368"/>
      <c r="T37" s="181"/>
      <c r="U37" s="367">
        <f t="shared" si="4"/>
        <v>9</v>
      </c>
      <c r="V37" s="367"/>
      <c r="W37" s="368" t="str">
        <f>IF('各会計、関係団体の財政状況及び健全化判断比率'!B31="","",'各会計、関係団体の財政状況及び健全化判断比率'!B31)</f>
        <v>介護保険特別会計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17</v>
      </c>
      <c r="BX37" s="367"/>
      <c r="BY37" s="368" t="str">
        <f>IF('各会計、関係団体の財政状況及び健全化判断比率'!B71="","",'各会計、関係団体の財政状況及び健全化判断比率'!B71)</f>
        <v>香川県広域水道企業団（水道事業会計）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f t="shared" ref="C38:C43" si="5">IF(E38="","",C37+1)</f>
        <v>5</v>
      </c>
      <c r="D38" s="367"/>
      <c r="E38" s="368" t="str">
        <f>IF('各会計、関係団体の財政状況及び健全化判断比率'!B11="","",'各会計、関係団体の財政状況及び健全化判断比率'!B11)</f>
        <v>育英事業特別会計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18</v>
      </c>
      <c r="BX38" s="367"/>
      <c r="BY38" s="368" t="str">
        <f>IF('各会計、関係団体の財政状況及び健全化判断比率'!B72="","",'各会計、関係団体の財政状況及び健全化判断比率'!B72)</f>
        <v>香川県広域水道企業団（工業用水道事業会計）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v78VM2+z35M8F5Xfo76y8PAfcMcmqeJz5j5vAPOPGz16E6SD+9eLoB7Id1ofdPB2NTiXfYDN5SBT9+wakH0Whw==" saltValue="UxOYGd3FTK5nRhJcgMFF6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2">
      <c r="A34" s="22"/>
      <c r="B34" s="31"/>
      <c r="C34" s="1151" t="s">
        <v>588</v>
      </c>
      <c r="D34" s="1151"/>
      <c r="E34" s="1152"/>
      <c r="F34" s="32">
        <v>34.840000000000003</v>
      </c>
      <c r="G34" s="33">
        <v>36.799999999999997</v>
      </c>
      <c r="H34" s="33">
        <v>34.950000000000003</v>
      </c>
      <c r="I34" s="33">
        <v>34.43</v>
      </c>
      <c r="J34" s="34">
        <v>35.15</v>
      </c>
      <c r="K34" s="22"/>
      <c r="L34" s="22"/>
      <c r="M34" s="22"/>
      <c r="N34" s="22"/>
      <c r="O34" s="22"/>
      <c r="P34" s="22"/>
    </row>
    <row r="35" spans="1:16" ht="39" customHeight="1" x14ac:dyDescent="0.2">
      <c r="A35" s="22"/>
      <c r="B35" s="35"/>
      <c r="C35" s="1145" t="s">
        <v>589</v>
      </c>
      <c r="D35" s="1146"/>
      <c r="E35" s="1147"/>
      <c r="F35" s="36">
        <v>9.16</v>
      </c>
      <c r="G35" s="37">
        <v>9.58</v>
      </c>
      <c r="H35" s="37">
        <v>7.05</v>
      </c>
      <c r="I35" s="37">
        <v>9.11</v>
      </c>
      <c r="J35" s="38">
        <v>5.76</v>
      </c>
      <c r="K35" s="22"/>
      <c r="L35" s="22"/>
      <c r="M35" s="22"/>
      <c r="N35" s="22"/>
      <c r="O35" s="22"/>
      <c r="P35" s="22"/>
    </row>
    <row r="36" spans="1:16" ht="39" customHeight="1" x14ac:dyDescent="0.2">
      <c r="A36" s="22"/>
      <c r="B36" s="35"/>
      <c r="C36" s="1145" t="s">
        <v>590</v>
      </c>
      <c r="D36" s="1146"/>
      <c r="E36" s="1147"/>
      <c r="F36" s="36">
        <v>1.22</v>
      </c>
      <c r="G36" s="37">
        <v>1.53</v>
      </c>
      <c r="H36" s="37">
        <v>1.75</v>
      </c>
      <c r="I36" s="37">
        <v>1.64</v>
      </c>
      <c r="J36" s="38">
        <v>2.4</v>
      </c>
      <c r="K36" s="22"/>
      <c r="L36" s="22"/>
      <c r="M36" s="22"/>
      <c r="N36" s="22"/>
      <c r="O36" s="22"/>
      <c r="P36" s="22"/>
    </row>
    <row r="37" spans="1:16" ht="39" customHeight="1" x14ac:dyDescent="0.2">
      <c r="A37" s="22"/>
      <c r="B37" s="35"/>
      <c r="C37" s="1145" t="s">
        <v>591</v>
      </c>
      <c r="D37" s="1146"/>
      <c r="E37" s="1147"/>
      <c r="F37" s="36">
        <v>1.28</v>
      </c>
      <c r="G37" s="37">
        <v>0.6</v>
      </c>
      <c r="H37" s="37">
        <v>0.86</v>
      </c>
      <c r="I37" s="37">
        <v>0.93</v>
      </c>
      <c r="J37" s="38">
        <v>0.96</v>
      </c>
      <c r="K37" s="22"/>
      <c r="L37" s="22"/>
      <c r="M37" s="22"/>
      <c r="N37" s="22"/>
      <c r="O37" s="22"/>
      <c r="P37" s="22"/>
    </row>
    <row r="38" spans="1:16" ht="39" customHeight="1" x14ac:dyDescent="0.2">
      <c r="A38" s="22"/>
      <c r="B38" s="35"/>
      <c r="C38" s="1145" t="s">
        <v>592</v>
      </c>
      <c r="D38" s="1146"/>
      <c r="E38" s="1147"/>
      <c r="F38" s="36">
        <v>0.18</v>
      </c>
      <c r="G38" s="37">
        <v>0.13</v>
      </c>
      <c r="H38" s="37">
        <v>0.1</v>
      </c>
      <c r="I38" s="37">
        <v>0.18</v>
      </c>
      <c r="J38" s="38">
        <v>0.31</v>
      </c>
      <c r="K38" s="22"/>
      <c r="L38" s="22"/>
      <c r="M38" s="22"/>
      <c r="N38" s="22"/>
      <c r="O38" s="22"/>
      <c r="P38" s="22"/>
    </row>
    <row r="39" spans="1:16" ht="39" customHeight="1" x14ac:dyDescent="0.2">
      <c r="A39" s="22"/>
      <c r="B39" s="35"/>
      <c r="C39" s="1145" t="s">
        <v>593</v>
      </c>
      <c r="D39" s="1146"/>
      <c r="E39" s="1147"/>
      <c r="F39" s="36">
        <v>1.35</v>
      </c>
      <c r="G39" s="37">
        <v>0.26</v>
      </c>
      <c r="H39" s="37">
        <v>0.19</v>
      </c>
      <c r="I39" s="37">
        <v>0.08</v>
      </c>
      <c r="J39" s="38">
        <v>0.24</v>
      </c>
      <c r="K39" s="22"/>
      <c r="L39" s="22"/>
      <c r="M39" s="22"/>
      <c r="N39" s="22"/>
      <c r="O39" s="22"/>
      <c r="P39" s="22"/>
    </row>
    <row r="40" spans="1:16" ht="39" customHeight="1" x14ac:dyDescent="0.2">
      <c r="A40" s="22"/>
      <c r="B40" s="35"/>
      <c r="C40" s="1145" t="s">
        <v>594</v>
      </c>
      <c r="D40" s="1146"/>
      <c r="E40" s="1147"/>
      <c r="F40" s="36">
        <v>0.28999999999999998</v>
      </c>
      <c r="G40" s="37">
        <v>0.26</v>
      </c>
      <c r="H40" s="37">
        <v>0.34</v>
      </c>
      <c r="I40" s="37">
        <v>0.25</v>
      </c>
      <c r="J40" s="38">
        <v>0.24</v>
      </c>
      <c r="K40" s="22"/>
      <c r="L40" s="22"/>
      <c r="M40" s="22"/>
      <c r="N40" s="22"/>
      <c r="O40" s="22"/>
      <c r="P40" s="22"/>
    </row>
    <row r="41" spans="1:16" ht="39" customHeight="1" x14ac:dyDescent="0.2">
      <c r="A41" s="22"/>
      <c r="B41" s="35"/>
      <c r="C41" s="1145" t="s">
        <v>595</v>
      </c>
      <c r="D41" s="1146"/>
      <c r="E41" s="1147"/>
      <c r="F41" s="36">
        <v>0</v>
      </c>
      <c r="G41" s="37">
        <v>0.01</v>
      </c>
      <c r="H41" s="37">
        <v>0.02</v>
      </c>
      <c r="I41" s="37">
        <v>0.04</v>
      </c>
      <c r="J41" s="38">
        <v>7.0000000000000007E-2</v>
      </c>
      <c r="K41" s="22"/>
      <c r="L41" s="22"/>
      <c r="M41" s="22"/>
      <c r="N41" s="22"/>
      <c r="O41" s="22"/>
      <c r="P41" s="22"/>
    </row>
    <row r="42" spans="1:16" ht="39" customHeight="1" x14ac:dyDescent="0.2">
      <c r="A42" s="22"/>
      <c r="B42" s="39"/>
      <c r="C42" s="1145" t="s">
        <v>596</v>
      </c>
      <c r="D42" s="1146"/>
      <c r="E42" s="1147"/>
      <c r="F42" s="36" t="s">
        <v>537</v>
      </c>
      <c r="G42" s="37" t="s">
        <v>537</v>
      </c>
      <c r="H42" s="37" t="s">
        <v>537</v>
      </c>
      <c r="I42" s="37" t="s">
        <v>537</v>
      </c>
      <c r="J42" s="38" t="s">
        <v>537</v>
      </c>
      <c r="K42" s="22"/>
      <c r="L42" s="22"/>
      <c r="M42" s="22"/>
      <c r="N42" s="22"/>
      <c r="O42" s="22"/>
      <c r="P42" s="22"/>
    </row>
    <row r="43" spans="1:16" ht="39" customHeight="1" thickBot="1" x14ac:dyDescent="0.25">
      <c r="A43" s="22"/>
      <c r="B43" s="40"/>
      <c r="C43" s="1148" t="s">
        <v>597</v>
      </c>
      <c r="D43" s="1149"/>
      <c r="E43" s="1150"/>
      <c r="F43" s="41">
        <v>0.12</v>
      </c>
      <c r="G43" s="42">
        <v>0.05</v>
      </c>
      <c r="H43" s="42">
        <v>0.06</v>
      </c>
      <c r="I43" s="42">
        <v>0.04</v>
      </c>
      <c r="J43" s="43">
        <v>0.05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QK57Y9X5j6ub/YvtRkIlhCK+oP4+VJEstzE/OKEcQLE8HGExEc8ESofmWdEdtaWLZL1kO/zsUkHuiyJpQaU6A==" saltValue="dV3RUYdcn2JXxWOFHmhY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579</v>
      </c>
      <c r="L44" s="56" t="s">
        <v>580</v>
      </c>
      <c r="M44" s="56" t="s">
        <v>581</v>
      </c>
      <c r="N44" s="56" t="s">
        <v>582</v>
      </c>
      <c r="O44" s="57" t="s">
        <v>583</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416</v>
      </c>
      <c r="L45" s="60">
        <v>345</v>
      </c>
      <c r="M45" s="60">
        <v>337</v>
      </c>
      <c r="N45" s="60">
        <v>361</v>
      </c>
      <c r="O45" s="61">
        <v>301</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537</v>
      </c>
      <c r="L46" s="64" t="s">
        <v>537</v>
      </c>
      <c r="M46" s="64" t="s">
        <v>537</v>
      </c>
      <c r="N46" s="64" t="s">
        <v>537</v>
      </c>
      <c r="O46" s="65" t="s">
        <v>537</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537</v>
      </c>
      <c r="L47" s="64" t="s">
        <v>537</v>
      </c>
      <c r="M47" s="64" t="s">
        <v>537</v>
      </c>
      <c r="N47" s="64" t="s">
        <v>537</v>
      </c>
      <c r="O47" s="65" t="s">
        <v>537</v>
      </c>
      <c r="P47" s="48"/>
      <c r="Q47" s="48"/>
      <c r="R47" s="48"/>
      <c r="S47" s="48"/>
      <c r="T47" s="48"/>
      <c r="U47" s="48"/>
    </row>
    <row r="48" spans="1:21" ht="30.75" customHeight="1" x14ac:dyDescent="0.2">
      <c r="A48" s="48"/>
      <c r="B48" s="1178"/>
      <c r="C48" s="1179"/>
      <c r="D48" s="62"/>
      <c r="E48" s="1155" t="s">
        <v>15</v>
      </c>
      <c r="F48" s="1155"/>
      <c r="G48" s="1155"/>
      <c r="H48" s="1155"/>
      <c r="I48" s="1155"/>
      <c r="J48" s="1156"/>
      <c r="K48" s="63">
        <v>254</v>
      </c>
      <c r="L48" s="64">
        <v>257</v>
      </c>
      <c r="M48" s="64">
        <v>262</v>
      </c>
      <c r="N48" s="64">
        <v>268</v>
      </c>
      <c r="O48" s="65">
        <v>271</v>
      </c>
      <c r="P48" s="48"/>
      <c r="Q48" s="48"/>
      <c r="R48" s="48"/>
      <c r="S48" s="48"/>
      <c r="T48" s="48"/>
      <c r="U48" s="48"/>
    </row>
    <row r="49" spans="1:21" ht="30.75" customHeight="1" x14ac:dyDescent="0.2">
      <c r="A49" s="48"/>
      <c r="B49" s="1178"/>
      <c r="C49" s="1179"/>
      <c r="D49" s="62"/>
      <c r="E49" s="1155" t="s">
        <v>16</v>
      </c>
      <c r="F49" s="1155"/>
      <c r="G49" s="1155"/>
      <c r="H49" s="1155"/>
      <c r="I49" s="1155"/>
      <c r="J49" s="1156"/>
      <c r="K49" s="63">
        <v>1</v>
      </c>
      <c r="L49" s="64" t="s">
        <v>537</v>
      </c>
      <c r="M49" s="64" t="s">
        <v>537</v>
      </c>
      <c r="N49" s="64" t="s">
        <v>537</v>
      </c>
      <c r="O49" s="65">
        <v>0</v>
      </c>
      <c r="P49" s="48"/>
      <c r="Q49" s="48"/>
      <c r="R49" s="48"/>
      <c r="S49" s="48"/>
      <c r="T49" s="48"/>
      <c r="U49" s="48"/>
    </row>
    <row r="50" spans="1:21" ht="30.75" customHeight="1" x14ac:dyDescent="0.2">
      <c r="A50" s="48"/>
      <c r="B50" s="1178"/>
      <c r="C50" s="1179"/>
      <c r="D50" s="62"/>
      <c r="E50" s="1155" t="s">
        <v>17</v>
      </c>
      <c r="F50" s="1155"/>
      <c r="G50" s="1155"/>
      <c r="H50" s="1155"/>
      <c r="I50" s="1155"/>
      <c r="J50" s="1156"/>
      <c r="K50" s="63">
        <v>4</v>
      </c>
      <c r="L50" s="64">
        <v>3</v>
      </c>
      <c r="M50" s="64">
        <v>2</v>
      </c>
      <c r="N50" s="64">
        <v>3</v>
      </c>
      <c r="O50" s="65">
        <v>3</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537</v>
      </c>
      <c r="L51" s="64" t="s">
        <v>537</v>
      </c>
      <c r="M51" s="64" t="s">
        <v>537</v>
      </c>
      <c r="N51" s="64" t="s">
        <v>537</v>
      </c>
      <c r="O51" s="65" t="s">
        <v>537</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800</v>
      </c>
      <c r="L52" s="64">
        <v>754</v>
      </c>
      <c r="M52" s="64">
        <v>756</v>
      </c>
      <c r="N52" s="64">
        <v>778</v>
      </c>
      <c r="O52" s="65">
        <v>744</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-125</v>
      </c>
      <c r="L53" s="69">
        <v>-149</v>
      </c>
      <c r="M53" s="69">
        <v>-155</v>
      </c>
      <c r="N53" s="69">
        <v>-146</v>
      </c>
      <c r="O53" s="70">
        <v>-169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598</v>
      </c>
      <c r="P56" s="48"/>
      <c r="Q56" s="48"/>
      <c r="R56" s="48"/>
      <c r="S56" s="48"/>
      <c r="T56" s="48"/>
      <c r="U56" s="48"/>
    </row>
    <row r="57" spans="1:21" ht="31.5" customHeight="1" thickBot="1" x14ac:dyDescent="0.25">
      <c r="A57" s="48"/>
      <c r="B57" s="76"/>
      <c r="C57" s="77"/>
      <c r="D57" s="77"/>
      <c r="E57" s="78"/>
      <c r="F57" s="78"/>
      <c r="G57" s="78"/>
      <c r="H57" s="78"/>
      <c r="I57" s="78"/>
      <c r="J57" s="79" t="s">
        <v>2</v>
      </c>
      <c r="K57" s="80" t="s">
        <v>599</v>
      </c>
      <c r="L57" s="81" t="s">
        <v>600</v>
      </c>
      <c r="M57" s="81" t="s">
        <v>601</v>
      </c>
      <c r="N57" s="81" t="s">
        <v>602</v>
      </c>
      <c r="O57" s="82" t="s">
        <v>603</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Palrn3qtA8FtUInM96k1ziKZSNImjTZOaqIKBYrDd+XENVwfOWIjtmlCxeXcYp2tj4iupvtyA4cOOPwCfF7iw==" saltValue="Axi4x3PPdgy5L11bd8Snf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7"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579</v>
      </c>
      <c r="J40" s="103" t="s">
        <v>580</v>
      </c>
      <c r="K40" s="103" t="s">
        <v>581</v>
      </c>
      <c r="L40" s="103" t="s">
        <v>582</v>
      </c>
      <c r="M40" s="104" t="s">
        <v>583</v>
      </c>
    </row>
    <row r="41" spans="2:13" ht="27.75" customHeight="1" x14ac:dyDescent="0.2">
      <c r="B41" s="1196" t="s">
        <v>32</v>
      </c>
      <c r="C41" s="1197"/>
      <c r="D41" s="105"/>
      <c r="E41" s="1198" t="s">
        <v>33</v>
      </c>
      <c r="F41" s="1198"/>
      <c r="G41" s="1198"/>
      <c r="H41" s="1199"/>
      <c r="I41" s="355">
        <v>3467</v>
      </c>
      <c r="J41" s="356">
        <v>4044</v>
      </c>
      <c r="K41" s="356">
        <v>4062</v>
      </c>
      <c r="L41" s="356">
        <v>3879</v>
      </c>
      <c r="M41" s="357">
        <v>4249</v>
      </c>
    </row>
    <row r="42" spans="2:13" ht="27.75" customHeight="1" x14ac:dyDescent="0.2">
      <c r="B42" s="1186"/>
      <c r="C42" s="1187"/>
      <c r="D42" s="106"/>
      <c r="E42" s="1190" t="s">
        <v>34</v>
      </c>
      <c r="F42" s="1190"/>
      <c r="G42" s="1190"/>
      <c r="H42" s="1191"/>
      <c r="I42" s="358" t="s">
        <v>537</v>
      </c>
      <c r="J42" s="359" t="s">
        <v>537</v>
      </c>
      <c r="K42" s="359" t="s">
        <v>537</v>
      </c>
      <c r="L42" s="359" t="s">
        <v>537</v>
      </c>
      <c r="M42" s="360" t="s">
        <v>537</v>
      </c>
    </row>
    <row r="43" spans="2:13" ht="27.75" customHeight="1" x14ac:dyDescent="0.2">
      <c r="B43" s="1186"/>
      <c r="C43" s="1187"/>
      <c r="D43" s="106"/>
      <c r="E43" s="1190" t="s">
        <v>35</v>
      </c>
      <c r="F43" s="1190"/>
      <c r="G43" s="1190"/>
      <c r="H43" s="1191"/>
      <c r="I43" s="358">
        <v>2932</v>
      </c>
      <c r="J43" s="359">
        <v>2718</v>
      </c>
      <c r="K43" s="359">
        <v>2544</v>
      </c>
      <c r="L43" s="359">
        <v>2379</v>
      </c>
      <c r="M43" s="360">
        <v>2229</v>
      </c>
    </row>
    <row r="44" spans="2:13" ht="27.75" customHeight="1" x14ac:dyDescent="0.2">
      <c r="B44" s="1186"/>
      <c r="C44" s="1187"/>
      <c r="D44" s="106"/>
      <c r="E44" s="1190" t="s">
        <v>36</v>
      </c>
      <c r="F44" s="1190"/>
      <c r="G44" s="1190"/>
      <c r="H44" s="1191"/>
      <c r="I44" s="358" t="s">
        <v>537</v>
      </c>
      <c r="J44" s="359" t="s">
        <v>537</v>
      </c>
      <c r="K44" s="359" t="s">
        <v>537</v>
      </c>
      <c r="L44" s="359" t="s">
        <v>537</v>
      </c>
      <c r="M44" s="360" t="s">
        <v>537</v>
      </c>
    </row>
    <row r="45" spans="2:13" ht="27.75" customHeight="1" x14ac:dyDescent="0.2">
      <c r="B45" s="1186"/>
      <c r="C45" s="1187"/>
      <c r="D45" s="106"/>
      <c r="E45" s="1190" t="s">
        <v>37</v>
      </c>
      <c r="F45" s="1190"/>
      <c r="G45" s="1190"/>
      <c r="H45" s="1191"/>
      <c r="I45" s="358">
        <v>1264</v>
      </c>
      <c r="J45" s="359">
        <v>1251</v>
      </c>
      <c r="K45" s="359">
        <v>1077</v>
      </c>
      <c r="L45" s="359">
        <v>1198</v>
      </c>
      <c r="M45" s="360">
        <v>933</v>
      </c>
    </row>
    <row r="46" spans="2:13" ht="27.75" customHeight="1" x14ac:dyDescent="0.2">
      <c r="B46" s="1186"/>
      <c r="C46" s="1187"/>
      <c r="D46" s="107"/>
      <c r="E46" s="1190" t="s">
        <v>38</v>
      </c>
      <c r="F46" s="1190"/>
      <c r="G46" s="1190"/>
      <c r="H46" s="1191"/>
      <c r="I46" s="358" t="s">
        <v>537</v>
      </c>
      <c r="J46" s="359" t="s">
        <v>537</v>
      </c>
      <c r="K46" s="359" t="s">
        <v>537</v>
      </c>
      <c r="L46" s="359" t="s">
        <v>537</v>
      </c>
      <c r="M46" s="360" t="s">
        <v>537</v>
      </c>
    </row>
    <row r="47" spans="2:13" ht="27.75" customHeight="1" x14ac:dyDescent="0.2">
      <c r="B47" s="1186"/>
      <c r="C47" s="1187"/>
      <c r="D47" s="108"/>
      <c r="E47" s="1200" t="s">
        <v>39</v>
      </c>
      <c r="F47" s="1201"/>
      <c r="G47" s="1201"/>
      <c r="H47" s="1202"/>
      <c r="I47" s="358" t="s">
        <v>537</v>
      </c>
      <c r="J47" s="359" t="s">
        <v>537</v>
      </c>
      <c r="K47" s="359" t="s">
        <v>537</v>
      </c>
      <c r="L47" s="359" t="s">
        <v>537</v>
      </c>
      <c r="M47" s="360" t="s">
        <v>537</v>
      </c>
    </row>
    <row r="48" spans="2:13" ht="27.75" customHeight="1" x14ac:dyDescent="0.2">
      <c r="B48" s="1186"/>
      <c r="C48" s="1187"/>
      <c r="D48" s="106"/>
      <c r="E48" s="1190" t="s">
        <v>40</v>
      </c>
      <c r="F48" s="1190"/>
      <c r="G48" s="1190"/>
      <c r="H48" s="1191"/>
      <c r="I48" s="358" t="s">
        <v>537</v>
      </c>
      <c r="J48" s="359" t="s">
        <v>537</v>
      </c>
      <c r="K48" s="359" t="s">
        <v>537</v>
      </c>
      <c r="L48" s="359" t="s">
        <v>537</v>
      </c>
      <c r="M48" s="360" t="s">
        <v>537</v>
      </c>
    </row>
    <row r="49" spans="2:13" ht="27.75" customHeight="1" x14ac:dyDescent="0.2">
      <c r="B49" s="1188"/>
      <c r="C49" s="1189"/>
      <c r="D49" s="106"/>
      <c r="E49" s="1190" t="s">
        <v>41</v>
      </c>
      <c r="F49" s="1190"/>
      <c r="G49" s="1190"/>
      <c r="H49" s="1191"/>
      <c r="I49" s="358" t="s">
        <v>537</v>
      </c>
      <c r="J49" s="359" t="s">
        <v>537</v>
      </c>
      <c r="K49" s="359" t="s">
        <v>537</v>
      </c>
      <c r="L49" s="359" t="s">
        <v>537</v>
      </c>
      <c r="M49" s="360" t="s">
        <v>537</v>
      </c>
    </row>
    <row r="50" spans="2:13" ht="27.75" customHeight="1" x14ac:dyDescent="0.2">
      <c r="B50" s="1184" t="s">
        <v>42</v>
      </c>
      <c r="C50" s="1185"/>
      <c r="D50" s="109"/>
      <c r="E50" s="1190" t="s">
        <v>43</v>
      </c>
      <c r="F50" s="1190"/>
      <c r="G50" s="1190"/>
      <c r="H50" s="1191"/>
      <c r="I50" s="358">
        <v>8539</v>
      </c>
      <c r="J50" s="359">
        <v>8459</v>
      </c>
      <c r="K50" s="359">
        <v>8942</v>
      </c>
      <c r="L50" s="359">
        <v>10007</v>
      </c>
      <c r="M50" s="360">
        <v>10780</v>
      </c>
    </row>
    <row r="51" spans="2:13" ht="27.75" customHeight="1" x14ac:dyDescent="0.2">
      <c r="B51" s="1186"/>
      <c r="C51" s="1187"/>
      <c r="D51" s="106"/>
      <c r="E51" s="1190" t="s">
        <v>44</v>
      </c>
      <c r="F51" s="1190"/>
      <c r="G51" s="1190"/>
      <c r="H51" s="1191"/>
      <c r="I51" s="358">
        <v>51</v>
      </c>
      <c r="J51" s="359">
        <v>33</v>
      </c>
      <c r="K51" s="359">
        <v>21</v>
      </c>
      <c r="L51" s="359">
        <v>14</v>
      </c>
      <c r="M51" s="360">
        <v>8</v>
      </c>
    </row>
    <row r="52" spans="2:13" ht="27.75" customHeight="1" x14ac:dyDescent="0.2">
      <c r="B52" s="1188"/>
      <c r="C52" s="1189"/>
      <c r="D52" s="106"/>
      <c r="E52" s="1190" t="s">
        <v>45</v>
      </c>
      <c r="F52" s="1190"/>
      <c r="G52" s="1190"/>
      <c r="H52" s="1191"/>
      <c r="I52" s="358">
        <v>8833</v>
      </c>
      <c r="J52" s="359">
        <v>9079</v>
      </c>
      <c r="K52" s="359">
        <v>8943</v>
      </c>
      <c r="L52" s="359">
        <v>8650</v>
      </c>
      <c r="M52" s="360">
        <v>8542</v>
      </c>
    </row>
    <row r="53" spans="2:13" ht="27.75" customHeight="1" thickBot="1" x14ac:dyDescent="0.25">
      <c r="B53" s="1192" t="s">
        <v>46</v>
      </c>
      <c r="C53" s="1193"/>
      <c r="D53" s="110"/>
      <c r="E53" s="1194" t="s">
        <v>47</v>
      </c>
      <c r="F53" s="1194"/>
      <c r="G53" s="1194"/>
      <c r="H53" s="1195"/>
      <c r="I53" s="361">
        <v>-9760</v>
      </c>
      <c r="J53" s="362">
        <v>-9558</v>
      </c>
      <c r="K53" s="362">
        <v>-10223</v>
      </c>
      <c r="L53" s="362">
        <v>-11215</v>
      </c>
      <c r="M53" s="363">
        <v>-11920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vNHemIQ64NfqBv1Qvx83VNaaAQ4vcAYUYnFO+l1sdWbYANvnKcaEIDs8BE6XBmZi4ium/VJ2EBYzwr1WO1/3yg==" saltValue="m4SHdM4gFLv9O3ZHJlO+I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581</v>
      </c>
      <c r="G54" s="119" t="s">
        <v>582</v>
      </c>
      <c r="H54" s="120" t="s">
        <v>583</v>
      </c>
    </row>
    <row r="55" spans="2:8" ht="52.5" customHeight="1" x14ac:dyDescent="0.2">
      <c r="B55" s="121"/>
      <c r="C55" s="1211" t="s">
        <v>50</v>
      </c>
      <c r="D55" s="1211"/>
      <c r="E55" s="1212"/>
      <c r="F55" s="122">
        <v>4991</v>
      </c>
      <c r="G55" s="122">
        <v>5414</v>
      </c>
      <c r="H55" s="123">
        <v>5042</v>
      </c>
    </row>
    <row r="56" spans="2:8" ht="52.5" customHeight="1" x14ac:dyDescent="0.2">
      <c r="B56" s="124"/>
      <c r="C56" s="1213" t="s">
        <v>51</v>
      </c>
      <c r="D56" s="1213"/>
      <c r="E56" s="1214"/>
      <c r="F56" s="125">
        <v>775</v>
      </c>
      <c r="G56" s="125">
        <v>777</v>
      </c>
      <c r="H56" s="126">
        <v>781</v>
      </c>
    </row>
    <row r="57" spans="2:8" ht="53.25" customHeight="1" x14ac:dyDescent="0.2">
      <c r="B57" s="124"/>
      <c r="C57" s="1215" t="s">
        <v>52</v>
      </c>
      <c r="D57" s="1215"/>
      <c r="E57" s="1216"/>
      <c r="F57" s="127">
        <v>2396</v>
      </c>
      <c r="G57" s="127">
        <v>2915</v>
      </c>
      <c r="H57" s="128">
        <v>4271</v>
      </c>
    </row>
    <row r="58" spans="2:8" ht="45.75" customHeight="1" x14ac:dyDescent="0.2">
      <c r="B58" s="129"/>
      <c r="C58" s="1203" t="s">
        <v>614</v>
      </c>
      <c r="D58" s="1204"/>
      <c r="E58" s="1205"/>
      <c r="F58" s="130">
        <v>1845</v>
      </c>
      <c r="G58" s="130">
        <v>2345</v>
      </c>
      <c r="H58" s="131">
        <v>3345</v>
      </c>
    </row>
    <row r="59" spans="2:8" ht="45.75" customHeight="1" x14ac:dyDescent="0.2">
      <c r="B59" s="129"/>
      <c r="C59" s="1203" t="s">
        <v>615</v>
      </c>
      <c r="D59" s="1204"/>
      <c r="E59" s="1205"/>
      <c r="F59" s="130" t="s">
        <v>616</v>
      </c>
      <c r="G59" s="130" t="s">
        <v>616</v>
      </c>
      <c r="H59" s="131">
        <v>300</v>
      </c>
    </row>
    <row r="60" spans="2:8" ht="45.75" customHeight="1" x14ac:dyDescent="0.2">
      <c r="B60" s="129"/>
      <c r="C60" s="1203" t="s">
        <v>617</v>
      </c>
      <c r="D60" s="1204"/>
      <c r="E60" s="1205"/>
      <c r="F60" s="130">
        <v>194</v>
      </c>
      <c r="G60" s="130">
        <v>195</v>
      </c>
      <c r="H60" s="131">
        <v>196</v>
      </c>
    </row>
    <row r="61" spans="2:8" ht="45.75" customHeight="1" x14ac:dyDescent="0.2">
      <c r="B61" s="129"/>
      <c r="C61" s="1203" t="s">
        <v>618</v>
      </c>
      <c r="D61" s="1204"/>
      <c r="E61" s="1205"/>
      <c r="F61" s="130">
        <v>164</v>
      </c>
      <c r="G61" s="130">
        <v>156</v>
      </c>
      <c r="H61" s="131">
        <v>152</v>
      </c>
    </row>
    <row r="62" spans="2:8" ht="45.75" customHeight="1" thickBot="1" x14ac:dyDescent="0.25">
      <c r="B62" s="132"/>
      <c r="C62" s="1206" t="s">
        <v>619</v>
      </c>
      <c r="D62" s="1207"/>
      <c r="E62" s="1208"/>
      <c r="F62" s="133">
        <v>71</v>
      </c>
      <c r="G62" s="133">
        <v>71</v>
      </c>
      <c r="H62" s="134">
        <v>101</v>
      </c>
    </row>
    <row r="63" spans="2:8" ht="52.5" customHeight="1" thickBot="1" x14ac:dyDescent="0.25">
      <c r="B63" s="135"/>
      <c r="C63" s="1209" t="s">
        <v>53</v>
      </c>
      <c r="D63" s="1209"/>
      <c r="E63" s="1210"/>
      <c r="F63" s="136">
        <v>8161</v>
      </c>
      <c r="G63" s="136">
        <v>9107</v>
      </c>
      <c r="H63" s="137">
        <v>10094</v>
      </c>
    </row>
    <row r="64" spans="2:8" ht="13.2" x14ac:dyDescent="0.2"/>
  </sheetData>
  <sheetProtection algorithmName="SHA-512" hashValue="EXwWtDeh95t9JmXC8RavCXCxt/oa/v5wWRqmL1g9/JOlHV24GClHY/GFOHwq87yDg8s9KMnGDuegXjDSPBTSPg==" saltValue="553Az6KxCjY5WcNxrhTp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576</v>
      </c>
      <c r="G2" s="151"/>
      <c r="H2" s="152"/>
    </row>
    <row r="3" spans="1:8" x14ac:dyDescent="0.2">
      <c r="A3" s="148" t="s">
        <v>569</v>
      </c>
      <c r="B3" s="153"/>
      <c r="C3" s="154"/>
      <c r="D3" s="155">
        <v>47383</v>
      </c>
      <c r="E3" s="156"/>
      <c r="F3" s="157">
        <v>47387</v>
      </c>
      <c r="G3" s="158"/>
      <c r="H3" s="159"/>
    </row>
    <row r="4" spans="1:8" x14ac:dyDescent="0.2">
      <c r="A4" s="160"/>
      <c r="B4" s="161"/>
      <c r="C4" s="162"/>
      <c r="D4" s="163">
        <v>35600</v>
      </c>
      <c r="E4" s="164"/>
      <c r="F4" s="165">
        <v>24928</v>
      </c>
      <c r="G4" s="166"/>
      <c r="H4" s="167"/>
    </row>
    <row r="5" spans="1:8" x14ac:dyDescent="0.2">
      <c r="A5" s="148" t="s">
        <v>571</v>
      </c>
      <c r="B5" s="153"/>
      <c r="C5" s="154"/>
      <c r="D5" s="155">
        <v>75491</v>
      </c>
      <c r="E5" s="156"/>
      <c r="F5" s="157">
        <v>51264</v>
      </c>
      <c r="G5" s="158"/>
      <c r="H5" s="159"/>
    </row>
    <row r="6" spans="1:8" x14ac:dyDescent="0.2">
      <c r="A6" s="160"/>
      <c r="B6" s="161"/>
      <c r="C6" s="162"/>
      <c r="D6" s="163">
        <v>61376</v>
      </c>
      <c r="E6" s="164"/>
      <c r="F6" s="165">
        <v>26040</v>
      </c>
      <c r="G6" s="166"/>
      <c r="H6" s="167"/>
    </row>
    <row r="7" spans="1:8" x14ac:dyDescent="0.2">
      <c r="A7" s="148" t="s">
        <v>572</v>
      </c>
      <c r="B7" s="153"/>
      <c r="C7" s="154"/>
      <c r="D7" s="155">
        <v>76907</v>
      </c>
      <c r="E7" s="156"/>
      <c r="F7" s="157">
        <v>52068</v>
      </c>
      <c r="G7" s="158"/>
      <c r="H7" s="159"/>
    </row>
    <row r="8" spans="1:8" x14ac:dyDescent="0.2">
      <c r="A8" s="160"/>
      <c r="B8" s="161"/>
      <c r="C8" s="162"/>
      <c r="D8" s="163">
        <v>62875</v>
      </c>
      <c r="E8" s="164"/>
      <c r="F8" s="165">
        <v>26936</v>
      </c>
      <c r="G8" s="166"/>
      <c r="H8" s="167"/>
    </row>
    <row r="9" spans="1:8" x14ac:dyDescent="0.2">
      <c r="A9" s="148" t="s">
        <v>573</v>
      </c>
      <c r="B9" s="153"/>
      <c r="C9" s="154"/>
      <c r="D9" s="155">
        <v>33453</v>
      </c>
      <c r="E9" s="156"/>
      <c r="F9" s="157">
        <v>47161</v>
      </c>
      <c r="G9" s="158"/>
      <c r="H9" s="159"/>
    </row>
    <row r="10" spans="1:8" x14ac:dyDescent="0.2">
      <c r="A10" s="160"/>
      <c r="B10" s="161"/>
      <c r="C10" s="162"/>
      <c r="D10" s="163">
        <v>23626</v>
      </c>
      <c r="E10" s="164"/>
      <c r="F10" s="165">
        <v>24595</v>
      </c>
      <c r="G10" s="166"/>
      <c r="H10" s="167"/>
    </row>
    <row r="11" spans="1:8" x14ac:dyDescent="0.2">
      <c r="A11" s="148" t="s">
        <v>574</v>
      </c>
      <c r="B11" s="153"/>
      <c r="C11" s="154"/>
      <c r="D11" s="155">
        <v>39788</v>
      </c>
      <c r="E11" s="156"/>
      <c r="F11" s="157">
        <v>43423</v>
      </c>
      <c r="G11" s="158"/>
      <c r="H11" s="159"/>
    </row>
    <row r="12" spans="1:8" x14ac:dyDescent="0.2">
      <c r="A12" s="160"/>
      <c r="B12" s="161"/>
      <c r="C12" s="168"/>
      <c r="D12" s="163">
        <v>33999</v>
      </c>
      <c r="E12" s="164"/>
      <c r="F12" s="165">
        <v>22207</v>
      </c>
      <c r="G12" s="166"/>
      <c r="H12" s="167"/>
    </row>
    <row r="13" spans="1:8" x14ac:dyDescent="0.2">
      <c r="A13" s="148"/>
      <c r="B13" s="153"/>
      <c r="C13" s="169"/>
      <c r="D13" s="170">
        <v>54604</v>
      </c>
      <c r="E13" s="171"/>
      <c r="F13" s="172">
        <v>48261</v>
      </c>
      <c r="G13" s="173"/>
      <c r="H13" s="159"/>
    </row>
    <row r="14" spans="1:8" x14ac:dyDescent="0.2">
      <c r="A14" s="160"/>
      <c r="B14" s="161"/>
      <c r="C14" s="162"/>
      <c r="D14" s="163">
        <v>43495</v>
      </c>
      <c r="E14" s="164"/>
      <c r="F14" s="165">
        <v>24941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9.27</v>
      </c>
      <c r="C19" s="174">
        <f>ROUND(VALUE(SUBSTITUTE(実質収支比率等に係る経年分析!G$48,"▲","-")),2)</f>
        <v>9.64</v>
      </c>
      <c r="D19" s="174">
        <f>ROUND(VALUE(SUBSTITUTE(実質収支比率等に係る経年分析!H$48,"▲","-")),2)</f>
        <v>7.12</v>
      </c>
      <c r="E19" s="174">
        <f>ROUND(VALUE(SUBSTITUTE(実質収支比率等に係る経年分析!I$48,"▲","-")),2)</f>
        <v>9.16</v>
      </c>
      <c r="F19" s="174">
        <f>ROUND(VALUE(SUBSTITUTE(実質収支比率等に係る経年分析!J$48,"▲","-")),2)</f>
        <v>5.81</v>
      </c>
    </row>
    <row r="20" spans="1:11" x14ac:dyDescent="0.2">
      <c r="A20" s="174" t="s">
        <v>57</v>
      </c>
      <c r="B20" s="174">
        <f>ROUND(VALUE(SUBSTITUTE(実質収支比率等に係る経年分析!F$47,"▲","-")),2)</f>
        <v>71.08</v>
      </c>
      <c r="C20" s="174">
        <f>ROUND(VALUE(SUBSTITUTE(実質収支比率等に係る経年分析!G$47,"▲","-")),2)</f>
        <v>74.819999999999993</v>
      </c>
      <c r="D20" s="174">
        <f>ROUND(VALUE(SUBSTITUTE(実質収支比率等に係る経年分析!H$47,"▲","-")),2)</f>
        <v>71.97</v>
      </c>
      <c r="E20" s="174">
        <f>ROUND(VALUE(SUBSTITUTE(実質収支比率等に係る経年分析!I$47,"▲","-")),2)</f>
        <v>74.78</v>
      </c>
      <c r="F20" s="174">
        <f>ROUND(VALUE(SUBSTITUTE(実質収支比率等に係る経年分析!J$47,"▲","-")),2)</f>
        <v>71.95</v>
      </c>
    </row>
    <row r="21" spans="1:11" x14ac:dyDescent="0.2">
      <c r="A21" s="174" t="s">
        <v>58</v>
      </c>
      <c r="B21" s="174">
        <f>IF(ISNUMBER(VALUE(SUBSTITUTE(実質収支比率等に係る経年分析!F$49,"▲","-"))),ROUND(VALUE(SUBSTITUTE(実質収支比率等に係る経年分析!F$49,"▲","-")),2),NA())</f>
        <v>-5.56</v>
      </c>
      <c r="C21" s="174">
        <f>IF(ISNUMBER(VALUE(SUBSTITUTE(実質収支比率等に係る経年分析!G$49,"▲","-"))),ROUND(VALUE(SUBSTITUTE(実質収支比率等に係る経年分析!G$49,"▲","-")),2),NA())</f>
        <v>-5.5</v>
      </c>
      <c r="D21" s="174">
        <f>IF(ISNUMBER(VALUE(SUBSTITUTE(実質収支比率等に係る経年分析!H$49,"▲","-"))),ROUND(VALUE(SUBSTITUTE(実質収支比率等に係る経年分析!H$49,"▲","-")),2),NA())</f>
        <v>-8.8800000000000008</v>
      </c>
      <c r="E21" s="174">
        <f>IF(ISNUMBER(VALUE(SUBSTITUTE(実質収支比率等に係る経年分析!I$49,"▲","-"))),ROUND(VALUE(SUBSTITUTE(実質収支比率等に係る経年分析!I$49,"▲","-")),2),NA())</f>
        <v>2.66</v>
      </c>
      <c r="F21" s="174">
        <f>IF(ISNUMBER(VALUE(SUBSTITUTE(実質収支比率等に係る経年分析!J$49,"▲","-"))),ROUND(VALUE(SUBSTITUTE(実質収支比率等に係る経年分析!J$49,"▲","-")),2),NA())</f>
        <v>-17.52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0.05</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農業集落排水事業特別会計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7.0000000000000007E-2</v>
      </c>
    </row>
    <row r="30" spans="1:11" x14ac:dyDescent="0.2">
      <c r="A30" s="175" t="str">
        <f>IF(連結実質赤字比率に係る赤字・黒字の構成分析!C$40="",NA(),連結実質赤字比率に係る赤字・黒字の構成分析!C$40)</f>
        <v>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0.28999999999999998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0.34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0.24</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1.35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0.24</v>
      </c>
    </row>
    <row r="32" spans="1:11" x14ac:dyDescent="0.2">
      <c r="A32" s="175" t="str">
        <f>IF(連結実質赤字比率に係る赤字・黒字の構成分析!C$38="",NA(),連結実質赤字比率に係る赤字・黒字の構成分析!C$38)</f>
        <v>国民健康保険診療所特別会計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0.31</v>
      </c>
    </row>
    <row r="33" spans="1:16" x14ac:dyDescent="0.2">
      <c r="A33" s="175" t="str">
        <f>IF(連結実質赤字比率に係る赤字・黒字の構成分析!C$37="",NA(),連結実質赤字比率に係る赤字・黒字の構成分析!C$37)</f>
        <v>介護老人保健施設事業会計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0.96</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1.53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1.75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9.16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9.58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7.05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9.11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5.76</v>
      </c>
    </row>
    <row r="36" spans="1:16" x14ac:dyDescent="0.2">
      <c r="A36" s="175" t="str">
        <f>IF(連結実質赤字比率に係る赤字・黒字の構成分析!C$34="",NA(),連結実質赤字比率に係る赤字・黒字の構成分析!C$34)</f>
        <v>国民健康保険陶病院事業会計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34.840000000000003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36.799999999999997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34.950000000000003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34.43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35.15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800</v>
      </c>
      <c r="E42" s="176"/>
      <c r="F42" s="176"/>
      <c r="G42" s="176">
        <f>'実質公債費比率（分子）の構造'!L$52</f>
        <v>754</v>
      </c>
      <c r="H42" s="176"/>
      <c r="I42" s="176"/>
      <c r="J42" s="176">
        <f>'実質公債費比率（分子）の構造'!M$52</f>
        <v>756</v>
      </c>
      <c r="K42" s="176"/>
      <c r="L42" s="176"/>
      <c r="M42" s="176">
        <f>'実質公債費比率（分子）の構造'!N$52</f>
        <v>778</v>
      </c>
      <c r="N42" s="176"/>
      <c r="O42" s="176"/>
      <c r="P42" s="176">
        <f>'実質公債費比率（分子）の構造'!O$52</f>
        <v>744</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4</v>
      </c>
      <c r="C44" s="176"/>
      <c r="D44" s="176"/>
      <c r="E44" s="176">
        <f>'実質公債費比率（分子）の構造'!L$50</f>
        <v>3</v>
      </c>
      <c r="F44" s="176"/>
      <c r="G44" s="176"/>
      <c r="H44" s="176">
        <f>'実質公債費比率（分子）の構造'!M$50</f>
        <v>2</v>
      </c>
      <c r="I44" s="176"/>
      <c r="J44" s="176"/>
      <c r="K44" s="176">
        <f>'実質公債費比率（分子）の構造'!N$50</f>
        <v>3</v>
      </c>
      <c r="L44" s="176"/>
      <c r="M44" s="176"/>
      <c r="N44" s="176">
        <f>'実質公債費比率（分子）の構造'!O$50</f>
        <v>3</v>
      </c>
      <c r="O44" s="176"/>
      <c r="P44" s="176"/>
    </row>
    <row r="45" spans="1:16" x14ac:dyDescent="0.2">
      <c r="A45" s="176" t="s">
        <v>68</v>
      </c>
      <c r="B45" s="176">
        <f>'実質公債費比率（分子）の構造'!K$49</f>
        <v>1</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f>'実質公債費比率（分子）の構造'!O$49</f>
        <v>0</v>
      </c>
      <c r="O45" s="176"/>
      <c r="P45" s="176"/>
    </row>
    <row r="46" spans="1:16" x14ac:dyDescent="0.2">
      <c r="A46" s="176" t="s">
        <v>69</v>
      </c>
      <c r="B46" s="176">
        <f>'実質公債費比率（分子）の構造'!K$48</f>
        <v>254</v>
      </c>
      <c r="C46" s="176"/>
      <c r="D46" s="176"/>
      <c r="E46" s="176">
        <f>'実質公債費比率（分子）の構造'!L$48</f>
        <v>257</v>
      </c>
      <c r="F46" s="176"/>
      <c r="G46" s="176"/>
      <c r="H46" s="176">
        <f>'実質公債費比率（分子）の構造'!M$48</f>
        <v>262</v>
      </c>
      <c r="I46" s="176"/>
      <c r="J46" s="176"/>
      <c r="K46" s="176">
        <f>'実質公債費比率（分子）の構造'!N$48</f>
        <v>268</v>
      </c>
      <c r="L46" s="176"/>
      <c r="M46" s="176"/>
      <c r="N46" s="176">
        <f>'実質公債費比率（分子）の構造'!O$48</f>
        <v>271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416</v>
      </c>
      <c r="C49" s="176"/>
      <c r="D49" s="176"/>
      <c r="E49" s="176">
        <f>'実質公債費比率（分子）の構造'!L$45</f>
        <v>345</v>
      </c>
      <c r="F49" s="176"/>
      <c r="G49" s="176"/>
      <c r="H49" s="176">
        <f>'実質公債費比率（分子）の構造'!M$45</f>
        <v>337</v>
      </c>
      <c r="I49" s="176"/>
      <c r="J49" s="176"/>
      <c r="K49" s="176">
        <f>'実質公債費比率（分子）の構造'!N$45</f>
        <v>361</v>
      </c>
      <c r="L49" s="176"/>
      <c r="M49" s="176"/>
      <c r="N49" s="176">
        <f>'実質公債費比率（分子）の構造'!O$45</f>
        <v>301</v>
      </c>
      <c r="O49" s="176"/>
      <c r="P49" s="176"/>
    </row>
    <row r="50" spans="1:16" x14ac:dyDescent="0.2">
      <c r="A50" s="176" t="s">
        <v>73</v>
      </c>
      <c r="B50" s="176" t="e">
        <f>NA()</f>
        <v>#N/A</v>
      </c>
      <c r="C50" s="176">
        <f>IF(ISNUMBER('実質公債費比率（分子）の構造'!K$53),'実質公債費比率（分子）の構造'!K$53,NA())</f>
        <v>-125</v>
      </c>
      <c r="D50" s="176" t="e">
        <f>NA()</f>
        <v>#N/A</v>
      </c>
      <c r="E50" s="176" t="e">
        <f>NA()</f>
        <v>#N/A</v>
      </c>
      <c r="F50" s="176">
        <f>IF(ISNUMBER('実質公債費比率（分子）の構造'!L$53),'実質公債費比率（分子）の構造'!L$53,NA())</f>
        <v>-149</v>
      </c>
      <c r="G50" s="176" t="e">
        <f>NA()</f>
        <v>#N/A</v>
      </c>
      <c r="H50" s="176" t="e">
        <f>NA()</f>
        <v>#N/A</v>
      </c>
      <c r="I50" s="176">
        <f>IF(ISNUMBER('実質公債費比率（分子）の構造'!M$53),'実質公債費比率（分子）の構造'!M$53,NA())</f>
        <v>-155</v>
      </c>
      <c r="J50" s="176" t="e">
        <f>NA()</f>
        <v>#N/A</v>
      </c>
      <c r="K50" s="176" t="e">
        <f>NA()</f>
        <v>#N/A</v>
      </c>
      <c r="L50" s="176">
        <f>IF(ISNUMBER('実質公債費比率（分子）の構造'!N$53),'実質公債費比率（分子）の構造'!N$53,NA())</f>
        <v>-146</v>
      </c>
      <c r="M50" s="176" t="e">
        <f>NA()</f>
        <v>#N/A</v>
      </c>
      <c r="N50" s="176" t="e">
        <f>NA()</f>
        <v>#N/A</v>
      </c>
      <c r="O50" s="176">
        <f>IF(ISNUMBER('実質公債費比率（分子）の構造'!O$53),'実質公債費比率（分子）の構造'!O$53,NA())</f>
        <v>-169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8833</v>
      </c>
      <c r="E56" s="175"/>
      <c r="F56" s="175"/>
      <c r="G56" s="175">
        <f>'将来負担比率（分子）の構造'!J$52</f>
        <v>9079</v>
      </c>
      <c r="H56" s="175"/>
      <c r="I56" s="175"/>
      <c r="J56" s="175">
        <f>'将来負担比率（分子）の構造'!K$52</f>
        <v>8943</v>
      </c>
      <c r="K56" s="175"/>
      <c r="L56" s="175"/>
      <c r="M56" s="175">
        <f>'将来負担比率（分子）の構造'!L$52</f>
        <v>8650</v>
      </c>
      <c r="N56" s="175"/>
      <c r="O56" s="175"/>
      <c r="P56" s="175">
        <f>'将来負担比率（分子）の構造'!M$52</f>
        <v>8542</v>
      </c>
    </row>
    <row r="57" spans="1:16" x14ac:dyDescent="0.2">
      <c r="A57" s="175" t="s">
        <v>44</v>
      </c>
      <c r="B57" s="175"/>
      <c r="C57" s="175"/>
      <c r="D57" s="175">
        <f>'将来負担比率（分子）の構造'!I$51</f>
        <v>51</v>
      </c>
      <c r="E57" s="175"/>
      <c r="F57" s="175"/>
      <c r="G57" s="175">
        <f>'将来負担比率（分子）の構造'!J$51</f>
        <v>33</v>
      </c>
      <c r="H57" s="175"/>
      <c r="I57" s="175"/>
      <c r="J57" s="175">
        <f>'将来負担比率（分子）の構造'!K$51</f>
        <v>21</v>
      </c>
      <c r="K57" s="175"/>
      <c r="L57" s="175"/>
      <c r="M57" s="175">
        <f>'将来負担比率（分子）の構造'!L$51</f>
        <v>14</v>
      </c>
      <c r="N57" s="175"/>
      <c r="O57" s="175"/>
      <c r="P57" s="175">
        <f>'将来負担比率（分子）の構造'!M$51</f>
        <v>8</v>
      </c>
    </row>
    <row r="58" spans="1:16" x14ac:dyDescent="0.2">
      <c r="A58" s="175" t="s">
        <v>43</v>
      </c>
      <c r="B58" s="175"/>
      <c r="C58" s="175"/>
      <c r="D58" s="175">
        <f>'将来負担比率（分子）の構造'!I$50</f>
        <v>8539</v>
      </c>
      <c r="E58" s="175"/>
      <c r="F58" s="175"/>
      <c r="G58" s="175">
        <f>'将来負担比率（分子）の構造'!J$50</f>
        <v>8459</v>
      </c>
      <c r="H58" s="175"/>
      <c r="I58" s="175"/>
      <c r="J58" s="175">
        <f>'将来負担比率（分子）の構造'!K$50</f>
        <v>8942</v>
      </c>
      <c r="K58" s="175"/>
      <c r="L58" s="175"/>
      <c r="M58" s="175">
        <f>'将来負担比率（分子）の構造'!L$50</f>
        <v>10007</v>
      </c>
      <c r="N58" s="175"/>
      <c r="O58" s="175"/>
      <c r="P58" s="175">
        <f>'将来負担比率（分子）の構造'!M$50</f>
        <v>10780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1264</v>
      </c>
      <c r="C62" s="175"/>
      <c r="D62" s="175"/>
      <c r="E62" s="175">
        <f>'将来負担比率（分子）の構造'!J$45</f>
        <v>1251</v>
      </c>
      <c r="F62" s="175"/>
      <c r="G62" s="175"/>
      <c r="H62" s="175">
        <f>'将来負担比率（分子）の構造'!K$45</f>
        <v>1077</v>
      </c>
      <c r="I62" s="175"/>
      <c r="J62" s="175"/>
      <c r="K62" s="175">
        <f>'将来負担比率（分子）の構造'!L$45</f>
        <v>1198</v>
      </c>
      <c r="L62" s="175"/>
      <c r="M62" s="175"/>
      <c r="N62" s="175">
        <f>'将来負担比率（分子）の構造'!M$45</f>
        <v>933</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2932</v>
      </c>
      <c r="C64" s="175"/>
      <c r="D64" s="175"/>
      <c r="E64" s="175">
        <f>'将来負担比率（分子）の構造'!J$43</f>
        <v>2718</v>
      </c>
      <c r="F64" s="175"/>
      <c r="G64" s="175"/>
      <c r="H64" s="175">
        <f>'将来負担比率（分子）の構造'!K$43</f>
        <v>2544</v>
      </c>
      <c r="I64" s="175"/>
      <c r="J64" s="175"/>
      <c r="K64" s="175">
        <f>'将来負担比率（分子）の構造'!L$43</f>
        <v>2379</v>
      </c>
      <c r="L64" s="175"/>
      <c r="M64" s="175"/>
      <c r="N64" s="175">
        <f>'将来負担比率（分子）の構造'!M$43</f>
        <v>2229</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3467</v>
      </c>
      <c r="C66" s="175"/>
      <c r="D66" s="175"/>
      <c r="E66" s="175">
        <f>'将来負担比率（分子）の構造'!J$41</f>
        <v>4044</v>
      </c>
      <c r="F66" s="175"/>
      <c r="G66" s="175"/>
      <c r="H66" s="175">
        <f>'将来負担比率（分子）の構造'!K$41</f>
        <v>4062</v>
      </c>
      <c r="I66" s="175"/>
      <c r="J66" s="175"/>
      <c r="K66" s="175">
        <f>'将来負担比率（分子）の構造'!L$41</f>
        <v>3879</v>
      </c>
      <c r="L66" s="175"/>
      <c r="M66" s="175"/>
      <c r="N66" s="175">
        <f>'将来負担比率（分子）の構造'!M$41</f>
        <v>4249</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4991</v>
      </c>
      <c r="C72" s="179">
        <f>基金残高に係る経年分析!G55</f>
        <v>5414</v>
      </c>
      <c r="D72" s="179">
        <f>基金残高に係る経年分析!H55</f>
        <v>5042</v>
      </c>
    </row>
    <row r="73" spans="1:16" x14ac:dyDescent="0.2">
      <c r="A73" s="178" t="s">
        <v>80</v>
      </c>
      <c r="B73" s="179">
        <f>基金残高に係る経年分析!F56</f>
        <v>775</v>
      </c>
      <c r="C73" s="179">
        <f>基金残高に係る経年分析!G56</f>
        <v>777</v>
      </c>
      <c r="D73" s="179">
        <f>基金残高に係る経年分析!H56</f>
        <v>781</v>
      </c>
    </row>
    <row r="74" spans="1:16" x14ac:dyDescent="0.2">
      <c r="A74" s="178" t="s">
        <v>81</v>
      </c>
      <c r="B74" s="179">
        <f>基金残高に係る経年分析!F57</f>
        <v>2396</v>
      </c>
      <c r="C74" s="179">
        <f>基金残高に係る経年分析!G57</f>
        <v>2915</v>
      </c>
      <c r="D74" s="179">
        <f>基金残高に係る経年分析!H57</f>
        <v>4271</v>
      </c>
    </row>
  </sheetData>
  <sheetProtection algorithmName="SHA-512" hashValue="NMG3kuonGv1m560pWswN3rBvTnFOT4/6n2NM5u1PAAcG6qbSJx3BG/MeYHrfQYM+o2FSN2S3X00wzkUfr2n3Yw==" saltValue="DOEmIBP5dCsC72CD+Jhi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3040679</v>
      </c>
      <c r="S5" s="677"/>
      <c r="T5" s="677"/>
      <c r="U5" s="677"/>
      <c r="V5" s="677"/>
      <c r="W5" s="677"/>
      <c r="X5" s="677"/>
      <c r="Y5" s="702"/>
      <c r="Z5" s="715">
        <v>24.2</v>
      </c>
      <c r="AA5" s="715"/>
      <c r="AB5" s="715"/>
      <c r="AC5" s="715"/>
      <c r="AD5" s="716">
        <v>3040679</v>
      </c>
      <c r="AE5" s="716"/>
      <c r="AF5" s="716"/>
      <c r="AG5" s="716"/>
      <c r="AH5" s="716"/>
      <c r="AI5" s="716"/>
      <c r="AJ5" s="716"/>
      <c r="AK5" s="716"/>
      <c r="AL5" s="703">
        <v>43.6</v>
      </c>
      <c r="AM5" s="685"/>
      <c r="AN5" s="685"/>
      <c r="AO5" s="704"/>
      <c r="AP5" s="679" t="s">
        <v>230</v>
      </c>
      <c r="AQ5" s="680"/>
      <c r="AR5" s="680"/>
      <c r="AS5" s="680"/>
      <c r="AT5" s="680"/>
      <c r="AU5" s="680"/>
      <c r="AV5" s="680"/>
      <c r="AW5" s="680"/>
      <c r="AX5" s="680"/>
      <c r="AY5" s="680"/>
      <c r="AZ5" s="680"/>
      <c r="BA5" s="680"/>
      <c r="BB5" s="680"/>
      <c r="BC5" s="680"/>
      <c r="BD5" s="680"/>
      <c r="BE5" s="680"/>
      <c r="BF5" s="681"/>
      <c r="BG5" s="621">
        <v>3040428</v>
      </c>
      <c r="BH5" s="622"/>
      <c r="BI5" s="622"/>
      <c r="BJ5" s="622"/>
      <c r="BK5" s="622"/>
      <c r="BL5" s="622"/>
      <c r="BM5" s="622"/>
      <c r="BN5" s="623"/>
      <c r="BO5" s="659">
        <v>100</v>
      </c>
      <c r="BP5" s="659"/>
      <c r="BQ5" s="659"/>
      <c r="BR5" s="659"/>
      <c r="BS5" s="660">
        <v>47031</v>
      </c>
      <c r="BT5" s="660"/>
      <c r="BU5" s="660"/>
      <c r="BV5" s="660"/>
      <c r="BW5" s="660"/>
      <c r="BX5" s="660"/>
      <c r="BY5" s="660"/>
      <c r="BZ5" s="660"/>
      <c r="CA5" s="660"/>
      <c r="CB5" s="698"/>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131394</v>
      </c>
      <c r="S6" s="622"/>
      <c r="T6" s="622"/>
      <c r="U6" s="622"/>
      <c r="V6" s="622"/>
      <c r="W6" s="622"/>
      <c r="X6" s="622"/>
      <c r="Y6" s="623"/>
      <c r="Z6" s="659">
        <v>1</v>
      </c>
      <c r="AA6" s="659"/>
      <c r="AB6" s="659"/>
      <c r="AC6" s="659"/>
      <c r="AD6" s="660">
        <v>131394</v>
      </c>
      <c r="AE6" s="660"/>
      <c r="AF6" s="660"/>
      <c r="AG6" s="660"/>
      <c r="AH6" s="660"/>
      <c r="AI6" s="660"/>
      <c r="AJ6" s="660"/>
      <c r="AK6" s="660"/>
      <c r="AL6" s="624">
        <v>1.9</v>
      </c>
      <c r="AM6" s="625"/>
      <c r="AN6" s="625"/>
      <c r="AO6" s="661"/>
      <c r="AP6" s="618" t="s">
        <v>235</v>
      </c>
      <c r="AQ6" s="619"/>
      <c r="AR6" s="619"/>
      <c r="AS6" s="619"/>
      <c r="AT6" s="619"/>
      <c r="AU6" s="619"/>
      <c r="AV6" s="619"/>
      <c r="AW6" s="619"/>
      <c r="AX6" s="619"/>
      <c r="AY6" s="619"/>
      <c r="AZ6" s="619"/>
      <c r="BA6" s="619"/>
      <c r="BB6" s="619"/>
      <c r="BC6" s="619"/>
      <c r="BD6" s="619"/>
      <c r="BE6" s="619"/>
      <c r="BF6" s="620"/>
      <c r="BG6" s="621">
        <v>3040428</v>
      </c>
      <c r="BH6" s="622"/>
      <c r="BI6" s="622"/>
      <c r="BJ6" s="622"/>
      <c r="BK6" s="622"/>
      <c r="BL6" s="622"/>
      <c r="BM6" s="622"/>
      <c r="BN6" s="623"/>
      <c r="BO6" s="659">
        <v>100</v>
      </c>
      <c r="BP6" s="659"/>
      <c r="BQ6" s="659"/>
      <c r="BR6" s="659"/>
      <c r="BS6" s="660">
        <v>47031</v>
      </c>
      <c r="BT6" s="660"/>
      <c r="BU6" s="660"/>
      <c r="BV6" s="660"/>
      <c r="BW6" s="660"/>
      <c r="BX6" s="660"/>
      <c r="BY6" s="660"/>
      <c r="BZ6" s="660"/>
      <c r="CA6" s="660"/>
      <c r="CB6" s="698"/>
      <c r="CD6" s="679" t="s">
        <v>236</v>
      </c>
      <c r="CE6" s="680"/>
      <c r="CF6" s="680"/>
      <c r="CG6" s="680"/>
      <c r="CH6" s="680"/>
      <c r="CI6" s="680"/>
      <c r="CJ6" s="680"/>
      <c r="CK6" s="680"/>
      <c r="CL6" s="680"/>
      <c r="CM6" s="680"/>
      <c r="CN6" s="680"/>
      <c r="CO6" s="680"/>
      <c r="CP6" s="680"/>
      <c r="CQ6" s="681"/>
      <c r="CR6" s="621">
        <v>116040</v>
      </c>
      <c r="CS6" s="622"/>
      <c r="CT6" s="622"/>
      <c r="CU6" s="622"/>
      <c r="CV6" s="622"/>
      <c r="CW6" s="622"/>
      <c r="CX6" s="622"/>
      <c r="CY6" s="623"/>
      <c r="CZ6" s="703">
        <v>1</v>
      </c>
      <c r="DA6" s="685"/>
      <c r="DB6" s="685"/>
      <c r="DC6" s="705"/>
      <c r="DD6" s="627" t="s">
        <v>175</v>
      </c>
      <c r="DE6" s="622"/>
      <c r="DF6" s="622"/>
      <c r="DG6" s="622"/>
      <c r="DH6" s="622"/>
      <c r="DI6" s="622"/>
      <c r="DJ6" s="622"/>
      <c r="DK6" s="622"/>
      <c r="DL6" s="622"/>
      <c r="DM6" s="622"/>
      <c r="DN6" s="622"/>
      <c r="DO6" s="622"/>
      <c r="DP6" s="623"/>
      <c r="DQ6" s="627">
        <v>116039</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1926</v>
      </c>
      <c r="S7" s="622"/>
      <c r="T7" s="622"/>
      <c r="U7" s="622"/>
      <c r="V7" s="622"/>
      <c r="W7" s="622"/>
      <c r="X7" s="622"/>
      <c r="Y7" s="623"/>
      <c r="Z7" s="659">
        <v>0</v>
      </c>
      <c r="AA7" s="659"/>
      <c r="AB7" s="659"/>
      <c r="AC7" s="659"/>
      <c r="AD7" s="660">
        <v>1926</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1251787</v>
      </c>
      <c r="BH7" s="622"/>
      <c r="BI7" s="622"/>
      <c r="BJ7" s="622"/>
      <c r="BK7" s="622"/>
      <c r="BL7" s="622"/>
      <c r="BM7" s="622"/>
      <c r="BN7" s="623"/>
      <c r="BO7" s="659">
        <v>41.2</v>
      </c>
      <c r="BP7" s="659"/>
      <c r="BQ7" s="659"/>
      <c r="BR7" s="659"/>
      <c r="BS7" s="660">
        <v>47031</v>
      </c>
      <c r="BT7" s="660"/>
      <c r="BU7" s="660"/>
      <c r="BV7" s="660"/>
      <c r="BW7" s="660"/>
      <c r="BX7" s="660"/>
      <c r="BY7" s="660"/>
      <c r="BZ7" s="660"/>
      <c r="CA7" s="660"/>
      <c r="CB7" s="698"/>
      <c r="CD7" s="618" t="s">
        <v>239</v>
      </c>
      <c r="CE7" s="619"/>
      <c r="CF7" s="619"/>
      <c r="CG7" s="619"/>
      <c r="CH7" s="619"/>
      <c r="CI7" s="619"/>
      <c r="CJ7" s="619"/>
      <c r="CK7" s="619"/>
      <c r="CL7" s="619"/>
      <c r="CM7" s="619"/>
      <c r="CN7" s="619"/>
      <c r="CO7" s="619"/>
      <c r="CP7" s="619"/>
      <c r="CQ7" s="620"/>
      <c r="CR7" s="621">
        <v>2573000</v>
      </c>
      <c r="CS7" s="622"/>
      <c r="CT7" s="622"/>
      <c r="CU7" s="622"/>
      <c r="CV7" s="622"/>
      <c r="CW7" s="622"/>
      <c r="CX7" s="622"/>
      <c r="CY7" s="623"/>
      <c r="CZ7" s="659">
        <v>21.2</v>
      </c>
      <c r="DA7" s="659"/>
      <c r="DB7" s="659"/>
      <c r="DC7" s="659"/>
      <c r="DD7" s="627">
        <v>2669</v>
      </c>
      <c r="DE7" s="622"/>
      <c r="DF7" s="622"/>
      <c r="DG7" s="622"/>
      <c r="DH7" s="622"/>
      <c r="DI7" s="622"/>
      <c r="DJ7" s="622"/>
      <c r="DK7" s="622"/>
      <c r="DL7" s="622"/>
      <c r="DM7" s="622"/>
      <c r="DN7" s="622"/>
      <c r="DO7" s="622"/>
      <c r="DP7" s="623"/>
      <c r="DQ7" s="627">
        <v>2114525</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19193</v>
      </c>
      <c r="S8" s="622"/>
      <c r="T8" s="622"/>
      <c r="U8" s="622"/>
      <c r="V8" s="622"/>
      <c r="W8" s="622"/>
      <c r="X8" s="622"/>
      <c r="Y8" s="623"/>
      <c r="Z8" s="659">
        <v>0.2</v>
      </c>
      <c r="AA8" s="659"/>
      <c r="AB8" s="659"/>
      <c r="AC8" s="659"/>
      <c r="AD8" s="660">
        <v>19193</v>
      </c>
      <c r="AE8" s="660"/>
      <c r="AF8" s="660"/>
      <c r="AG8" s="660"/>
      <c r="AH8" s="660"/>
      <c r="AI8" s="660"/>
      <c r="AJ8" s="660"/>
      <c r="AK8" s="660"/>
      <c r="AL8" s="624">
        <v>0.3</v>
      </c>
      <c r="AM8" s="625"/>
      <c r="AN8" s="625"/>
      <c r="AO8" s="661"/>
      <c r="AP8" s="618" t="s">
        <v>241</v>
      </c>
      <c r="AQ8" s="619"/>
      <c r="AR8" s="619"/>
      <c r="AS8" s="619"/>
      <c r="AT8" s="619"/>
      <c r="AU8" s="619"/>
      <c r="AV8" s="619"/>
      <c r="AW8" s="619"/>
      <c r="AX8" s="619"/>
      <c r="AY8" s="619"/>
      <c r="AZ8" s="619"/>
      <c r="BA8" s="619"/>
      <c r="BB8" s="619"/>
      <c r="BC8" s="619"/>
      <c r="BD8" s="619"/>
      <c r="BE8" s="619"/>
      <c r="BF8" s="620"/>
      <c r="BG8" s="621">
        <v>43014</v>
      </c>
      <c r="BH8" s="622"/>
      <c r="BI8" s="622"/>
      <c r="BJ8" s="622"/>
      <c r="BK8" s="622"/>
      <c r="BL8" s="622"/>
      <c r="BM8" s="622"/>
      <c r="BN8" s="623"/>
      <c r="BO8" s="659">
        <v>1.4</v>
      </c>
      <c r="BP8" s="659"/>
      <c r="BQ8" s="659"/>
      <c r="BR8" s="659"/>
      <c r="BS8" s="660" t="s">
        <v>175</v>
      </c>
      <c r="BT8" s="660"/>
      <c r="BU8" s="660"/>
      <c r="BV8" s="660"/>
      <c r="BW8" s="660"/>
      <c r="BX8" s="660"/>
      <c r="BY8" s="660"/>
      <c r="BZ8" s="660"/>
      <c r="CA8" s="660"/>
      <c r="CB8" s="698"/>
      <c r="CD8" s="618" t="s">
        <v>242</v>
      </c>
      <c r="CE8" s="619"/>
      <c r="CF8" s="619"/>
      <c r="CG8" s="619"/>
      <c r="CH8" s="619"/>
      <c r="CI8" s="619"/>
      <c r="CJ8" s="619"/>
      <c r="CK8" s="619"/>
      <c r="CL8" s="619"/>
      <c r="CM8" s="619"/>
      <c r="CN8" s="619"/>
      <c r="CO8" s="619"/>
      <c r="CP8" s="619"/>
      <c r="CQ8" s="620"/>
      <c r="CR8" s="621">
        <v>4109664</v>
      </c>
      <c r="CS8" s="622"/>
      <c r="CT8" s="622"/>
      <c r="CU8" s="622"/>
      <c r="CV8" s="622"/>
      <c r="CW8" s="622"/>
      <c r="CX8" s="622"/>
      <c r="CY8" s="623"/>
      <c r="CZ8" s="659">
        <v>33.9</v>
      </c>
      <c r="DA8" s="659"/>
      <c r="DB8" s="659"/>
      <c r="DC8" s="659"/>
      <c r="DD8" s="627">
        <v>94600</v>
      </c>
      <c r="DE8" s="622"/>
      <c r="DF8" s="622"/>
      <c r="DG8" s="622"/>
      <c r="DH8" s="622"/>
      <c r="DI8" s="622"/>
      <c r="DJ8" s="622"/>
      <c r="DK8" s="622"/>
      <c r="DL8" s="622"/>
      <c r="DM8" s="622"/>
      <c r="DN8" s="622"/>
      <c r="DO8" s="622"/>
      <c r="DP8" s="623"/>
      <c r="DQ8" s="627">
        <v>2651539</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13038</v>
      </c>
      <c r="S9" s="622"/>
      <c r="T9" s="622"/>
      <c r="U9" s="622"/>
      <c r="V9" s="622"/>
      <c r="W9" s="622"/>
      <c r="X9" s="622"/>
      <c r="Y9" s="623"/>
      <c r="Z9" s="659">
        <v>0.1</v>
      </c>
      <c r="AA9" s="659"/>
      <c r="AB9" s="659"/>
      <c r="AC9" s="659"/>
      <c r="AD9" s="660">
        <v>13038</v>
      </c>
      <c r="AE9" s="660"/>
      <c r="AF9" s="660"/>
      <c r="AG9" s="660"/>
      <c r="AH9" s="660"/>
      <c r="AI9" s="660"/>
      <c r="AJ9" s="660"/>
      <c r="AK9" s="660"/>
      <c r="AL9" s="624">
        <v>0.2</v>
      </c>
      <c r="AM9" s="625"/>
      <c r="AN9" s="625"/>
      <c r="AO9" s="661"/>
      <c r="AP9" s="618" t="s">
        <v>244</v>
      </c>
      <c r="AQ9" s="619"/>
      <c r="AR9" s="619"/>
      <c r="AS9" s="619"/>
      <c r="AT9" s="619"/>
      <c r="AU9" s="619"/>
      <c r="AV9" s="619"/>
      <c r="AW9" s="619"/>
      <c r="AX9" s="619"/>
      <c r="AY9" s="619"/>
      <c r="AZ9" s="619"/>
      <c r="BA9" s="619"/>
      <c r="BB9" s="619"/>
      <c r="BC9" s="619"/>
      <c r="BD9" s="619"/>
      <c r="BE9" s="619"/>
      <c r="BF9" s="620"/>
      <c r="BG9" s="621">
        <v>963656</v>
      </c>
      <c r="BH9" s="622"/>
      <c r="BI9" s="622"/>
      <c r="BJ9" s="622"/>
      <c r="BK9" s="622"/>
      <c r="BL9" s="622"/>
      <c r="BM9" s="622"/>
      <c r="BN9" s="623"/>
      <c r="BO9" s="659">
        <v>31.7</v>
      </c>
      <c r="BP9" s="659"/>
      <c r="BQ9" s="659"/>
      <c r="BR9" s="659"/>
      <c r="BS9" s="660" t="s">
        <v>175</v>
      </c>
      <c r="BT9" s="660"/>
      <c r="BU9" s="660"/>
      <c r="BV9" s="660"/>
      <c r="BW9" s="660"/>
      <c r="BX9" s="660"/>
      <c r="BY9" s="660"/>
      <c r="BZ9" s="660"/>
      <c r="CA9" s="660"/>
      <c r="CB9" s="698"/>
      <c r="CD9" s="618" t="s">
        <v>245</v>
      </c>
      <c r="CE9" s="619"/>
      <c r="CF9" s="619"/>
      <c r="CG9" s="619"/>
      <c r="CH9" s="619"/>
      <c r="CI9" s="619"/>
      <c r="CJ9" s="619"/>
      <c r="CK9" s="619"/>
      <c r="CL9" s="619"/>
      <c r="CM9" s="619"/>
      <c r="CN9" s="619"/>
      <c r="CO9" s="619"/>
      <c r="CP9" s="619"/>
      <c r="CQ9" s="620"/>
      <c r="CR9" s="621">
        <v>1122956</v>
      </c>
      <c r="CS9" s="622"/>
      <c r="CT9" s="622"/>
      <c r="CU9" s="622"/>
      <c r="CV9" s="622"/>
      <c r="CW9" s="622"/>
      <c r="CX9" s="622"/>
      <c r="CY9" s="623"/>
      <c r="CZ9" s="659">
        <v>9.3000000000000007</v>
      </c>
      <c r="DA9" s="659"/>
      <c r="DB9" s="659"/>
      <c r="DC9" s="659"/>
      <c r="DD9" s="627">
        <v>89307</v>
      </c>
      <c r="DE9" s="622"/>
      <c r="DF9" s="622"/>
      <c r="DG9" s="622"/>
      <c r="DH9" s="622"/>
      <c r="DI9" s="622"/>
      <c r="DJ9" s="622"/>
      <c r="DK9" s="622"/>
      <c r="DL9" s="622"/>
      <c r="DM9" s="622"/>
      <c r="DN9" s="622"/>
      <c r="DO9" s="622"/>
      <c r="DP9" s="623"/>
      <c r="DQ9" s="627">
        <v>754847</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175</v>
      </c>
      <c r="S10" s="622"/>
      <c r="T10" s="622"/>
      <c r="U10" s="622"/>
      <c r="V10" s="622"/>
      <c r="W10" s="622"/>
      <c r="X10" s="622"/>
      <c r="Y10" s="623"/>
      <c r="Z10" s="659" t="s">
        <v>175</v>
      </c>
      <c r="AA10" s="659"/>
      <c r="AB10" s="659"/>
      <c r="AC10" s="659"/>
      <c r="AD10" s="660" t="s">
        <v>175</v>
      </c>
      <c r="AE10" s="660"/>
      <c r="AF10" s="660"/>
      <c r="AG10" s="660"/>
      <c r="AH10" s="660"/>
      <c r="AI10" s="660"/>
      <c r="AJ10" s="660"/>
      <c r="AK10" s="660"/>
      <c r="AL10" s="624" t="s">
        <v>175</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105799</v>
      </c>
      <c r="BH10" s="622"/>
      <c r="BI10" s="622"/>
      <c r="BJ10" s="622"/>
      <c r="BK10" s="622"/>
      <c r="BL10" s="622"/>
      <c r="BM10" s="622"/>
      <c r="BN10" s="623"/>
      <c r="BO10" s="659">
        <v>3.5</v>
      </c>
      <c r="BP10" s="659"/>
      <c r="BQ10" s="659"/>
      <c r="BR10" s="659"/>
      <c r="BS10" s="660">
        <v>17589</v>
      </c>
      <c r="BT10" s="660"/>
      <c r="BU10" s="660"/>
      <c r="BV10" s="660"/>
      <c r="BW10" s="660"/>
      <c r="BX10" s="660"/>
      <c r="BY10" s="660"/>
      <c r="BZ10" s="660"/>
      <c r="CA10" s="660"/>
      <c r="CB10" s="698"/>
      <c r="CD10" s="618" t="s">
        <v>248</v>
      </c>
      <c r="CE10" s="619"/>
      <c r="CF10" s="619"/>
      <c r="CG10" s="619"/>
      <c r="CH10" s="619"/>
      <c r="CI10" s="619"/>
      <c r="CJ10" s="619"/>
      <c r="CK10" s="619"/>
      <c r="CL10" s="619"/>
      <c r="CM10" s="619"/>
      <c r="CN10" s="619"/>
      <c r="CO10" s="619"/>
      <c r="CP10" s="619"/>
      <c r="CQ10" s="620"/>
      <c r="CR10" s="621">
        <v>32000</v>
      </c>
      <c r="CS10" s="622"/>
      <c r="CT10" s="622"/>
      <c r="CU10" s="622"/>
      <c r="CV10" s="622"/>
      <c r="CW10" s="622"/>
      <c r="CX10" s="622"/>
      <c r="CY10" s="623"/>
      <c r="CZ10" s="659">
        <v>0.3</v>
      </c>
      <c r="DA10" s="659"/>
      <c r="DB10" s="659"/>
      <c r="DC10" s="659"/>
      <c r="DD10" s="627" t="s">
        <v>175</v>
      </c>
      <c r="DE10" s="622"/>
      <c r="DF10" s="622"/>
      <c r="DG10" s="622"/>
      <c r="DH10" s="622"/>
      <c r="DI10" s="622"/>
      <c r="DJ10" s="622"/>
      <c r="DK10" s="622"/>
      <c r="DL10" s="622"/>
      <c r="DM10" s="622"/>
      <c r="DN10" s="622"/>
      <c r="DO10" s="622"/>
      <c r="DP10" s="623"/>
      <c r="DQ10" s="627" t="s">
        <v>175</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573447</v>
      </c>
      <c r="S11" s="622"/>
      <c r="T11" s="622"/>
      <c r="U11" s="622"/>
      <c r="V11" s="622"/>
      <c r="W11" s="622"/>
      <c r="X11" s="622"/>
      <c r="Y11" s="623"/>
      <c r="Z11" s="624">
        <v>4.5999999999999996</v>
      </c>
      <c r="AA11" s="625"/>
      <c r="AB11" s="625"/>
      <c r="AC11" s="626"/>
      <c r="AD11" s="627">
        <v>573447</v>
      </c>
      <c r="AE11" s="622"/>
      <c r="AF11" s="622"/>
      <c r="AG11" s="622"/>
      <c r="AH11" s="622"/>
      <c r="AI11" s="622"/>
      <c r="AJ11" s="622"/>
      <c r="AK11" s="623"/>
      <c r="AL11" s="624">
        <v>8.1999999999999993</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139318</v>
      </c>
      <c r="BH11" s="622"/>
      <c r="BI11" s="622"/>
      <c r="BJ11" s="622"/>
      <c r="BK11" s="622"/>
      <c r="BL11" s="622"/>
      <c r="BM11" s="622"/>
      <c r="BN11" s="623"/>
      <c r="BO11" s="659">
        <v>4.5999999999999996</v>
      </c>
      <c r="BP11" s="659"/>
      <c r="BQ11" s="659"/>
      <c r="BR11" s="659"/>
      <c r="BS11" s="660">
        <v>29442</v>
      </c>
      <c r="BT11" s="660"/>
      <c r="BU11" s="660"/>
      <c r="BV11" s="660"/>
      <c r="BW11" s="660"/>
      <c r="BX11" s="660"/>
      <c r="BY11" s="660"/>
      <c r="BZ11" s="660"/>
      <c r="CA11" s="660"/>
      <c r="CB11" s="698"/>
      <c r="CD11" s="618" t="s">
        <v>251</v>
      </c>
      <c r="CE11" s="619"/>
      <c r="CF11" s="619"/>
      <c r="CG11" s="619"/>
      <c r="CH11" s="619"/>
      <c r="CI11" s="619"/>
      <c r="CJ11" s="619"/>
      <c r="CK11" s="619"/>
      <c r="CL11" s="619"/>
      <c r="CM11" s="619"/>
      <c r="CN11" s="619"/>
      <c r="CO11" s="619"/>
      <c r="CP11" s="619"/>
      <c r="CQ11" s="620"/>
      <c r="CR11" s="621">
        <v>605588</v>
      </c>
      <c r="CS11" s="622"/>
      <c r="CT11" s="622"/>
      <c r="CU11" s="622"/>
      <c r="CV11" s="622"/>
      <c r="CW11" s="622"/>
      <c r="CX11" s="622"/>
      <c r="CY11" s="623"/>
      <c r="CZ11" s="659">
        <v>5</v>
      </c>
      <c r="DA11" s="659"/>
      <c r="DB11" s="659"/>
      <c r="DC11" s="659"/>
      <c r="DD11" s="627">
        <v>167057</v>
      </c>
      <c r="DE11" s="622"/>
      <c r="DF11" s="622"/>
      <c r="DG11" s="622"/>
      <c r="DH11" s="622"/>
      <c r="DI11" s="622"/>
      <c r="DJ11" s="622"/>
      <c r="DK11" s="622"/>
      <c r="DL11" s="622"/>
      <c r="DM11" s="622"/>
      <c r="DN11" s="622"/>
      <c r="DO11" s="622"/>
      <c r="DP11" s="623"/>
      <c r="DQ11" s="627">
        <v>398180</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v>26363</v>
      </c>
      <c r="S12" s="622"/>
      <c r="T12" s="622"/>
      <c r="U12" s="622"/>
      <c r="V12" s="622"/>
      <c r="W12" s="622"/>
      <c r="X12" s="622"/>
      <c r="Y12" s="623"/>
      <c r="Z12" s="659">
        <v>0.2</v>
      </c>
      <c r="AA12" s="659"/>
      <c r="AB12" s="659"/>
      <c r="AC12" s="659"/>
      <c r="AD12" s="660">
        <v>26363</v>
      </c>
      <c r="AE12" s="660"/>
      <c r="AF12" s="660"/>
      <c r="AG12" s="660"/>
      <c r="AH12" s="660"/>
      <c r="AI12" s="660"/>
      <c r="AJ12" s="660"/>
      <c r="AK12" s="660"/>
      <c r="AL12" s="624">
        <v>0.4</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1541566</v>
      </c>
      <c r="BH12" s="622"/>
      <c r="BI12" s="622"/>
      <c r="BJ12" s="622"/>
      <c r="BK12" s="622"/>
      <c r="BL12" s="622"/>
      <c r="BM12" s="622"/>
      <c r="BN12" s="623"/>
      <c r="BO12" s="659">
        <v>50.7</v>
      </c>
      <c r="BP12" s="659"/>
      <c r="BQ12" s="659"/>
      <c r="BR12" s="659"/>
      <c r="BS12" s="660" t="s">
        <v>175</v>
      </c>
      <c r="BT12" s="660"/>
      <c r="BU12" s="660"/>
      <c r="BV12" s="660"/>
      <c r="BW12" s="660"/>
      <c r="BX12" s="660"/>
      <c r="BY12" s="660"/>
      <c r="BZ12" s="660"/>
      <c r="CA12" s="660"/>
      <c r="CB12" s="698"/>
      <c r="CD12" s="618" t="s">
        <v>254</v>
      </c>
      <c r="CE12" s="619"/>
      <c r="CF12" s="619"/>
      <c r="CG12" s="619"/>
      <c r="CH12" s="619"/>
      <c r="CI12" s="619"/>
      <c r="CJ12" s="619"/>
      <c r="CK12" s="619"/>
      <c r="CL12" s="619"/>
      <c r="CM12" s="619"/>
      <c r="CN12" s="619"/>
      <c r="CO12" s="619"/>
      <c r="CP12" s="619"/>
      <c r="CQ12" s="620"/>
      <c r="CR12" s="621">
        <v>871148</v>
      </c>
      <c r="CS12" s="622"/>
      <c r="CT12" s="622"/>
      <c r="CU12" s="622"/>
      <c r="CV12" s="622"/>
      <c r="CW12" s="622"/>
      <c r="CX12" s="622"/>
      <c r="CY12" s="623"/>
      <c r="CZ12" s="659">
        <v>7.2</v>
      </c>
      <c r="DA12" s="659"/>
      <c r="DB12" s="659"/>
      <c r="DC12" s="659"/>
      <c r="DD12" s="627">
        <v>16952</v>
      </c>
      <c r="DE12" s="622"/>
      <c r="DF12" s="622"/>
      <c r="DG12" s="622"/>
      <c r="DH12" s="622"/>
      <c r="DI12" s="622"/>
      <c r="DJ12" s="622"/>
      <c r="DK12" s="622"/>
      <c r="DL12" s="622"/>
      <c r="DM12" s="622"/>
      <c r="DN12" s="622"/>
      <c r="DO12" s="622"/>
      <c r="DP12" s="623"/>
      <c r="DQ12" s="627">
        <v>324964</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175</v>
      </c>
      <c r="S13" s="622"/>
      <c r="T13" s="622"/>
      <c r="U13" s="622"/>
      <c r="V13" s="622"/>
      <c r="W13" s="622"/>
      <c r="X13" s="622"/>
      <c r="Y13" s="623"/>
      <c r="Z13" s="659" t="s">
        <v>175</v>
      </c>
      <c r="AA13" s="659"/>
      <c r="AB13" s="659"/>
      <c r="AC13" s="659"/>
      <c r="AD13" s="660" t="s">
        <v>175</v>
      </c>
      <c r="AE13" s="660"/>
      <c r="AF13" s="660"/>
      <c r="AG13" s="660"/>
      <c r="AH13" s="660"/>
      <c r="AI13" s="660"/>
      <c r="AJ13" s="660"/>
      <c r="AK13" s="660"/>
      <c r="AL13" s="624" t="s">
        <v>145</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1514954</v>
      </c>
      <c r="BH13" s="622"/>
      <c r="BI13" s="622"/>
      <c r="BJ13" s="622"/>
      <c r="BK13" s="622"/>
      <c r="BL13" s="622"/>
      <c r="BM13" s="622"/>
      <c r="BN13" s="623"/>
      <c r="BO13" s="659">
        <v>49.8</v>
      </c>
      <c r="BP13" s="659"/>
      <c r="BQ13" s="659"/>
      <c r="BR13" s="659"/>
      <c r="BS13" s="660" t="s">
        <v>175</v>
      </c>
      <c r="BT13" s="660"/>
      <c r="BU13" s="660"/>
      <c r="BV13" s="660"/>
      <c r="BW13" s="660"/>
      <c r="BX13" s="660"/>
      <c r="BY13" s="660"/>
      <c r="BZ13" s="660"/>
      <c r="CA13" s="660"/>
      <c r="CB13" s="698"/>
      <c r="CD13" s="618" t="s">
        <v>257</v>
      </c>
      <c r="CE13" s="619"/>
      <c r="CF13" s="619"/>
      <c r="CG13" s="619"/>
      <c r="CH13" s="619"/>
      <c r="CI13" s="619"/>
      <c r="CJ13" s="619"/>
      <c r="CK13" s="619"/>
      <c r="CL13" s="619"/>
      <c r="CM13" s="619"/>
      <c r="CN13" s="619"/>
      <c r="CO13" s="619"/>
      <c r="CP13" s="619"/>
      <c r="CQ13" s="620"/>
      <c r="CR13" s="621">
        <v>843583</v>
      </c>
      <c r="CS13" s="622"/>
      <c r="CT13" s="622"/>
      <c r="CU13" s="622"/>
      <c r="CV13" s="622"/>
      <c r="CW13" s="622"/>
      <c r="CX13" s="622"/>
      <c r="CY13" s="623"/>
      <c r="CZ13" s="659">
        <v>7</v>
      </c>
      <c r="DA13" s="659"/>
      <c r="DB13" s="659"/>
      <c r="DC13" s="659"/>
      <c r="DD13" s="627">
        <v>351986</v>
      </c>
      <c r="DE13" s="622"/>
      <c r="DF13" s="622"/>
      <c r="DG13" s="622"/>
      <c r="DH13" s="622"/>
      <c r="DI13" s="622"/>
      <c r="DJ13" s="622"/>
      <c r="DK13" s="622"/>
      <c r="DL13" s="622"/>
      <c r="DM13" s="622"/>
      <c r="DN13" s="622"/>
      <c r="DO13" s="622"/>
      <c r="DP13" s="623"/>
      <c r="DQ13" s="627">
        <v>668736</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348</v>
      </c>
      <c r="S14" s="622"/>
      <c r="T14" s="622"/>
      <c r="U14" s="622"/>
      <c r="V14" s="622"/>
      <c r="W14" s="622"/>
      <c r="X14" s="622"/>
      <c r="Y14" s="623"/>
      <c r="Z14" s="659">
        <v>0</v>
      </c>
      <c r="AA14" s="659"/>
      <c r="AB14" s="659"/>
      <c r="AC14" s="659"/>
      <c r="AD14" s="660">
        <v>348</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108252</v>
      </c>
      <c r="BH14" s="622"/>
      <c r="BI14" s="622"/>
      <c r="BJ14" s="622"/>
      <c r="BK14" s="622"/>
      <c r="BL14" s="622"/>
      <c r="BM14" s="622"/>
      <c r="BN14" s="623"/>
      <c r="BO14" s="659">
        <v>3.6</v>
      </c>
      <c r="BP14" s="659"/>
      <c r="BQ14" s="659"/>
      <c r="BR14" s="659"/>
      <c r="BS14" s="660" t="s">
        <v>175</v>
      </c>
      <c r="BT14" s="660"/>
      <c r="BU14" s="660"/>
      <c r="BV14" s="660"/>
      <c r="BW14" s="660"/>
      <c r="BX14" s="660"/>
      <c r="BY14" s="660"/>
      <c r="BZ14" s="660"/>
      <c r="CA14" s="660"/>
      <c r="CB14" s="698"/>
      <c r="CD14" s="618" t="s">
        <v>260</v>
      </c>
      <c r="CE14" s="619"/>
      <c r="CF14" s="619"/>
      <c r="CG14" s="619"/>
      <c r="CH14" s="619"/>
      <c r="CI14" s="619"/>
      <c r="CJ14" s="619"/>
      <c r="CK14" s="619"/>
      <c r="CL14" s="619"/>
      <c r="CM14" s="619"/>
      <c r="CN14" s="619"/>
      <c r="CO14" s="619"/>
      <c r="CP14" s="619"/>
      <c r="CQ14" s="620"/>
      <c r="CR14" s="621">
        <v>343725</v>
      </c>
      <c r="CS14" s="622"/>
      <c r="CT14" s="622"/>
      <c r="CU14" s="622"/>
      <c r="CV14" s="622"/>
      <c r="CW14" s="622"/>
      <c r="CX14" s="622"/>
      <c r="CY14" s="623"/>
      <c r="CZ14" s="659">
        <v>2.8</v>
      </c>
      <c r="DA14" s="659"/>
      <c r="DB14" s="659"/>
      <c r="DC14" s="659"/>
      <c r="DD14" s="627">
        <v>18235</v>
      </c>
      <c r="DE14" s="622"/>
      <c r="DF14" s="622"/>
      <c r="DG14" s="622"/>
      <c r="DH14" s="622"/>
      <c r="DI14" s="622"/>
      <c r="DJ14" s="622"/>
      <c r="DK14" s="622"/>
      <c r="DL14" s="622"/>
      <c r="DM14" s="622"/>
      <c r="DN14" s="622"/>
      <c r="DO14" s="622"/>
      <c r="DP14" s="623"/>
      <c r="DQ14" s="627">
        <v>315673</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175</v>
      </c>
      <c r="S15" s="622"/>
      <c r="T15" s="622"/>
      <c r="U15" s="622"/>
      <c r="V15" s="622"/>
      <c r="W15" s="622"/>
      <c r="X15" s="622"/>
      <c r="Y15" s="623"/>
      <c r="Z15" s="659" t="s">
        <v>145</v>
      </c>
      <c r="AA15" s="659"/>
      <c r="AB15" s="659"/>
      <c r="AC15" s="659"/>
      <c r="AD15" s="660" t="s">
        <v>175</v>
      </c>
      <c r="AE15" s="660"/>
      <c r="AF15" s="660"/>
      <c r="AG15" s="660"/>
      <c r="AH15" s="660"/>
      <c r="AI15" s="660"/>
      <c r="AJ15" s="660"/>
      <c r="AK15" s="660"/>
      <c r="AL15" s="624" t="s">
        <v>145</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138823</v>
      </c>
      <c r="BH15" s="622"/>
      <c r="BI15" s="622"/>
      <c r="BJ15" s="622"/>
      <c r="BK15" s="622"/>
      <c r="BL15" s="622"/>
      <c r="BM15" s="622"/>
      <c r="BN15" s="623"/>
      <c r="BO15" s="659">
        <v>4.5999999999999996</v>
      </c>
      <c r="BP15" s="659"/>
      <c r="BQ15" s="659"/>
      <c r="BR15" s="659"/>
      <c r="BS15" s="660" t="s">
        <v>145</v>
      </c>
      <c r="BT15" s="660"/>
      <c r="BU15" s="660"/>
      <c r="BV15" s="660"/>
      <c r="BW15" s="660"/>
      <c r="BX15" s="660"/>
      <c r="BY15" s="660"/>
      <c r="BZ15" s="660"/>
      <c r="CA15" s="660"/>
      <c r="CB15" s="698"/>
      <c r="CD15" s="618" t="s">
        <v>263</v>
      </c>
      <c r="CE15" s="619"/>
      <c r="CF15" s="619"/>
      <c r="CG15" s="619"/>
      <c r="CH15" s="619"/>
      <c r="CI15" s="619"/>
      <c r="CJ15" s="619"/>
      <c r="CK15" s="619"/>
      <c r="CL15" s="619"/>
      <c r="CM15" s="619"/>
      <c r="CN15" s="619"/>
      <c r="CO15" s="619"/>
      <c r="CP15" s="619"/>
      <c r="CQ15" s="620"/>
      <c r="CR15" s="621">
        <v>1196397</v>
      </c>
      <c r="CS15" s="622"/>
      <c r="CT15" s="622"/>
      <c r="CU15" s="622"/>
      <c r="CV15" s="622"/>
      <c r="CW15" s="622"/>
      <c r="CX15" s="622"/>
      <c r="CY15" s="623"/>
      <c r="CZ15" s="659">
        <v>9.9</v>
      </c>
      <c r="DA15" s="659"/>
      <c r="DB15" s="659"/>
      <c r="DC15" s="659"/>
      <c r="DD15" s="627">
        <v>188969</v>
      </c>
      <c r="DE15" s="622"/>
      <c r="DF15" s="622"/>
      <c r="DG15" s="622"/>
      <c r="DH15" s="622"/>
      <c r="DI15" s="622"/>
      <c r="DJ15" s="622"/>
      <c r="DK15" s="622"/>
      <c r="DL15" s="622"/>
      <c r="DM15" s="622"/>
      <c r="DN15" s="622"/>
      <c r="DO15" s="622"/>
      <c r="DP15" s="623"/>
      <c r="DQ15" s="627">
        <v>986097</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12041</v>
      </c>
      <c r="S16" s="622"/>
      <c r="T16" s="622"/>
      <c r="U16" s="622"/>
      <c r="V16" s="622"/>
      <c r="W16" s="622"/>
      <c r="X16" s="622"/>
      <c r="Y16" s="623"/>
      <c r="Z16" s="659">
        <v>0.1</v>
      </c>
      <c r="AA16" s="659"/>
      <c r="AB16" s="659"/>
      <c r="AC16" s="659"/>
      <c r="AD16" s="660">
        <v>12041</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175</v>
      </c>
      <c r="BH16" s="622"/>
      <c r="BI16" s="622"/>
      <c r="BJ16" s="622"/>
      <c r="BK16" s="622"/>
      <c r="BL16" s="622"/>
      <c r="BM16" s="622"/>
      <c r="BN16" s="623"/>
      <c r="BO16" s="659" t="s">
        <v>175</v>
      </c>
      <c r="BP16" s="659"/>
      <c r="BQ16" s="659"/>
      <c r="BR16" s="659"/>
      <c r="BS16" s="660" t="s">
        <v>175</v>
      </c>
      <c r="BT16" s="660"/>
      <c r="BU16" s="660"/>
      <c r="BV16" s="660"/>
      <c r="BW16" s="660"/>
      <c r="BX16" s="660"/>
      <c r="BY16" s="660"/>
      <c r="BZ16" s="660"/>
      <c r="CA16" s="660"/>
      <c r="CB16" s="698"/>
      <c r="CD16" s="618" t="s">
        <v>266</v>
      </c>
      <c r="CE16" s="619"/>
      <c r="CF16" s="619"/>
      <c r="CG16" s="619"/>
      <c r="CH16" s="619"/>
      <c r="CI16" s="619"/>
      <c r="CJ16" s="619"/>
      <c r="CK16" s="619"/>
      <c r="CL16" s="619"/>
      <c r="CM16" s="619"/>
      <c r="CN16" s="619"/>
      <c r="CO16" s="619"/>
      <c r="CP16" s="619"/>
      <c r="CQ16" s="620"/>
      <c r="CR16" s="621">
        <v>3817</v>
      </c>
      <c r="CS16" s="622"/>
      <c r="CT16" s="622"/>
      <c r="CU16" s="622"/>
      <c r="CV16" s="622"/>
      <c r="CW16" s="622"/>
      <c r="CX16" s="622"/>
      <c r="CY16" s="623"/>
      <c r="CZ16" s="659">
        <v>0</v>
      </c>
      <c r="DA16" s="659"/>
      <c r="DB16" s="659"/>
      <c r="DC16" s="659"/>
      <c r="DD16" s="627" t="s">
        <v>145</v>
      </c>
      <c r="DE16" s="622"/>
      <c r="DF16" s="622"/>
      <c r="DG16" s="622"/>
      <c r="DH16" s="622"/>
      <c r="DI16" s="622"/>
      <c r="DJ16" s="622"/>
      <c r="DK16" s="622"/>
      <c r="DL16" s="622"/>
      <c r="DM16" s="622"/>
      <c r="DN16" s="622"/>
      <c r="DO16" s="622"/>
      <c r="DP16" s="623"/>
      <c r="DQ16" s="627">
        <v>3817</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51054</v>
      </c>
      <c r="S17" s="622"/>
      <c r="T17" s="622"/>
      <c r="U17" s="622"/>
      <c r="V17" s="622"/>
      <c r="W17" s="622"/>
      <c r="X17" s="622"/>
      <c r="Y17" s="623"/>
      <c r="Z17" s="659">
        <v>0.4</v>
      </c>
      <c r="AA17" s="659"/>
      <c r="AB17" s="659"/>
      <c r="AC17" s="659"/>
      <c r="AD17" s="660">
        <v>51054</v>
      </c>
      <c r="AE17" s="660"/>
      <c r="AF17" s="660"/>
      <c r="AG17" s="660"/>
      <c r="AH17" s="660"/>
      <c r="AI17" s="660"/>
      <c r="AJ17" s="660"/>
      <c r="AK17" s="660"/>
      <c r="AL17" s="624">
        <v>0.7</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175</v>
      </c>
      <c r="BH17" s="622"/>
      <c r="BI17" s="622"/>
      <c r="BJ17" s="622"/>
      <c r="BK17" s="622"/>
      <c r="BL17" s="622"/>
      <c r="BM17" s="622"/>
      <c r="BN17" s="623"/>
      <c r="BO17" s="659" t="s">
        <v>145</v>
      </c>
      <c r="BP17" s="659"/>
      <c r="BQ17" s="659"/>
      <c r="BR17" s="659"/>
      <c r="BS17" s="660" t="s">
        <v>145</v>
      </c>
      <c r="BT17" s="660"/>
      <c r="BU17" s="660"/>
      <c r="BV17" s="660"/>
      <c r="BW17" s="660"/>
      <c r="BX17" s="660"/>
      <c r="BY17" s="660"/>
      <c r="BZ17" s="660"/>
      <c r="CA17" s="660"/>
      <c r="CB17" s="698"/>
      <c r="CD17" s="618" t="s">
        <v>269</v>
      </c>
      <c r="CE17" s="619"/>
      <c r="CF17" s="619"/>
      <c r="CG17" s="619"/>
      <c r="CH17" s="619"/>
      <c r="CI17" s="619"/>
      <c r="CJ17" s="619"/>
      <c r="CK17" s="619"/>
      <c r="CL17" s="619"/>
      <c r="CM17" s="619"/>
      <c r="CN17" s="619"/>
      <c r="CO17" s="619"/>
      <c r="CP17" s="619"/>
      <c r="CQ17" s="620"/>
      <c r="CR17" s="621">
        <v>300946</v>
      </c>
      <c r="CS17" s="622"/>
      <c r="CT17" s="622"/>
      <c r="CU17" s="622"/>
      <c r="CV17" s="622"/>
      <c r="CW17" s="622"/>
      <c r="CX17" s="622"/>
      <c r="CY17" s="623"/>
      <c r="CZ17" s="659">
        <v>2.5</v>
      </c>
      <c r="DA17" s="659"/>
      <c r="DB17" s="659"/>
      <c r="DC17" s="659"/>
      <c r="DD17" s="627" t="s">
        <v>175</v>
      </c>
      <c r="DE17" s="622"/>
      <c r="DF17" s="622"/>
      <c r="DG17" s="622"/>
      <c r="DH17" s="622"/>
      <c r="DI17" s="622"/>
      <c r="DJ17" s="622"/>
      <c r="DK17" s="622"/>
      <c r="DL17" s="622"/>
      <c r="DM17" s="622"/>
      <c r="DN17" s="622"/>
      <c r="DO17" s="622"/>
      <c r="DP17" s="623"/>
      <c r="DQ17" s="627">
        <v>293861</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26113</v>
      </c>
      <c r="S18" s="622"/>
      <c r="T18" s="622"/>
      <c r="U18" s="622"/>
      <c r="V18" s="622"/>
      <c r="W18" s="622"/>
      <c r="X18" s="622"/>
      <c r="Y18" s="623"/>
      <c r="Z18" s="659">
        <v>0.2</v>
      </c>
      <c r="AA18" s="659"/>
      <c r="AB18" s="659"/>
      <c r="AC18" s="659"/>
      <c r="AD18" s="660">
        <v>26113</v>
      </c>
      <c r="AE18" s="660"/>
      <c r="AF18" s="660"/>
      <c r="AG18" s="660"/>
      <c r="AH18" s="660"/>
      <c r="AI18" s="660"/>
      <c r="AJ18" s="660"/>
      <c r="AK18" s="660"/>
      <c r="AL18" s="624">
        <v>0.4</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175</v>
      </c>
      <c r="BH18" s="622"/>
      <c r="BI18" s="622"/>
      <c r="BJ18" s="622"/>
      <c r="BK18" s="622"/>
      <c r="BL18" s="622"/>
      <c r="BM18" s="622"/>
      <c r="BN18" s="623"/>
      <c r="BO18" s="659" t="s">
        <v>175</v>
      </c>
      <c r="BP18" s="659"/>
      <c r="BQ18" s="659"/>
      <c r="BR18" s="659"/>
      <c r="BS18" s="660" t="s">
        <v>175</v>
      </c>
      <c r="BT18" s="660"/>
      <c r="BU18" s="660"/>
      <c r="BV18" s="660"/>
      <c r="BW18" s="660"/>
      <c r="BX18" s="660"/>
      <c r="BY18" s="660"/>
      <c r="BZ18" s="660"/>
      <c r="CA18" s="660"/>
      <c r="CB18" s="698"/>
      <c r="CD18" s="618" t="s">
        <v>272</v>
      </c>
      <c r="CE18" s="619"/>
      <c r="CF18" s="619"/>
      <c r="CG18" s="619"/>
      <c r="CH18" s="619"/>
      <c r="CI18" s="619"/>
      <c r="CJ18" s="619"/>
      <c r="CK18" s="619"/>
      <c r="CL18" s="619"/>
      <c r="CM18" s="619"/>
      <c r="CN18" s="619"/>
      <c r="CO18" s="619"/>
      <c r="CP18" s="619"/>
      <c r="CQ18" s="620"/>
      <c r="CR18" s="621" t="s">
        <v>175</v>
      </c>
      <c r="CS18" s="622"/>
      <c r="CT18" s="622"/>
      <c r="CU18" s="622"/>
      <c r="CV18" s="622"/>
      <c r="CW18" s="622"/>
      <c r="CX18" s="622"/>
      <c r="CY18" s="623"/>
      <c r="CZ18" s="659" t="s">
        <v>175</v>
      </c>
      <c r="DA18" s="659"/>
      <c r="DB18" s="659"/>
      <c r="DC18" s="659"/>
      <c r="DD18" s="627" t="s">
        <v>175</v>
      </c>
      <c r="DE18" s="622"/>
      <c r="DF18" s="622"/>
      <c r="DG18" s="622"/>
      <c r="DH18" s="622"/>
      <c r="DI18" s="622"/>
      <c r="DJ18" s="622"/>
      <c r="DK18" s="622"/>
      <c r="DL18" s="622"/>
      <c r="DM18" s="622"/>
      <c r="DN18" s="622"/>
      <c r="DO18" s="622"/>
      <c r="DP18" s="623"/>
      <c r="DQ18" s="627" t="s">
        <v>175</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24276</v>
      </c>
      <c r="S19" s="622"/>
      <c r="T19" s="622"/>
      <c r="U19" s="622"/>
      <c r="V19" s="622"/>
      <c r="W19" s="622"/>
      <c r="X19" s="622"/>
      <c r="Y19" s="623"/>
      <c r="Z19" s="659">
        <v>0.2</v>
      </c>
      <c r="AA19" s="659"/>
      <c r="AB19" s="659"/>
      <c r="AC19" s="659"/>
      <c r="AD19" s="660">
        <v>24276</v>
      </c>
      <c r="AE19" s="660"/>
      <c r="AF19" s="660"/>
      <c r="AG19" s="660"/>
      <c r="AH19" s="660"/>
      <c r="AI19" s="660"/>
      <c r="AJ19" s="660"/>
      <c r="AK19" s="660"/>
      <c r="AL19" s="624">
        <v>0.3</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251</v>
      </c>
      <c r="BH19" s="622"/>
      <c r="BI19" s="622"/>
      <c r="BJ19" s="622"/>
      <c r="BK19" s="622"/>
      <c r="BL19" s="622"/>
      <c r="BM19" s="622"/>
      <c r="BN19" s="623"/>
      <c r="BO19" s="659">
        <v>0</v>
      </c>
      <c r="BP19" s="659"/>
      <c r="BQ19" s="659"/>
      <c r="BR19" s="659"/>
      <c r="BS19" s="660" t="s">
        <v>175</v>
      </c>
      <c r="BT19" s="660"/>
      <c r="BU19" s="660"/>
      <c r="BV19" s="660"/>
      <c r="BW19" s="660"/>
      <c r="BX19" s="660"/>
      <c r="BY19" s="660"/>
      <c r="BZ19" s="660"/>
      <c r="CA19" s="660"/>
      <c r="CB19" s="698"/>
      <c r="CD19" s="618" t="s">
        <v>275</v>
      </c>
      <c r="CE19" s="619"/>
      <c r="CF19" s="619"/>
      <c r="CG19" s="619"/>
      <c r="CH19" s="619"/>
      <c r="CI19" s="619"/>
      <c r="CJ19" s="619"/>
      <c r="CK19" s="619"/>
      <c r="CL19" s="619"/>
      <c r="CM19" s="619"/>
      <c r="CN19" s="619"/>
      <c r="CO19" s="619"/>
      <c r="CP19" s="619"/>
      <c r="CQ19" s="620"/>
      <c r="CR19" s="621" t="s">
        <v>175</v>
      </c>
      <c r="CS19" s="622"/>
      <c r="CT19" s="622"/>
      <c r="CU19" s="622"/>
      <c r="CV19" s="622"/>
      <c r="CW19" s="622"/>
      <c r="CX19" s="622"/>
      <c r="CY19" s="623"/>
      <c r="CZ19" s="659" t="s">
        <v>175</v>
      </c>
      <c r="DA19" s="659"/>
      <c r="DB19" s="659"/>
      <c r="DC19" s="659"/>
      <c r="DD19" s="627" t="s">
        <v>175</v>
      </c>
      <c r="DE19" s="622"/>
      <c r="DF19" s="622"/>
      <c r="DG19" s="622"/>
      <c r="DH19" s="622"/>
      <c r="DI19" s="622"/>
      <c r="DJ19" s="622"/>
      <c r="DK19" s="622"/>
      <c r="DL19" s="622"/>
      <c r="DM19" s="622"/>
      <c r="DN19" s="622"/>
      <c r="DO19" s="622"/>
      <c r="DP19" s="623"/>
      <c r="DQ19" s="627" t="s">
        <v>175</v>
      </c>
      <c r="DR19" s="622"/>
      <c r="DS19" s="622"/>
      <c r="DT19" s="622"/>
      <c r="DU19" s="622"/>
      <c r="DV19" s="622"/>
      <c r="DW19" s="622"/>
      <c r="DX19" s="622"/>
      <c r="DY19" s="622"/>
      <c r="DZ19" s="622"/>
      <c r="EA19" s="622"/>
      <c r="EB19" s="622"/>
      <c r="EC19" s="658"/>
    </row>
    <row r="20" spans="2:133" ht="11.25" customHeight="1" x14ac:dyDescent="0.2">
      <c r="B20" s="688" t="s">
        <v>276</v>
      </c>
      <c r="C20" s="689"/>
      <c r="D20" s="689"/>
      <c r="E20" s="689"/>
      <c r="F20" s="689"/>
      <c r="G20" s="689"/>
      <c r="H20" s="689"/>
      <c r="I20" s="689"/>
      <c r="J20" s="689"/>
      <c r="K20" s="689"/>
      <c r="L20" s="689"/>
      <c r="M20" s="689"/>
      <c r="N20" s="689"/>
      <c r="O20" s="689"/>
      <c r="P20" s="689"/>
      <c r="Q20" s="690"/>
      <c r="R20" s="621">
        <v>1837</v>
      </c>
      <c r="S20" s="622"/>
      <c r="T20" s="622"/>
      <c r="U20" s="622"/>
      <c r="V20" s="622"/>
      <c r="W20" s="622"/>
      <c r="X20" s="622"/>
      <c r="Y20" s="623"/>
      <c r="Z20" s="659">
        <v>0</v>
      </c>
      <c r="AA20" s="659"/>
      <c r="AB20" s="659"/>
      <c r="AC20" s="659"/>
      <c r="AD20" s="660">
        <v>1837</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251</v>
      </c>
      <c r="BH20" s="622"/>
      <c r="BI20" s="622"/>
      <c r="BJ20" s="622"/>
      <c r="BK20" s="622"/>
      <c r="BL20" s="622"/>
      <c r="BM20" s="622"/>
      <c r="BN20" s="623"/>
      <c r="BO20" s="659">
        <v>0</v>
      </c>
      <c r="BP20" s="659"/>
      <c r="BQ20" s="659"/>
      <c r="BR20" s="659"/>
      <c r="BS20" s="660" t="s">
        <v>175</v>
      </c>
      <c r="BT20" s="660"/>
      <c r="BU20" s="660"/>
      <c r="BV20" s="660"/>
      <c r="BW20" s="660"/>
      <c r="BX20" s="660"/>
      <c r="BY20" s="660"/>
      <c r="BZ20" s="660"/>
      <c r="CA20" s="660"/>
      <c r="CB20" s="698"/>
      <c r="CD20" s="618" t="s">
        <v>278</v>
      </c>
      <c r="CE20" s="619"/>
      <c r="CF20" s="619"/>
      <c r="CG20" s="619"/>
      <c r="CH20" s="619"/>
      <c r="CI20" s="619"/>
      <c r="CJ20" s="619"/>
      <c r="CK20" s="619"/>
      <c r="CL20" s="619"/>
      <c r="CM20" s="619"/>
      <c r="CN20" s="619"/>
      <c r="CO20" s="619"/>
      <c r="CP20" s="619"/>
      <c r="CQ20" s="620"/>
      <c r="CR20" s="621">
        <v>12118864</v>
      </c>
      <c r="CS20" s="622"/>
      <c r="CT20" s="622"/>
      <c r="CU20" s="622"/>
      <c r="CV20" s="622"/>
      <c r="CW20" s="622"/>
      <c r="CX20" s="622"/>
      <c r="CY20" s="623"/>
      <c r="CZ20" s="659">
        <v>100</v>
      </c>
      <c r="DA20" s="659"/>
      <c r="DB20" s="659"/>
      <c r="DC20" s="659"/>
      <c r="DD20" s="627">
        <v>929775</v>
      </c>
      <c r="DE20" s="622"/>
      <c r="DF20" s="622"/>
      <c r="DG20" s="622"/>
      <c r="DH20" s="622"/>
      <c r="DI20" s="622"/>
      <c r="DJ20" s="622"/>
      <c r="DK20" s="622"/>
      <c r="DL20" s="622"/>
      <c r="DM20" s="622"/>
      <c r="DN20" s="622"/>
      <c r="DO20" s="622"/>
      <c r="DP20" s="623"/>
      <c r="DQ20" s="627">
        <v>8628278</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3510431</v>
      </c>
      <c r="S21" s="622"/>
      <c r="T21" s="622"/>
      <c r="U21" s="622"/>
      <c r="V21" s="622"/>
      <c r="W21" s="622"/>
      <c r="X21" s="622"/>
      <c r="Y21" s="623"/>
      <c r="Z21" s="659">
        <v>27.9</v>
      </c>
      <c r="AA21" s="659"/>
      <c r="AB21" s="659"/>
      <c r="AC21" s="659"/>
      <c r="AD21" s="660">
        <v>3081852</v>
      </c>
      <c r="AE21" s="660"/>
      <c r="AF21" s="660"/>
      <c r="AG21" s="660"/>
      <c r="AH21" s="660"/>
      <c r="AI21" s="660"/>
      <c r="AJ21" s="660"/>
      <c r="AK21" s="660"/>
      <c r="AL21" s="624">
        <v>44.2</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v>251</v>
      </c>
      <c r="BH21" s="622"/>
      <c r="BI21" s="622"/>
      <c r="BJ21" s="622"/>
      <c r="BK21" s="622"/>
      <c r="BL21" s="622"/>
      <c r="BM21" s="622"/>
      <c r="BN21" s="623"/>
      <c r="BO21" s="659">
        <v>0</v>
      </c>
      <c r="BP21" s="659"/>
      <c r="BQ21" s="659"/>
      <c r="BR21" s="659"/>
      <c r="BS21" s="660" t="s">
        <v>175</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v>3081852</v>
      </c>
      <c r="S22" s="622"/>
      <c r="T22" s="622"/>
      <c r="U22" s="622"/>
      <c r="V22" s="622"/>
      <c r="W22" s="622"/>
      <c r="X22" s="622"/>
      <c r="Y22" s="623"/>
      <c r="Z22" s="659">
        <v>24.5</v>
      </c>
      <c r="AA22" s="659"/>
      <c r="AB22" s="659"/>
      <c r="AC22" s="659"/>
      <c r="AD22" s="660">
        <v>3081852</v>
      </c>
      <c r="AE22" s="660"/>
      <c r="AF22" s="660"/>
      <c r="AG22" s="660"/>
      <c r="AH22" s="660"/>
      <c r="AI22" s="660"/>
      <c r="AJ22" s="660"/>
      <c r="AK22" s="660"/>
      <c r="AL22" s="624">
        <v>44.2</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175</v>
      </c>
      <c r="BH22" s="622"/>
      <c r="BI22" s="622"/>
      <c r="BJ22" s="622"/>
      <c r="BK22" s="622"/>
      <c r="BL22" s="622"/>
      <c r="BM22" s="622"/>
      <c r="BN22" s="623"/>
      <c r="BO22" s="659" t="s">
        <v>175</v>
      </c>
      <c r="BP22" s="659"/>
      <c r="BQ22" s="659"/>
      <c r="BR22" s="659"/>
      <c r="BS22" s="660" t="s">
        <v>145</v>
      </c>
      <c r="BT22" s="660"/>
      <c r="BU22" s="660"/>
      <c r="BV22" s="660"/>
      <c r="BW22" s="660"/>
      <c r="BX22" s="660"/>
      <c r="BY22" s="660"/>
      <c r="BZ22" s="660"/>
      <c r="CA22" s="660"/>
      <c r="CB22" s="698"/>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284</v>
      </c>
      <c r="C23" s="619"/>
      <c r="D23" s="619"/>
      <c r="E23" s="619"/>
      <c r="F23" s="619"/>
      <c r="G23" s="619"/>
      <c r="H23" s="619"/>
      <c r="I23" s="619"/>
      <c r="J23" s="619"/>
      <c r="K23" s="619"/>
      <c r="L23" s="619"/>
      <c r="M23" s="619"/>
      <c r="N23" s="619"/>
      <c r="O23" s="619"/>
      <c r="P23" s="619"/>
      <c r="Q23" s="620"/>
      <c r="R23" s="621">
        <v>428579</v>
      </c>
      <c r="S23" s="622"/>
      <c r="T23" s="622"/>
      <c r="U23" s="622"/>
      <c r="V23" s="622"/>
      <c r="W23" s="622"/>
      <c r="X23" s="622"/>
      <c r="Y23" s="623"/>
      <c r="Z23" s="659">
        <v>3.4</v>
      </c>
      <c r="AA23" s="659"/>
      <c r="AB23" s="659"/>
      <c r="AC23" s="659"/>
      <c r="AD23" s="660" t="s">
        <v>175</v>
      </c>
      <c r="AE23" s="660"/>
      <c r="AF23" s="660"/>
      <c r="AG23" s="660"/>
      <c r="AH23" s="660"/>
      <c r="AI23" s="660"/>
      <c r="AJ23" s="660"/>
      <c r="AK23" s="660"/>
      <c r="AL23" s="624" t="s">
        <v>175</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t="s">
        <v>175</v>
      </c>
      <c r="BH23" s="622"/>
      <c r="BI23" s="622"/>
      <c r="BJ23" s="622"/>
      <c r="BK23" s="622"/>
      <c r="BL23" s="622"/>
      <c r="BM23" s="622"/>
      <c r="BN23" s="623"/>
      <c r="BO23" s="659" t="s">
        <v>175</v>
      </c>
      <c r="BP23" s="659"/>
      <c r="BQ23" s="659"/>
      <c r="BR23" s="659"/>
      <c r="BS23" s="660" t="s">
        <v>175</v>
      </c>
      <c r="BT23" s="660"/>
      <c r="BU23" s="660"/>
      <c r="BV23" s="660"/>
      <c r="BW23" s="660"/>
      <c r="BX23" s="660"/>
      <c r="BY23" s="660"/>
      <c r="BZ23" s="660"/>
      <c r="CA23" s="660"/>
      <c r="CB23" s="698"/>
      <c r="CD23" s="673" t="s">
        <v>225</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2">
      <c r="B24" s="618" t="s">
        <v>291</v>
      </c>
      <c r="C24" s="619"/>
      <c r="D24" s="619"/>
      <c r="E24" s="619"/>
      <c r="F24" s="619"/>
      <c r="G24" s="619"/>
      <c r="H24" s="619"/>
      <c r="I24" s="619"/>
      <c r="J24" s="619"/>
      <c r="K24" s="619"/>
      <c r="L24" s="619"/>
      <c r="M24" s="619"/>
      <c r="N24" s="619"/>
      <c r="O24" s="619"/>
      <c r="P24" s="619"/>
      <c r="Q24" s="620"/>
      <c r="R24" s="621" t="s">
        <v>292</v>
      </c>
      <c r="S24" s="622"/>
      <c r="T24" s="622"/>
      <c r="U24" s="622"/>
      <c r="V24" s="622"/>
      <c r="W24" s="622"/>
      <c r="X24" s="622"/>
      <c r="Y24" s="623"/>
      <c r="Z24" s="659" t="s">
        <v>175</v>
      </c>
      <c r="AA24" s="659"/>
      <c r="AB24" s="659"/>
      <c r="AC24" s="659"/>
      <c r="AD24" s="660" t="s">
        <v>175</v>
      </c>
      <c r="AE24" s="660"/>
      <c r="AF24" s="660"/>
      <c r="AG24" s="660"/>
      <c r="AH24" s="660"/>
      <c r="AI24" s="660"/>
      <c r="AJ24" s="660"/>
      <c r="AK24" s="660"/>
      <c r="AL24" s="624" t="s">
        <v>175</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175</v>
      </c>
      <c r="BH24" s="622"/>
      <c r="BI24" s="622"/>
      <c r="BJ24" s="622"/>
      <c r="BK24" s="622"/>
      <c r="BL24" s="622"/>
      <c r="BM24" s="622"/>
      <c r="BN24" s="623"/>
      <c r="BO24" s="659" t="s">
        <v>175</v>
      </c>
      <c r="BP24" s="659"/>
      <c r="BQ24" s="659"/>
      <c r="BR24" s="659"/>
      <c r="BS24" s="660" t="s">
        <v>175</v>
      </c>
      <c r="BT24" s="660"/>
      <c r="BU24" s="660"/>
      <c r="BV24" s="660"/>
      <c r="BW24" s="660"/>
      <c r="BX24" s="660"/>
      <c r="BY24" s="660"/>
      <c r="BZ24" s="660"/>
      <c r="CA24" s="660"/>
      <c r="CB24" s="698"/>
      <c r="CD24" s="679" t="s">
        <v>294</v>
      </c>
      <c r="CE24" s="680"/>
      <c r="CF24" s="680"/>
      <c r="CG24" s="680"/>
      <c r="CH24" s="680"/>
      <c r="CI24" s="680"/>
      <c r="CJ24" s="680"/>
      <c r="CK24" s="680"/>
      <c r="CL24" s="680"/>
      <c r="CM24" s="680"/>
      <c r="CN24" s="680"/>
      <c r="CO24" s="680"/>
      <c r="CP24" s="680"/>
      <c r="CQ24" s="681"/>
      <c r="CR24" s="676">
        <v>3739934</v>
      </c>
      <c r="CS24" s="677"/>
      <c r="CT24" s="677"/>
      <c r="CU24" s="677"/>
      <c r="CV24" s="677"/>
      <c r="CW24" s="677"/>
      <c r="CX24" s="677"/>
      <c r="CY24" s="702"/>
      <c r="CZ24" s="703">
        <v>30.9</v>
      </c>
      <c r="DA24" s="685"/>
      <c r="DB24" s="685"/>
      <c r="DC24" s="705"/>
      <c r="DD24" s="701">
        <v>2632165</v>
      </c>
      <c r="DE24" s="677"/>
      <c r="DF24" s="677"/>
      <c r="DG24" s="677"/>
      <c r="DH24" s="677"/>
      <c r="DI24" s="677"/>
      <c r="DJ24" s="677"/>
      <c r="DK24" s="702"/>
      <c r="DL24" s="701">
        <v>2575595</v>
      </c>
      <c r="DM24" s="677"/>
      <c r="DN24" s="677"/>
      <c r="DO24" s="677"/>
      <c r="DP24" s="677"/>
      <c r="DQ24" s="677"/>
      <c r="DR24" s="677"/>
      <c r="DS24" s="677"/>
      <c r="DT24" s="677"/>
      <c r="DU24" s="677"/>
      <c r="DV24" s="702"/>
      <c r="DW24" s="703">
        <v>36.9</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7406027</v>
      </c>
      <c r="S25" s="622"/>
      <c r="T25" s="622"/>
      <c r="U25" s="622"/>
      <c r="V25" s="622"/>
      <c r="W25" s="622"/>
      <c r="X25" s="622"/>
      <c r="Y25" s="623"/>
      <c r="Z25" s="659">
        <v>58.9</v>
      </c>
      <c r="AA25" s="659"/>
      <c r="AB25" s="659"/>
      <c r="AC25" s="659"/>
      <c r="AD25" s="660">
        <v>6977448</v>
      </c>
      <c r="AE25" s="660"/>
      <c r="AF25" s="660"/>
      <c r="AG25" s="660"/>
      <c r="AH25" s="660"/>
      <c r="AI25" s="660"/>
      <c r="AJ25" s="660"/>
      <c r="AK25" s="660"/>
      <c r="AL25" s="624">
        <v>100</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145</v>
      </c>
      <c r="BH25" s="622"/>
      <c r="BI25" s="622"/>
      <c r="BJ25" s="622"/>
      <c r="BK25" s="622"/>
      <c r="BL25" s="622"/>
      <c r="BM25" s="622"/>
      <c r="BN25" s="623"/>
      <c r="BO25" s="659" t="s">
        <v>175</v>
      </c>
      <c r="BP25" s="659"/>
      <c r="BQ25" s="659"/>
      <c r="BR25" s="659"/>
      <c r="BS25" s="660" t="s">
        <v>175</v>
      </c>
      <c r="BT25" s="660"/>
      <c r="BU25" s="660"/>
      <c r="BV25" s="660"/>
      <c r="BW25" s="660"/>
      <c r="BX25" s="660"/>
      <c r="BY25" s="660"/>
      <c r="BZ25" s="660"/>
      <c r="CA25" s="660"/>
      <c r="CB25" s="698"/>
      <c r="CD25" s="618" t="s">
        <v>297</v>
      </c>
      <c r="CE25" s="619"/>
      <c r="CF25" s="619"/>
      <c r="CG25" s="619"/>
      <c r="CH25" s="619"/>
      <c r="CI25" s="619"/>
      <c r="CJ25" s="619"/>
      <c r="CK25" s="619"/>
      <c r="CL25" s="619"/>
      <c r="CM25" s="619"/>
      <c r="CN25" s="619"/>
      <c r="CO25" s="619"/>
      <c r="CP25" s="619"/>
      <c r="CQ25" s="620"/>
      <c r="CR25" s="621">
        <v>2101407</v>
      </c>
      <c r="CS25" s="634"/>
      <c r="CT25" s="634"/>
      <c r="CU25" s="634"/>
      <c r="CV25" s="634"/>
      <c r="CW25" s="634"/>
      <c r="CX25" s="634"/>
      <c r="CY25" s="635"/>
      <c r="CZ25" s="624">
        <v>17.3</v>
      </c>
      <c r="DA25" s="636"/>
      <c r="DB25" s="636"/>
      <c r="DC25" s="637"/>
      <c r="DD25" s="627">
        <v>1903900</v>
      </c>
      <c r="DE25" s="634"/>
      <c r="DF25" s="634"/>
      <c r="DG25" s="634"/>
      <c r="DH25" s="634"/>
      <c r="DI25" s="634"/>
      <c r="DJ25" s="634"/>
      <c r="DK25" s="635"/>
      <c r="DL25" s="627">
        <v>1893653</v>
      </c>
      <c r="DM25" s="634"/>
      <c r="DN25" s="634"/>
      <c r="DO25" s="634"/>
      <c r="DP25" s="634"/>
      <c r="DQ25" s="634"/>
      <c r="DR25" s="634"/>
      <c r="DS25" s="634"/>
      <c r="DT25" s="634"/>
      <c r="DU25" s="634"/>
      <c r="DV25" s="635"/>
      <c r="DW25" s="624">
        <v>27.1</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2770</v>
      </c>
      <c r="S26" s="622"/>
      <c r="T26" s="622"/>
      <c r="U26" s="622"/>
      <c r="V26" s="622"/>
      <c r="W26" s="622"/>
      <c r="X26" s="622"/>
      <c r="Y26" s="623"/>
      <c r="Z26" s="659">
        <v>0</v>
      </c>
      <c r="AA26" s="659"/>
      <c r="AB26" s="659"/>
      <c r="AC26" s="659"/>
      <c r="AD26" s="660">
        <v>2770</v>
      </c>
      <c r="AE26" s="660"/>
      <c r="AF26" s="660"/>
      <c r="AG26" s="660"/>
      <c r="AH26" s="660"/>
      <c r="AI26" s="660"/>
      <c r="AJ26" s="660"/>
      <c r="AK26" s="660"/>
      <c r="AL26" s="624">
        <v>0</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175</v>
      </c>
      <c r="BH26" s="622"/>
      <c r="BI26" s="622"/>
      <c r="BJ26" s="622"/>
      <c r="BK26" s="622"/>
      <c r="BL26" s="622"/>
      <c r="BM26" s="622"/>
      <c r="BN26" s="623"/>
      <c r="BO26" s="659" t="s">
        <v>145</v>
      </c>
      <c r="BP26" s="659"/>
      <c r="BQ26" s="659"/>
      <c r="BR26" s="659"/>
      <c r="BS26" s="660" t="s">
        <v>175</v>
      </c>
      <c r="BT26" s="660"/>
      <c r="BU26" s="660"/>
      <c r="BV26" s="660"/>
      <c r="BW26" s="660"/>
      <c r="BX26" s="660"/>
      <c r="BY26" s="660"/>
      <c r="BZ26" s="660"/>
      <c r="CA26" s="660"/>
      <c r="CB26" s="698"/>
      <c r="CD26" s="618" t="s">
        <v>300</v>
      </c>
      <c r="CE26" s="619"/>
      <c r="CF26" s="619"/>
      <c r="CG26" s="619"/>
      <c r="CH26" s="619"/>
      <c r="CI26" s="619"/>
      <c r="CJ26" s="619"/>
      <c r="CK26" s="619"/>
      <c r="CL26" s="619"/>
      <c r="CM26" s="619"/>
      <c r="CN26" s="619"/>
      <c r="CO26" s="619"/>
      <c r="CP26" s="619"/>
      <c r="CQ26" s="620"/>
      <c r="CR26" s="621">
        <v>1155367</v>
      </c>
      <c r="CS26" s="622"/>
      <c r="CT26" s="622"/>
      <c r="CU26" s="622"/>
      <c r="CV26" s="622"/>
      <c r="CW26" s="622"/>
      <c r="CX26" s="622"/>
      <c r="CY26" s="623"/>
      <c r="CZ26" s="624">
        <v>9.5</v>
      </c>
      <c r="DA26" s="636"/>
      <c r="DB26" s="636"/>
      <c r="DC26" s="637"/>
      <c r="DD26" s="627">
        <v>957860</v>
      </c>
      <c r="DE26" s="622"/>
      <c r="DF26" s="622"/>
      <c r="DG26" s="622"/>
      <c r="DH26" s="622"/>
      <c r="DI26" s="622"/>
      <c r="DJ26" s="622"/>
      <c r="DK26" s="623"/>
      <c r="DL26" s="627" t="s">
        <v>175</v>
      </c>
      <c r="DM26" s="622"/>
      <c r="DN26" s="622"/>
      <c r="DO26" s="622"/>
      <c r="DP26" s="622"/>
      <c r="DQ26" s="622"/>
      <c r="DR26" s="622"/>
      <c r="DS26" s="622"/>
      <c r="DT26" s="622"/>
      <c r="DU26" s="622"/>
      <c r="DV26" s="623"/>
      <c r="DW26" s="624" t="s">
        <v>175</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138929</v>
      </c>
      <c r="S27" s="622"/>
      <c r="T27" s="622"/>
      <c r="U27" s="622"/>
      <c r="V27" s="622"/>
      <c r="W27" s="622"/>
      <c r="X27" s="622"/>
      <c r="Y27" s="623"/>
      <c r="Z27" s="659">
        <v>1.1000000000000001</v>
      </c>
      <c r="AA27" s="659"/>
      <c r="AB27" s="659"/>
      <c r="AC27" s="659"/>
      <c r="AD27" s="660" t="s">
        <v>175</v>
      </c>
      <c r="AE27" s="660"/>
      <c r="AF27" s="660"/>
      <c r="AG27" s="660"/>
      <c r="AH27" s="660"/>
      <c r="AI27" s="660"/>
      <c r="AJ27" s="660"/>
      <c r="AK27" s="660"/>
      <c r="AL27" s="624" t="s">
        <v>175</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3040679</v>
      </c>
      <c r="BH27" s="622"/>
      <c r="BI27" s="622"/>
      <c r="BJ27" s="622"/>
      <c r="BK27" s="622"/>
      <c r="BL27" s="622"/>
      <c r="BM27" s="622"/>
      <c r="BN27" s="623"/>
      <c r="BO27" s="659">
        <v>100</v>
      </c>
      <c r="BP27" s="659"/>
      <c r="BQ27" s="659"/>
      <c r="BR27" s="659"/>
      <c r="BS27" s="660">
        <v>47031</v>
      </c>
      <c r="BT27" s="660"/>
      <c r="BU27" s="660"/>
      <c r="BV27" s="660"/>
      <c r="BW27" s="660"/>
      <c r="BX27" s="660"/>
      <c r="BY27" s="660"/>
      <c r="BZ27" s="660"/>
      <c r="CA27" s="660"/>
      <c r="CB27" s="698"/>
      <c r="CD27" s="618" t="s">
        <v>303</v>
      </c>
      <c r="CE27" s="619"/>
      <c r="CF27" s="619"/>
      <c r="CG27" s="619"/>
      <c r="CH27" s="619"/>
      <c r="CI27" s="619"/>
      <c r="CJ27" s="619"/>
      <c r="CK27" s="619"/>
      <c r="CL27" s="619"/>
      <c r="CM27" s="619"/>
      <c r="CN27" s="619"/>
      <c r="CO27" s="619"/>
      <c r="CP27" s="619"/>
      <c r="CQ27" s="620"/>
      <c r="CR27" s="621">
        <v>1337581</v>
      </c>
      <c r="CS27" s="634"/>
      <c r="CT27" s="634"/>
      <c r="CU27" s="634"/>
      <c r="CV27" s="634"/>
      <c r="CW27" s="634"/>
      <c r="CX27" s="634"/>
      <c r="CY27" s="635"/>
      <c r="CZ27" s="624">
        <v>11</v>
      </c>
      <c r="DA27" s="636"/>
      <c r="DB27" s="636"/>
      <c r="DC27" s="637"/>
      <c r="DD27" s="627">
        <v>434404</v>
      </c>
      <c r="DE27" s="634"/>
      <c r="DF27" s="634"/>
      <c r="DG27" s="634"/>
      <c r="DH27" s="634"/>
      <c r="DI27" s="634"/>
      <c r="DJ27" s="634"/>
      <c r="DK27" s="635"/>
      <c r="DL27" s="627">
        <v>388081</v>
      </c>
      <c r="DM27" s="634"/>
      <c r="DN27" s="634"/>
      <c r="DO27" s="634"/>
      <c r="DP27" s="634"/>
      <c r="DQ27" s="634"/>
      <c r="DR27" s="634"/>
      <c r="DS27" s="634"/>
      <c r="DT27" s="634"/>
      <c r="DU27" s="634"/>
      <c r="DV27" s="635"/>
      <c r="DW27" s="624">
        <v>5.6</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162627</v>
      </c>
      <c r="S28" s="622"/>
      <c r="T28" s="622"/>
      <c r="U28" s="622"/>
      <c r="V28" s="622"/>
      <c r="W28" s="622"/>
      <c r="X28" s="622"/>
      <c r="Y28" s="623"/>
      <c r="Z28" s="659">
        <v>1.3</v>
      </c>
      <c r="AA28" s="659"/>
      <c r="AB28" s="659"/>
      <c r="AC28" s="659"/>
      <c r="AD28" s="660" t="s">
        <v>145</v>
      </c>
      <c r="AE28" s="660"/>
      <c r="AF28" s="660"/>
      <c r="AG28" s="660"/>
      <c r="AH28" s="660"/>
      <c r="AI28" s="660"/>
      <c r="AJ28" s="660"/>
      <c r="AK28" s="660"/>
      <c r="AL28" s="624" t="s">
        <v>145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300946</v>
      </c>
      <c r="CS28" s="622"/>
      <c r="CT28" s="622"/>
      <c r="CU28" s="622"/>
      <c r="CV28" s="622"/>
      <c r="CW28" s="622"/>
      <c r="CX28" s="622"/>
      <c r="CY28" s="623"/>
      <c r="CZ28" s="624">
        <v>2.5</v>
      </c>
      <c r="DA28" s="636"/>
      <c r="DB28" s="636"/>
      <c r="DC28" s="637"/>
      <c r="DD28" s="627">
        <v>293861</v>
      </c>
      <c r="DE28" s="622"/>
      <c r="DF28" s="622"/>
      <c r="DG28" s="622"/>
      <c r="DH28" s="622"/>
      <c r="DI28" s="622"/>
      <c r="DJ28" s="622"/>
      <c r="DK28" s="623"/>
      <c r="DL28" s="627">
        <v>293861</v>
      </c>
      <c r="DM28" s="622"/>
      <c r="DN28" s="622"/>
      <c r="DO28" s="622"/>
      <c r="DP28" s="622"/>
      <c r="DQ28" s="622"/>
      <c r="DR28" s="622"/>
      <c r="DS28" s="622"/>
      <c r="DT28" s="622"/>
      <c r="DU28" s="622"/>
      <c r="DV28" s="623"/>
      <c r="DW28" s="624">
        <v>4.2</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37898</v>
      </c>
      <c r="S29" s="622"/>
      <c r="T29" s="622"/>
      <c r="U29" s="622"/>
      <c r="V29" s="622"/>
      <c r="W29" s="622"/>
      <c r="X29" s="622"/>
      <c r="Y29" s="623"/>
      <c r="Z29" s="659">
        <v>0.3</v>
      </c>
      <c r="AA29" s="659"/>
      <c r="AB29" s="659"/>
      <c r="AC29" s="659"/>
      <c r="AD29" s="660" t="s">
        <v>175</v>
      </c>
      <c r="AE29" s="660"/>
      <c r="AF29" s="660"/>
      <c r="AG29" s="660"/>
      <c r="AH29" s="660"/>
      <c r="AI29" s="660"/>
      <c r="AJ29" s="660"/>
      <c r="AK29" s="660"/>
      <c r="AL29" s="624" t="s">
        <v>175</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307</v>
      </c>
      <c r="CE29" s="641"/>
      <c r="CF29" s="618" t="s">
        <v>308</v>
      </c>
      <c r="CG29" s="619"/>
      <c r="CH29" s="619"/>
      <c r="CI29" s="619"/>
      <c r="CJ29" s="619"/>
      <c r="CK29" s="619"/>
      <c r="CL29" s="619"/>
      <c r="CM29" s="619"/>
      <c r="CN29" s="619"/>
      <c r="CO29" s="619"/>
      <c r="CP29" s="619"/>
      <c r="CQ29" s="620"/>
      <c r="CR29" s="621">
        <v>300946</v>
      </c>
      <c r="CS29" s="634"/>
      <c r="CT29" s="634"/>
      <c r="CU29" s="634"/>
      <c r="CV29" s="634"/>
      <c r="CW29" s="634"/>
      <c r="CX29" s="634"/>
      <c r="CY29" s="635"/>
      <c r="CZ29" s="624">
        <v>2.5</v>
      </c>
      <c r="DA29" s="636"/>
      <c r="DB29" s="636"/>
      <c r="DC29" s="637"/>
      <c r="DD29" s="627">
        <v>293861</v>
      </c>
      <c r="DE29" s="634"/>
      <c r="DF29" s="634"/>
      <c r="DG29" s="634"/>
      <c r="DH29" s="634"/>
      <c r="DI29" s="634"/>
      <c r="DJ29" s="634"/>
      <c r="DK29" s="635"/>
      <c r="DL29" s="627">
        <v>293861</v>
      </c>
      <c r="DM29" s="634"/>
      <c r="DN29" s="634"/>
      <c r="DO29" s="634"/>
      <c r="DP29" s="634"/>
      <c r="DQ29" s="634"/>
      <c r="DR29" s="634"/>
      <c r="DS29" s="634"/>
      <c r="DT29" s="634"/>
      <c r="DU29" s="634"/>
      <c r="DV29" s="635"/>
      <c r="DW29" s="624">
        <v>4.2</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1177398</v>
      </c>
      <c r="S30" s="622"/>
      <c r="T30" s="622"/>
      <c r="U30" s="622"/>
      <c r="V30" s="622"/>
      <c r="W30" s="622"/>
      <c r="X30" s="622"/>
      <c r="Y30" s="623"/>
      <c r="Z30" s="659">
        <v>9.4</v>
      </c>
      <c r="AA30" s="659"/>
      <c r="AB30" s="659"/>
      <c r="AC30" s="659"/>
      <c r="AD30" s="660" t="s">
        <v>175</v>
      </c>
      <c r="AE30" s="660"/>
      <c r="AF30" s="660"/>
      <c r="AG30" s="660"/>
      <c r="AH30" s="660"/>
      <c r="AI30" s="660"/>
      <c r="AJ30" s="660"/>
      <c r="AK30" s="660"/>
      <c r="AL30" s="624" t="s">
        <v>175</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310</v>
      </c>
      <c r="BH30" s="696"/>
      <c r="BI30" s="696"/>
      <c r="BJ30" s="696"/>
      <c r="BK30" s="696"/>
      <c r="BL30" s="696"/>
      <c r="BM30" s="696"/>
      <c r="BN30" s="696"/>
      <c r="BO30" s="696"/>
      <c r="BP30" s="696"/>
      <c r="BQ30" s="697"/>
      <c r="BR30" s="673" t="s">
        <v>311</v>
      </c>
      <c r="BS30" s="696"/>
      <c r="BT30" s="696"/>
      <c r="BU30" s="696"/>
      <c r="BV30" s="696"/>
      <c r="BW30" s="696"/>
      <c r="BX30" s="696"/>
      <c r="BY30" s="696"/>
      <c r="BZ30" s="696"/>
      <c r="CA30" s="696"/>
      <c r="CB30" s="697"/>
      <c r="CD30" s="642"/>
      <c r="CE30" s="643"/>
      <c r="CF30" s="618" t="s">
        <v>312</v>
      </c>
      <c r="CG30" s="619"/>
      <c r="CH30" s="619"/>
      <c r="CI30" s="619"/>
      <c r="CJ30" s="619"/>
      <c r="CK30" s="619"/>
      <c r="CL30" s="619"/>
      <c r="CM30" s="619"/>
      <c r="CN30" s="619"/>
      <c r="CO30" s="619"/>
      <c r="CP30" s="619"/>
      <c r="CQ30" s="620"/>
      <c r="CR30" s="621">
        <v>276170</v>
      </c>
      <c r="CS30" s="622"/>
      <c r="CT30" s="622"/>
      <c r="CU30" s="622"/>
      <c r="CV30" s="622"/>
      <c r="CW30" s="622"/>
      <c r="CX30" s="622"/>
      <c r="CY30" s="623"/>
      <c r="CZ30" s="624">
        <v>2.2999999999999998</v>
      </c>
      <c r="DA30" s="636"/>
      <c r="DB30" s="636"/>
      <c r="DC30" s="637"/>
      <c r="DD30" s="627">
        <v>269085</v>
      </c>
      <c r="DE30" s="622"/>
      <c r="DF30" s="622"/>
      <c r="DG30" s="622"/>
      <c r="DH30" s="622"/>
      <c r="DI30" s="622"/>
      <c r="DJ30" s="622"/>
      <c r="DK30" s="623"/>
      <c r="DL30" s="627">
        <v>269085</v>
      </c>
      <c r="DM30" s="622"/>
      <c r="DN30" s="622"/>
      <c r="DO30" s="622"/>
      <c r="DP30" s="622"/>
      <c r="DQ30" s="622"/>
      <c r="DR30" s="622"/>
      <c r="DS30" s="622"/>
      <c r="DT30" s="622"/>
      <c r="DU30" s="622"/>
      <c r="DV30" s="623"/>
      <c r="DW30" s="624">
        <v>3.9</v>
      </c>
      <c r="DX30" s="636"/>
      <c r="DY30" s="636"/>
      <c r="DZ30" s="636"/>
      <c r="EA30" s="636"/>
      <c r="EB30" s="636"/>
      <c r="EC30" s="648"/>
    </row>
    <row r="31" spans="2:133" ht="11.25" customHeight="1" x14ac:dyDescent="0.2">
      <c r="B31" s="688" t="s">
        <v>313</v>
      </c>
      <c r="C31" s="689"/>
      <c r="D31" s="689"/>
      <c r="E31" s="689"/>
      <c r="F31" s="689"/>
      <c r="G31" s="689"/>
      <c r="H31" s="689"/>
      <c r="I31" s="689"/>
      <c r="J31" s="689"/>
      <c r="K31" s="689"/>
      <c r="L31" s="689"/>
      <c r="M31" s="689"/>
      <c r="N31" s="689"/>
      <c r="O31" s="689"/>
      <c r="P31" s="689"/>
      <c r="Q31" s="690"/>
      <c r="R31" s="621" t="s">
        <v>175</v>
      </c>
      <c r="S31" s="622"/>
      <c r="T31" s="622"/>
      <c r="U31" s="622"/>
      <c r="V31" s="622"/>
      <c r="W31" s="622"/>
      <c r="X31" s="622"/>
      <c r="Y31" s="623"/>
      <c r="Z31" s="659" t="s">
        <v>145</v>
      </c>
      <c r="AA31" s="659"/>
      <c r="AB31" s="659"/>
      <c r="AC31" s="659"/>
      <c r="AD31" s="660" t="s">
        <v>175</v>
      </c>
      <c r="AE31" s="660"/>
      <c r="AF31" s="660"/>
      <c r="AG31" s="660"/>
      <c r="AH31" s="660"/>
      <c r="AI31" s="660"/>
      <c r="AJ31" s="660"/>
      <c r="AK31" s="660"/>
      <c r="AL31" s="624" t="s">
        <v>175</v>
      </c>
      <c r="AM31" s="625"/>
      <c r="AN31" s="625"/>
      <c r="AO31" s="661"/>
      <c r="AP31" s="691" t="s">
        <v>314</v>
      </c>
      <c r="AQ31" s="692"/>
      <c r="AR31" s="692"/>
      <c r="AS31" s="692"/>
      <c r="AT31" s="693" t="s">
        <v>315</v>
      </c>
      <c r="AU31" s="218"/>
      <c r="AV31" s="218"/>
      <c r="AW31" s="218"/>
      <c r="AX31" s="679" t="s">
        <v>189</v>
      </c>
      <c r="AY31" s="680"/>
      <c r="AZ31" s="680"/>
      <c r="BA31" s="680"/>
      <c r="BB31" s="680"/>
      <c r="BC31" s="680"/>
      <c r="BD31" s="680"/>
      <c r="BE31" s="680"/>
      <c r="BF31" s="681"/>
      <c r="BG31" s="683">
        <v>99.3</v>
      </c>
      <c r="BH31" s="684"/>
      <c r="BI31" s="684"/>
      <c r="BJ31" s="684"/>
      <c r="BK31" s="684"/>
      <c r="BL31" s="684"/>
      <c r="BM31" s="685">
        <v>97.4</v>
      </c>
      <c r="BN31" s="684"/>
      <c r="BO31" s="684"/>
      <c r="BP31" s="684"/>
      <c r="BQ31" s="686"/>
      <c r="BR31" s="683">
        <v>99.2</v>
      </c>
      <c r="BS31" s="684"/>
      <c r="BT31" s="684"/>
      <c r="BU31" s="684"/>
      <c r="BV31" s="684"/>
      <c r="BW31" s="684"/>
      <c r="BX31" s="685">
        <v>97.1</v>
      </c>
      <c r="BY31" s="684"/>
      <c r="BZ31" s="684"/>
      <c r="CA31" s="684"/>
      <c r="CB31" s="686"/>
      <c r="CD31" s="642"/>
      <c r="CE31" s="643"/>
      <c r="CF31" s="618" t="s">
        <v>316</v>
      </c>
      <c r="CG31" s="619"/>
      <c r="CH31" s="619"/>
      <c r="CI31" s="619"/>
      <c r="CJ31" s="619"/>
      <c r="CK31" s="619"/>
      <c r="CL31" s="619"/>
      <c r="CM31" s="619"/>
      <c r="CN31" s="619"/>
      <c r="CO31" s="619"/>
      <c r="CP31" s="619"/>
      <c r="CQ31" s="620"/>
      <c r="CR31" s="621">
        <v>24776</v>
      </c>
      <c r="CS31" s="634"/>
      <c r="CT31" s="634"/>
      <c r="CU31" s="634"/>
      <c r="CV31" s="634"/>
      <c r="CW31" s="634"/>
      <c r="CX31" s="634"/>
      <c r="CY31" s="635"/>
      <c r="CZ31" s="624">
        <v>0.2</v>
      </c>
      <c r="DA31" s="636"/>
      <c r="DB31" s="636"/>
      <c r="DC31" s="637"/>
      <c r="DD31" s="627">
        <v>24776</v>
      </c>
      <c r="DE31" s="634"/>
      <c r="DF31" s="634"/>
      <c r="DG31" s="634"/>
      <c r="DH31" s="634"/>
      <c r="DI31" s="634"/>
      <c r="DJ31" s="634"/>
      <c r="DK31" s="635"/>
      <c r="DL31" s="627">
        <v>24776</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740137</v>
      </c>
      <c r="S32" s="622"/>
      <c r="T32" s="622"/>
      <c r="U32" s="622"/>
      <c r="V32" s="622"/>
      <c r="W32" s="622"/>
      <c r="X32" s="622"/>
      <c r="Y32" s="623"/>
      <c r="Z32" s="659">
        <v>5.9</v>
      </c>
      <c r="AA32" s="659"/>
      <c r="AB32" s="659"/>
      <c r="AC32" s="659"/>
      <c r="AD32" s="660" t="s">
        <v>175</v>
      </c>
      <c r="AE32" s="660"/>
      <c r="AF32" s="660"/>
      <c r="AG32" s="660"/>
      <c r="AH32" s="660"/>
      <c r="AI32" s="660"/>
      <c r="AJ32" s="660"/>
      <c r="AK32" s="660"/>
      <c r="AL32" s="624" t="s">
        <v>175</v>
      </c>
      <c r="AM32" s="625"/>
      <c r="AN32" s="625"/>
      <c r="AO32" s="661"/>
      <c r="AP32" s="662"/>
      <c r="AQ32" s="663"/>
      <c r="AR32" s="663"/>
      <c r="AS32" s="663"/>
      <c r="AT32" s="694"/>
      <c r="AU32" s="214" t="s">
        <v>318</v>
      </c>
      <c r="AX32" s="618" t="s">
        <v>319</v>
      </c>
      <c r="AY32" s="619"/>
      <c r="AZ32" s="619"/>
      <c r="BA32" s="619"/>
      <c r="BB32" s="619"/>
      <c r="BC32" s="619"/>
      <c r="BD32" s="619"/>
      <c r="BE32" s="619"/>
      <c r="BF32" s="620"/>
      <c r="BG32" s="687">
        <v>99.3</v>
      </c>
      <c r="BH32" s="634"/>
      <c r="BI32" s="634"/>
      <c r="BJ32" s="634"/>
      <c r="BK32" s="634"/>
      <c r="BL32" s="634"/>
      <c r="BM32" s="625">
        <v>97.5</v>
      </c>
      <c r="BN32" s="634"/>
      <c r="BO32" s="634"/>
      <c r="BP32" s="634"/>
      <c r="BQ32" s="657"/>
      <c r="BR32" s="687">
        <v>99.3</v>
      </c>
      <c r="BS32" s="634"/>
      <c r="BT32" s="634"/>
      <c r="BU32" s="634"/>
      <c r="BV32" s="634"/>
      <c r="BW32" s="634"/>
      <c r="BX32" s="625">
        <v>97.3</v>
      </c>
      <c r="BY32" s="634"/>
      <c r="BZ32" s="634"/>
      <c r="CA32" s="634"/>
      <c r="CB32" s="657"/>
      <c r="CD32" s="644"/>
      <c r="CE32" s="645"/>
      <c r="CF32" s="618" t="s">
        <v>320</v>
      </c>
      <c r="CG32" s="619"/>
      <c r="CH32" s="619"/>
      <c r="CI32" s="619"/>
      <c r="CJ32" s="619"/>
      <c r="CK32" s="619"/>
      <c r="CL32" s="619"/>
      <c r="CM32" s="619"/>
      <c r="CN32" s="619"/>
      <c r="CO32" s="619"/>
      <c r="CP32" s="619"/>
      <c r="CQ32" s="620"/>
      <c r="CR32" s="621" t="s">
        <v>175</v>
      </c>
      <c r="CS32" s="622"/>
      <c r="CT32" s="622"/>
      <c r="CU32" s="622"/>
      <c r="CV32" s="622"/>
      <c r="CW32" s="622"/>
      <c r="CX32" s="622"/>
      <c r="CY32" s="623"/>
      <c r="CZ32" s="624" t="s">
        <v>292</v>
      </c>
      <c r="DA32" s="636"/>
      <c r="DB32" s="636"/>
      <c r="DC32" s="637"/>
      <c r="DD32" s="627" t="s">
        <v>145</v>
      </c>
      <c r="DE32" s="622"/>
      <c r="DF32" s="622"/>
      <c r="DG32" s="622"/>
      <c r="DH32" s="622"/>
      <c r="DI32" s="622"/>
      <c r="DJ32" s="622"/>
      <c r="DK32" s="623"/>
      <c r="DL32" s="627" t="s">
        <v>175</v>
      </c>
      <c r="DM32" s="622"/>
      <c r="DN32" s="622"/>
      <c r="DO32" s="622"/>
      <c r="DP32" s="622"/>
      <c r="DQ32" s="622"/>
      <c r="DR32" s="622"/>
      <c r="DS32" s="622"/>
      <c r="DT32" s="622"/>
      <c r="DU32" s="622"/>
      <c r="DV32" s="623"/>
      <c r="DW32" s="624" t="s">
        <v>145</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51770</v>
      </c>
      <c r="S33" s="622"/>
      <c r="T33" s="622"/>
      <c r="U33" s="622"/>
      <c r="V33" s="622"/>
      <c r="W33" s="622"/>
      <c r="X33" s="622"/>
      <c r="Y33" s="623"/>
      <c r="Z33" s="659">
        <v>0.4</v>
      </c>
      <c r="AA33" s="659"/>
      <c r="AB33" s="659"/>
      <c r="AC33" s="659"/>
      <c r="AD33" s="660" t="s">
        <v>175</v>
      </c>
      <c r="AE33" s="660"/>
      <c r="AF33" s="660"/>
      <c r="AG33" s="660"/>
      <c r="AH33" s="660"/>
      <c r="AI33" s="660"/>
      <c r="AJ33" s="660"/>
      <c r="AK33" s="660"/>
      <c r="AL33" s="624" t="s">
        <v>175</v>
      </c>
      <c r="AM33" s="625"/>
      <c r="AN33" s="625"/>
      <c r="AO33" s="661"/>
      <c r="AP33" s="664"/>
      <c r="AQ33" s="665"/>
      <c r="AR33" s="665"/>
      <c r="AS33" s="665"/>
      <c r="AT33" s="695"/>
      <c r="AU33" s="219"/>
      <c r="AV33" s="219"/>
      <c r="AW33" s="219"/>
      <c r="AX33" s="602" t="s">
        <v>322</v>
      </c>
      <c r="AY33" s="603"/>
      <c r="AZ33" s="603"/>
      <c r="BA33" s="603"/>
      <c r="BB33" s="603"/>
      <c r="BC33" s="603"/>
      <c r="BD33" s="603"/>
      <c r="BE33" s="603"/>
      <c r="BF33" s="604"/>
      <c r="BG33" s="682">
        <v>99.3</v>
      </c>
      <c r="BH33" s="606"/>
      <c r="BI33" s="606"/>
      <c r="BJ33" s="606"/>
      <c r="BK33" s="606"/>
      <c r="BL33" s="606"/>
      <c r="BM33" s="652">
        <v>97.1</v>
      </c>
      <c r="BN33" s="606"/>
      <c r="BO33" s="606"/>
      <c r="BP33" s="606"/>
      <c r="BQ33" s="669"/>
      <c r="BR33" s="682">
        <v>99.2</v>
      </c>
      <c r="BS33" s="606"/>
      <c r="BT33" s="606"/>
      <c r="BU33" s="606"/>
      <c r="BV33" s="606"/>
      <c r="BW33" s="606"/>
      <c r="BX33" s="652">
        <v>96.8</v>
      </c>
      <c r="BY33" s="606"/>
      <c r="BZ33" s="606"/>
      <c r="CA33" s="606"/>
      <c r="CB33" s="669"/>
      <c r="CD33" s="618" t="s">
        <v>323</v>
      </c>
      <c r="CE33" s="619"/>
      <c r="CF33" s="619"/>
      <c r="CG33" s="619"/>
      <c r="CH33" s="619"/>
      <c r="CI33" s="619"/>
      <c r="CJ33" s="619"/>
      <c r="CK33" s="619"/>
      <c r="CL33" s="619"/>
      <c r="CM33" s="619"/>
      <c r="CN33" s="619"/>
      <c r="CO33" s="619"/>
      <c r="CP33" s="619"/>
      <c r="CQ33" s="620"/>
      <c r="CR33" s="621">
        <v>7445338</v>
      </c>
      <c r="CS33" s="634"/>
      <c r="CT33" s="634"/>
      <c r="CU33" s="634"/>
      <c r="CV33" s="634"/>
      <c r="CW33" s="634"/>
      <c r="CX33" s="634"/>
      <c r="CY33" s="635"/>
      <c r="CZ33" s="624">
        <v>61.4</v>
      </c>
      <c r="DA33" s="636"/>
      <c r="DB33" s="636"/>
      <c r="DC33" s="637"/>
      <c r="DD33" s="627">
        <v>5562975</v>
      </c>
      <c r="DE33" s="634"/>
      <c r="DF33" s="634"/>
      <c r="DG33" s="634"/>
      <c r="DH33" s="634"/>
      <c r="DI33" s="634"/>
      <c r="DJ33" s="634"/>
      <c r="DK33" s="635"/>
      <c r="DL33" s="627">
        <v>3202202</v>
      </c>
      <c r="DM33" s="634"/>
      <c r="DN33" s="634"/>
      <c r="DO33" s="634"/>
      <c r="DP33" s="634"/>
      <c r="DQ33" s="634"/>
      <c r="DR33" s="634"/>
      <c r="DS33" s="634"/>
      <c r="DT33" s="634"/>
      <c r="DU33" s="634"/>
      <c r="DV33" s="635"/>
      <c r="DW33" s="624">
        <v>45.9</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164898</v>
      </c>
      <c r="S34" s="622"/>
      <c r="T34" s="622"/>
      <c r="U34" s="622"/>
      <c r="V34" s="622"/>
      <c r="W34" s="622"/>
      <c r="X34" s="622"/>
      <c r="Y34" s="623"/>
      <c r="Z34" s="659">
        <v>1.3</v>
      </c>
      <c r="AA34" s="659"/>
      <c r="AB34" s="659"/>
      <c r="AC34" s="659"/>
      <c r="AD34" s="660" t="s">
        <v>175</v>
      </c>
      <c r="AE34" s="660"/>
      <c r="AF34" s="660"/>
      <c r="AG34" s="660"/>
      <c r="AH34" s="660"/>
      <c r="AI34" s="660"/>
      <c r="AJ34" s="660"/>
      <c r="AK34" s="660"/>
      <c r="AL34" s="624" t="s">
        <v>175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1993191</v>
      </c>
      <c r="CS34" s="622"/>
      <c r="CT34" s="622"/>
      <c r="CU34" s="622"/>
      <c r="CV34" s="622"/>
      <c r="CW34" s="622"/>
      <c r="CX34" s="622"/>
      <c r="CY34" s="623"/>
      <c r="CZ34" s="624">
        <v>16.399999999999999</v>
      </c>
      <c r="DA34" s="636"/>
      <c r="DB34" s="636"/>
      <c r="DC34" s="637"/>
      <c r="DD34" s="627">
        <v>1502116</v>
      </c>
      <c r="DE34" s="622"/>
      <c r="DF34" s="622"/>
      <c r="DG34" s="622"/>
      <c r="DH34" s="622"/>
      <c r="DI34" s="622"/>
      <c r="DJ34" s="622"/>
      <c r="DK34" s="623"/>
      <c r="DL34" s="627">
        <v>1105362</v>
      </c>
      <c r="DM34" s="622"/>
      <c r="DN34" s="622"/>
      <c r="DO34" s="622"/>
      <c r="DP34" s="622"/>
      <c r="DQ34" s="622"/>
      <c r="DR34" s="622"/>
      <c r="DS34" s="622"/>
      <c r="DT34" s="622"/>
      <c r="DU34" s="622"/>
      <c r="DV34" s="623"/>
      <c r="DW34" s="624">
        <v>15.8</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1034629</v>
      </c>
      <c r="S35" s="622"/>
      <c r="T35" s="622"/>
      <c r="U35" s="622"/>
      <c r="V35" s="622"/>
      <c r="W35" s="622"/>
      <c r="X35" s="622"/>
      <c r="Y35" s="623"/>
      <c r="Z35" s="659">
        <v>8.1999999999999993</v>
      </c>
      <c r="AA35" s="659"/>
      <c r="AB35" s="659"/>
      <c r="AC35" s="659"/>
      <c r="AD35" s="660" t="s">
        <v>175</v>
      </c>
      <c r="AE35" s="660"/>
      <c r="AF35" s="660"/>
      <c r="AG35" s="660"/>
      <c r="AH35" s="660"/>
      <c r="AI35" s="660"/>
      <c r="AJ35" s="660"/>
      <c r="AK35" s="660"/>
      <c r="AL35" s="624" t="s">
        <v>175</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280043</v>
      </c>
      <c r="CS35" s="634"/>
      <c r="CT35" s="634"/>
      <c r="CU35" s="634"/>
      <c r="CV35" s="634"/>
      <c r="CW35" s="634"/>
      <c r="CX35" s="634"/>
      <c r="CY35" s="635"/>
      <c r="CZ35" s="624">
        <v>2.2999999999999998</v>
      </c>
      <c r="DA35" s="636"/>
      <c r="DB35" s="636"/>
      <c r="DC35" s="637"/>
      <c r="DD35" s="627">
        <v>251611</v>
      </c>
      <c r="DE35" s="634"/>
      <c r="DF35" s="634"/>
      <c r="DG35" s="634"/>
      <c r="DH35" s="634"/>
      <c r="DI35" s="634"/>
      <c r="DJ35" s="634"/>
      <c r="DK35" s="635"/>
      <c r="DL35" s="627">
        <v>251521</v>
      </c>
      <c r="DM35" s="634"/>
      <c r="DN35" s="634"/>
      <c r="DO35" s="634"/>
      <c r="DP35" s="634"/>
      <c r="DQ35" s="634"/>
      <c r="DR35" s="634"/>
      <c r="DS35" s="634"/>
      <c r="DT35" s="634"/>
      <c r="DU35" s="634"/>
      <c r="DV35" s="635"/>
      <c r="DW35" s="624">
        <v>3.6</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323745</v>
      </c>
      <c r="S36" s="622"/>
      <c r="T36" s="622"/>
      <c r="U36" s="622"/>
      <c r="V36" s="622"/>
      <c r="W36" s="622"/>
      <c r="X36" s="622"/>
      <c r="Y36" s="623"/>
      <c r="Z36" s="659">
        <v>2.6</v>
      </c>
      <c r="AA36" s="659"/>
      <c r="AB36" s="659"/>
      <c r="AC36" s="659"/>
      <c r="AD36" s="660" t="s">
        <v>175</v>
      </c>
      <c r="AE36" s="660"/>
      <c r="AF36" s="660"/>
      <c r="AG36" s="660"/>
      <c r="AH36" s="660"/>
      <c r="AI36" s="660"/>
      <c r="AJ36" s="660"/>
      <c r="AK36" s="660"/>
      <c r="AL36" s="624" t="s">
        <v>175</v>
      </c>
      <c r="AM36" s="625"/>
      <c r="AN36" s="625"/>
      <c r="AO36" s="661"/>
      <c r="AP36" s="222"/>
      <c r="AQ36" s="670" t="s">
        <v>331</v>
      </c>
      <c r="AR36" s="671"/>
      <c r="AS36" s="671"/>
      <c r="AT36" s="671"/>
      <c r="AU36" s="671"/>
      <c r="AV36" s="671"/>
      <c r="AW36" s="671"/>
      <c r="AX36" s="671"/>
      <c r="AY36" s="672"/>
      <c r="AZ36" s="676">
        <v>1517680</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17100</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2234231</v>
      </c>
      <c r="CS36" s="622"/>
      <c r="CT36" s="622"/>
      <c r="CU36" s="622"/>
      <c r="CV36" s="622"/>
      <c r="CW36" s="622"/>
      <c r="CX36" s="622"/>
      <c r="CY36" s="623"/>
      <c r="CZ36" s="624">
        <v>18.399999999999999</v>
      </c>
      <c r="DA36" s="636"/>
      <c r="DB36" s="636"/>
      <c r="DC36" s="637"/>
      <c r="DD36" s="627">
        <v>1574103</v>
      </c>
      <c r="DE36" s="622"/>
      <c r="DF36" s="622"/>
      <c r="DG36" s="622"/>
      <c r="DH36" s="622"/>
      <c r="DI36" s="622"/>
      <c r="DJ36" s="622"/>
      <c r="DK36" s="623"/>
      <c r="DL36" s="627">
        <v>709754</v>
      </c>
      <c r="DM36" s="622"/>
      <c r="DN36" s="622"/>
      <c r="DO36" s="622"/>
      <c r="DP36" s="622"/>
      <c r="DQ36" s="622"/>
      <c r="DR36" s="622"/>
      <c r="DS36" s="622"/>
      <c r="DT36" s="622"/>
      <c r="DU36" s="622"/>
      <c r="DV36" s="623"/>
      <c r="DW36" s="624">
        <v>10.199999999999999</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687480</v>
      </c>
      <c r="S37" s="622"/>
      <c r="T37" s="622"/>
      <c r="U37" s="622"/>
      <c r="V37" s="622"/>
      <c r="W37" s="622"/>
      <c r="X37" s="622"/>
      <c r="Y37" s="623"/>
      <c r="Z37" s="659">
        <v>5.5</v>
      </c>
      <c r="AA37" s="659"/>
      <c r="AB37" s="659"/>
      <c r="AC37" s="659"/>
      <c r="AD37" s="660">
        <v>6</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219164</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-37595</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8423</v>
      </c>
      <c r="CS37" s="634"/>
      <c r="CT37" s="634"/>
      <c r="CU37" s="634"/>
      <c r="CV37" s="634"/>
      <c r="CW37" s="634"/>
      <c r="CX37" s="634"/>
      <c r="CY37" s="635"/>
      <c r="CZ37" s="624">
        <v>0.1</v>
      </c>
      <c r="DA37" s="636"/>
      <c r="DB37" s="636"/>
      <c r="DC37" s="637"/>
      <c r="DD37" s="627">
        <v>8423</v>
      </c>
      <c r="DE37" s="634"/>
      <c r="DF37" s="634"/>
      <c r="DG37" s="634"/>
      <c r="DH37" s="634"/>
      <c r="DI37" s="634"/>
      <c r="DJ37" s="634"/>
      <c r="DK37" s="635"/>
      <c r="DL37" s="627">
        <v>8423</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646000</v>
      </c>
      <c r="S38" s="622"/>
      <c r="T38" s="622"/>
      <c r="U38" s="622"/>
      <c r="V38" s="622"/>
      <c r="W38" s="622"/>
      <c r="X38" s="622"/>
      <c r="Y38" s="623"/>
      <c r="Z38" s="659">
        <v>5.0999999999999996</v>
      </c>
      <c r="AA38" s="659"/>
      <c r="AB38" s="659"/>
      <c r="AC38" s="659"/>
      <c r="AD38" s="660" t="s">
        <v>175</v>
      </c>
      <c r="AE38" s="660"/>
      <c r="AF38" s="660"/>
      <c r="AG38" s="660"/>
      <c r="AH38" s="660"/>
      <c r="AI38" s="660"/>
      <c r="AJ38" s="660"/>
      <c r="AK38" s="660"/>
      <c r="AL38" s="624" t="s">
        <v>175</v>
      </c>
      <c r="AM38" s="625"/>
      <c r="AN38" s="625"/>
      <c r="AO38" s="661"/>
      <c r="AQ38" s="654" t="s">
        <v>339</v>
      </c>
      <c r="AR38" s="655"/>
      <c r="AS38" s="655"/>
      <c r="AT38" s="655"/>
      <c r="AU38" s="655"/>
      <c r="AV38" s="655"/>
      <c r="AW38" s="655"/>
      <c r="AX38" s="655"/>
      <c r="AY38" s="656"/>
      <c r="AZ38" s="621">
        <v>70000</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3112</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1422687</v>
      </c>
      <c r="CS38" s="622"/>
      <c r="CT38" s="622"/>
      <c r="CU38" s="622"/>
      <c r="CV38" s="622"/>
      <c r="CW38" s="622"/>
      <c r="CX38" s="622"/>
      <c r="CY38" s="623"/>
      <c r="CZ38" s="624">
        <v>11.7</v>
      </c>
      <c r="DA38" s="636"/>
      <c r="DB38" s="636"/>
      <c r="DC38" s="637"/>
      <c r="DD38" s="627">
        <v>1218825</v>
      </c>
      <c r="DE38" s="622"/>
      <c r="DF38" s="622"/>
      <c r="DG38" s="622"/>
      <c r="DH38" s="622"/>
      <c r="DI38" s="622"/>
      <c r="DJ38" s="622"/>
      <c r="DK38" s="623"/>
      <c r="DL38" s="627">
        <v>1135565</v>
      </c>
      <c r="DM38" s="622"/>
      <c r="DN38" s="622"/>
      <c r="DO38" s="622"/>
      <c r="DP38" s="622"/>
      <c r="DQ38" s="622"/>
      <c r="DR38" s="622"/>
      <c r="DS38" s="622"/>
      <c r="DT38" s="622"/>
      <c r="DU38" s="622"/>
      <c r="DV38" s="623"/>
      <c r="DW38" s="624">
        <v>16.3</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175</v>
      </c>
      <c r="S39" s="622"/>
      <c r="T39" s="622"/>
      <c r="U39" s="622"/>
      <c r="V39" s="622"/>
      <c r="W39" s="622"/>
      <c r="X39" s="622"/>
      <c r="Y39" s="623"/>
      <c r="Z39" s="659" t="s">
        <v>175</v>
      </c>
      <c r="AA39" s="659"/>
      <c r="AB39" s="659"/>
      <c r="AC39" s="659"/>
      <c r="AD39" s="660" t="s">
        <v>175</v>
      </c>
      <c r="AE39" s="660"/>
      <c r="AF39" s="660"/>
      <c r="AG39" s="660"/>
      <c r="AH39" s="660"/>
      <c r="AI39" s="660"/>
      <c r="AJ39" s="660"/>
      <c r="AK39" s="660"/>
      <c r="AL39" s="624" t="s">
        <v>175</v>
      </c>
      <c r="AM39" s="625"/>
      <c r="AN39" s="625"/>
      <c r="AO39" s="661"/>
      <c r="AQ39" s="654" t="s">
        <v>343</v>
      </c>
      <c r="AR39" s="655"/>
      <c r="AS39" s="655"/>
      <c r="AT39" s="655"/>
      <c r="AU39" s="655"/>
      <c r="AV39" s="655"/>
      <c r="AW39" s="655"/>
      <c r="AX39" s="655"/>
      <c r="AY39" s="656"/>
      <c r="AZ39" s="621">
        <v>23333</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4660</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1391826</v>
      </c>
      <c r="CS39" s="634"/>
      <c r="CT39" s="634"/>
      <c r="CU39" s="634"/>
      <c r="CV39" s="634"/>
      <c r="CW39" s="634"/>
      <c r="CX39" s="634"/>
      <c r="CY39" s="635"/>
      <c r="CZ39" s="624">
        <v>11.5</v>
      </c>
      <c r="DA39" s="636"/>
      <c r="DB39" s="636"/>
      <c r="DC39" s="637"/>
      <c r="DD39" s="627">
        <v>1015210</v>
      </c>
      <c r="DE39" s="634"/>
      <c r="DF39" s="634"/>
      <c r="DG39" s="634"/>
      <c r="DH39" s="634"/>
      <c r="DI39" s="634"/>
      <c r="DJ39" s="634"/>
      <c r="DK39" s="635"/>
      <c r="DL39" s="627" t="s">
        <v>175</v>
      </c>
      <c r="DM39" s="634"/>
      <c r="DN39" s="634"/>
      <c r="DO39" s="634"/>
      <c r="DP39" s="634"/>
      <c r="DQ39" s="634"/>
      <c r="DR39" s="634"/>
      <c r="DS39" s="634"/>
      <c r="DT39" s="634"/>
      <c r="DU39" s="634"/>
      <c r="DV39" s="635"/>
      <c r="DW39" s="624" t="s">
        <v>175</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t="s">
        <v>175</v>
      </c>
      <c r="S40" s="622"/>
      <c r="T40" s="622"/>
      <c r="U40" s="622"/>
      <c r="V40" s="622"/>
      <c r="W40" s="622"/>
      <c r="X40" s="622"/>
      <c r="Y40" s="623"/>
      <c r="Z40" s="659" t="s">
        <v>175</v>
      </c>
      <c r="AA40" s="659"/>
      <c r="AB40" s="659"/>
      <c r="AC40" s="659"/>
      <c r="AD40" s="660" t="s">
        <v>175</v>
      </c>
      <c r="AE40" s="660"/>
      <c r="AF40" s="660"/>
      <c r="AG40" s="660"/>
      <c r="AH40" s="660"/>
      <c r="AI40" s="660"/>
      <c r="AJ40" s="660"/>
      <c r="AK40" s="660"/>
      <c r="AL40" s="624" t="s">
        <v>175</v>
      </c>
      <c r="AM40" s="625"/>
      <c r="AN40" s="625"/>
      <c r="AO40" s="661"/>
      <c r="AQ40" s="654" t="s">
        <v>347</v>
      </c>
      <c r="AR40" s="655"/>
      <c r="AS40" s="655"/>
      <c r="AT40" s="655"/>
      <c r="AU40" s="655"/>
      <c r="AV40" s="655"/>
      <c r="AW40" s="655"/>
      <c r="AX40" s="655"/>
      <c r="AY40" s="656"/>
      <c r="AZ40" s="621">
        <v>1660</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100</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123360</v>
      </c>
      <c r="CS40" s="622"/>
      <c r="CT40" s="622"/>
      <c r="CU40" s="622"/>
      <c r="CV40" s="622"/>
      <c r="CW40" s="622"/>
      <c r="CX40" s="622"/>
      <c r="CY40" s="623"/>
      <c r="CZ40" s="624">
        <v>1</v>
      </c>
      <c r="DA40" s="636"/>
      <c r="DB40" s="636"/>
      <c r="DC40" s="637"/>
      <c r="DD40" s="627">
        <v>1110</v>
      </c>
      <c r="DE40" s="622"/>
      <c r="DF40" s="622"/>
      <c r="DG40" s="622"/>
      <c r="DH40" s="622"/>
      <c r="DI40" s="622"/>
      <c r="DJ40" s="622"/>
      <c r="DK40" s="623"/>
      <c r="DL40" s="627" t="s">
        <v>175</v>
      </c>
      <c r="DM40" s="622"/>
      <c r="DN40" s="622"/>
      <c r="DO40" s="622"/>
      <c r="DP40" s="622"/>
      <c r="DQ40" s="622"/>
      <c r="DR40" s="622"/>
      <c r="DS40" s="622"/>
      <c r="DT40" s="622"/>
      <c r="DU40" s="622"/>
      <c r="DV40" s="623"/>
      <c r="DW40" s="624" t="s">
        <v>292</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12574308</v>
      </c>
      <c r="S41" s="646"/>
      <c r="T41" s="646"/>
      <c r="U41" s="646"/>
      <c r="V41" s="646"/>
      <c r="W41" s="646"/>
      <c r="X41" s="646"/>
      <c r="Y41" s="649"/>
      <c r="Z41" s="650">
        <v>100</v>
      </c>
      <c r="AA41" s="650"/>
      <c r="AB41" s="650"/>
      <c r="AC41" s="650"/>
      <c r="AD41" s="651">
        <v>6980224</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303643</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145</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175</v>
      </c>
      <c r="CS41" s="634"/>
      <c r="CT41" s="634"/>
      <c r="CU41" s="634"/>
      <c r="CV41" s="634"/>
      <c r="CW41" s="634"/>
      <c r="CX41" s="634"/>
      <c r="CY41" s="635"/>
      <c r="CZ41" s="624" t="s">
        <v>145</v>
      </c>
      <c r="DA41" s="636"/>
      <c r="DB41" s="636"/>
      <c r="DC41" s="637"/>
      <c r="DD41" s="627" t="s">
        <v>175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899880</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483</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933592</v>
      </c>
      <c r="CS42" s="634"/>
      <c r="CT42" s="634"/>
      <c r="CU42" s="634"/>
      <c r="CV42" s="634"/>
      <c r="CW42" s="634"/>
      <c r="CX42" s="634"/>
      <c r="CY42" s="635"/>
      <c r="CZ42" s="624">
        <v>7.7</v>
      </c>
      <c r="DA42" s="636"/>
      <c r="DB42" s="636"/>
      <c r="DC42" s="637"/>
      <c r="DD42" s="627">
        <v>433138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t="s">
        <v>145</v>
      </c>
      <c r="CS43" s="634"/>
      <c r="CT43" s="634"/>
      <c r="CU43" s="634"/>
      <c r="CV43" s="634"/>
      <c r="CW43" s="634"/>
      <c r="CX43" s="634"/>
      <c r="CY43" s="635"/>
      <c r="CZ43" s="624" t="s">
        <v>145</v>
      </c>
      <c r="DA43" s="636"/>
      <c r="DB43" s="636"/>
      <c r="DC43" s="637"/>
      <c r="DD43" s="627" t="s">
        <v>292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929775</v>
      </c>
      <c r="CS44" s="622"/>
      <c r="CT44" s="622"/>
      <c r="CU44" s="622"/>
      <c r="CV44" s="622"/>
      <c r="CW44" s="622"/>
      <c r="CX44" s="622"/>
      <c r="CY44" s="623"/>
      <c r="CZ44" s="624">
        <v>7.7</v>
      </c>
      <c r="DA44" s="625"/>
      <c r="DB44" s="625"/>
      <c r="DC44" s="626"/>
      <c r="DD44" s="627">
        <v>429321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102820</v>
      </c>
      <c r="CS45" s="634"/>
      <c r="CT45" s="634"/>
      <c r="CU45" s="634"/>
      <c r="CV45" s="634"/>
      <c r="CW45" s="634"/>
      <c r="CX45" s="634"/>
      <c r="CY45" s="635"/>
      <c r="CZ45" s="624">
        <v>0.8</v>
      </c>
      <c r="DA45" s="636"/>
      <c r="DB45" s="636"/>
      <c r="DC45" s="637"/>
      <c r="DD45" s="627">
        <v>30837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794482</v>
      </c>
      <c r="CS46" s="622"/>
      <c r="CT46" s="622"/>
      <c r="CU46" s="622"/>
      <c r="CV46" s="622"/>
      <c r="CW46" s="622"/>
      <c r="CX46" s="622"/>
      <c r="CY46" s="623"/>
      <c r="CZ46" s="624">
        <v>6.6</v>
      </c>
      <c r="DA46" s="625"/>
      <c r="DB46" s="625"/>
      <c r="DC46" s="626"/>
      <c r="DD46" s="627">
        <v>377268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v>3817</v>
      </c>
      <c r="CS47" s="634"/>
      <c r="CT47" s="634"/>
      <c r="CU47" s="634"/>
      <c r="CV47" s="634"/>
      <c r="CW47" s="634"/>
      <c r="CX47" s="634"/>
      <c r="CY47" s="635"/>
      <c r="CZ47" s="624">
        <v>0</v>
      </c>
      <c r="DA47" s="636"/>
      <c r="DB47" s="636"/>
      <c r="DC47" s="637"/>
      <c r="DD47" s="627">
        <v>3817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366</v>
      </c>
      <c r="CG48" s="619"/>
      <c r="CH48" s="619"/>
      <c r="CI48" s="619"/>
      <c r="CJ48" s="619"/>
      <c r="CK48" s="619"/>
      <c r="CL48" s="619"/>
      <c r="CM48" s="619"/>
      <c r="CN48" s="619"/>
      <c r="CO48" s="619"/>
      <c r="CP48" s="619"/>
      <c r="CQ48" s="620"/>
      <c r="CR48" s="621" t="s">
        <v>292</v>
      </c>
      <c r="CS48" s="622"/>
      <c r="CT48" s="622"/>
      <c r="CU48" s="622"/>
      <c r="CV48" s="622"/>
      <c r="CW48" s="622"/>
      <c r="CX48" s="622"/>
      <c r="CY48" s="623"/>
      <c r="CZ48" s="624" t="s">
        <v>175</v>
      </c>
      <c r="DA48" s="625"/>
      <c r="DB48" s="625"/>
      <c r="DC48" s="626"/>
      <c r="DD48" s="627" t="s">
        <v>145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12118864</v>
      </c>
      <c r="CS49" s="606"/>
      <c r="CT49" s="606"/>
      <c r="CU49" s="606"/>
      <c r="CV49" s="606"/>
      <c r="CW49" s="606"/>
      <c r="CX49" s="606"/>
      <c r="CY49" s="607"/>
      <c r="CZ49" s="608">
        <v>100</v>
      </c>
      <c r="DA49" s="609"/>
      <c r="DB49" s="609"/>
      <c r="DC49" s="610"/>
      <c r="DD49" s="611">
        <v>8628278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Dzh9C/maQHevIr1DgQQInW75Ho6RZL9/S95+S+OeWod63hu7eWEKLNLCBslOI5dPE+Zt8gqpJj8si8OiAzJ3/w==" saltValue="urzzFLA7zCUnaowtrvsAj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2"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390</v>
      </c>
      <c r="C7" s="1048"/>
      <c r="D7" s="1048"/>
      <c r="E7" s="1048"/>
      <c r="F7" s="1048"/>
      <c r="G7" s="1048"/>
      <c r="H7" s="1048"/>
      <c r="I7" s="1048"/>
      <c r="J7" s="1048"/>
      <c r="K7" s="1048"/>
      <c r="L7" s="1048"/>
      <c r="M7" s="1048"/>
      <c r="N7" s="1048"/>
      <c r="O7" s="1048"/>
      <c r="P7" s="1049"/>
      <c r="Q7" s="1102">
        <v>12587</v>
      </c>
      <c r="R7" s="1103"/>
      <c r="S7" s="1103"/>
      <c r="T7" s="1103"/>
      <c r="U7" s="1103"/>
      <c r="V7" s="1103">
        <v>12134</v>
      </c>
      <c r="W7" s="1103"/>
      <c r="X7" s="1103"/>
      <c r="Y7" s="1103"/>
      <c r="Z7" s="1103"/>
      <c r="AA7" s="1103">
        <v>453</v>
      </c>
      <c r="AB7" s="1103"/>
      <c r="AC7" s="1103"/>
      <c r="AD7" s="1103"/>
      <c r="AE7" s="1104"/>
      <c r="AF7" s="1105">
        <v>404</v>
      </c>
      <c r="AG7" s="1106"/>
      <c r="AH7" s="1106"/>
      <c r="AI7" s="1106"/>
      <c r="AJ7" s="1107"/>
      <c r="AK7" s="1108">
        <v>1035</v>
      </c>
      <c r="AL7" s="1109"/>
      <c r="AM7" s="1109"/>
      <c r="AN7" s="1109"/>
      <c r="AO7" s="1109"/>
      <c r="AP7" s="1109">
        <v>4156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613</v>
      </c>
      <c r="BT7" s="1100"/>
      <c r="BU7" s="1100"/>
      <c r="BV7" s="1100"/>
      <c r="BW7" s="1100"/>
      <c r="BX7" s="1100"/>
      <c r="BY7" s="1100"/>
      <c r="BZ7" s="1100"/>
      <c r="CA7" s="1100"/>
      <c r="CB7" s="1100"/>
      <c r="CC7" s="1100"/>
      <c r="CD7" s="1100"/>
      <c r="CE7" s="1100"/>
      <c r="CF7" s="1100"/>
      <c r="CG7" s="1112"/>
      <c r="CH7" s="1096">
        <v>5</v>
      </c>
      <c r="CI7" s="1097"/>
      <c r="CJ7" s="1097"/>
      <c r="CK7" s="1097"/>
      <c r="CL7" s="1098"/>
      <c r="CM7" s="1096">
        <v>62</v>
      </c>
      <c r="CN7" s="1097"/>
      <c r="CO7" s="1097"/>
      <c r="CP7" s="1097"/>
      <c r="CQ7" s="1098"/>
      <c r="CR7" s="1096">
        <v>20</v>
      </c>
      <c r="CS7" s="1097"/>
      <c r="CT7" s="1097"/>
      <c r="CU7" s="1097"/>
      <c r="CV7" s="1098"/>
      <c r="CW7" s="1096">
        <v>7</v>
      </c>
      <c r="CX7" s="1097"/>
      <c r="CY7" s="1097"/>
      <c r="CZ7" s="1097"/>
      <c r="DA7" s="1098"/>
      <c r="DB7" s="1096" t="s">
        <v>537</v>
      </c>
      <c r="DC7" s="1097"/>
      <c r="DD7" s="1097"/>
      <c r="DE7" s="1097"/>
      <c r="DF7" s="1098"/>
      <c r="DG7" s="1096" t="s">
        <v>537</v>
      </c>
      <c r="DH7" s="1097"/>
      <c r="DI7" s="1097"/>
      <c r="DJ7" s="1097"/>
      <c r="DK7" s="1098"/>
      <c r="DL7" s="1096" t="s">
        <v>537</v>
      </c>
      <c r="DM7" s="1097"/>
      <c r="DN7" s="1097"/>
      <c r="DO7" s="1097"/>
      <c r="DP7" s="1098"/>
      <c r="DQ7" s="1096" t="s">
        <v>537</v>
      </c>
      <c r="DR7" s="1097"/>
      <c r="DS7" s="1097"/>
      <c r="DT7" s="1097"/>
      <c r="DU7" s="1098"/>
      <c r="DV7" s="1099"/>
      <c r="DW7" s="1100"/>
      <c r="DX7" s="1100"/>
      <c r="DY7" s="1100"/>
      <c r="DZ7" s="1101"/>
      <c r="EA7" s="234"/>
    </row>
    <row r="8" spans="1:131" s="235" customFormat="1" ht="26.25" customHeight="1" x14ac:dyDescent="0.2">
      <c r="A8" s="238">
        <v>2</v>
      </c>
      <c r="B8" s="1030" t="s">
        <v>391</v>
      </c>
      <c r="C8" s="1031"/>
      <c r="D8" s="1031"/>
      <c r="E8" s="1031"/>
      <c r="F8" s="1031"/>
      <c r="G8" s="1031"/>
      <c r="H8" s="1031"/>
      <c r="I8" s="1031"/>
      <c r="J8" s="1031"/>
      <c r="K8" s="1031"/>
      <c r="L8" s="1031"/>
      <c r="M8" s="1031"/>
      <c r="N8" s="1031"/>
      <c r="O8" s="1031"/>
      <c r="P8" s="1032"/>
      <c r="Q8" s="1038">
        <v>51</v>
      </c>
      <c r="R8" s="1039"/>
      <c r="S8" s="1039"/>
      <c r="T8" s="1039"/>
      <c r="U8" s="1039"/>
      <c r="V8" s="1039">
        <v>51</v>
      </c>
      <c r="W8" s="1039"/>
      <c r="X8" s="1039"/>
      <c r="Y8" s="1039"/>
      <c r="Z8" s="1039"/>
      <c r="AA8" s="1039">
        <v>0</v>
      </c>
      <c r="AB8" s="1039"/>
      <c r="AC8" s="1039"/>
      <c r="AD8" s="1039"/>
      <c r="AE8" s="1040"/>
      <c r="AF8" s="1035">
        <v>0</v>
      </c>
      <c r="AG8" s="1036"/>
      <c r="AH8" s="1036"/>
      <c r="AI8" s="1036"/>
      <c r="AJ8" s="1037"/>
      <c r="AK8" s="1080">
        <v>49</v>
      </c>
      <c r="AL8" s="1081"/>
      <c r="AM8" s="1081"/>
      <c r="AN8" s="1081"/>
      <c r="AO8" s="1081"/>
      <c r="AP8" s="1081" t="s">
        <v>604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t="s">
        <v>392</v>
      </c>
      <c r="C9" s="1031"/>
      <c r="D9" s="1031"/>
      <c r="E9" s="1031"/>
      <c r="F9" s="1031"/>
      <c r="G9" s="1031"/>
      <c r="H9" s="1031"/>
      <c r="I9" s="1031"/>
      <c r="J9" s="1031"/>
      <c r="K9" s="1031"/>
      <c r="L9" s="1031"/>
      <c r="M9" s="1031"/>
      <c r="N9" s="1031"/>
      <c r="O9" s="1031"/>
      <c r="P9" s="1032"/>
      <c r="Q9" s="1038">
        <v>50</v>
      </c>
      <c r="R9" s="1039"/>
      <c r="S9" s="1039"/>
      <c r="T9" s="1039"/>
      <c r="U9" s="1039"/>
      <c r="V9" s="1039">
        <v>49</v>
      </c>
      <c r="W9" s="1039"/>
      <c r="X9" s="1039"/>
      <c r="Y9" s="1039"/>
      <c r="Z9" s="1039"/>
      <c r="AA9" s="1039">
        <v>1</v>
      </c>
      <c r="AB9" s="1039"/>
      <c r="AC9" s="1039"/>
      <c r="AD9" s="1039"/>
      <c r="AE9" s="1040"/>
      <c r="AF9" s="1035">
        <v>1</v>
      </c>
      <c r="AG9" s="1036"/>
      <c r="AH9" s="1036"/>
      <c r="AI9" s="1036"/>
      <c r="AJ9" s="1037"/>
      <c r="AK9" s="1080">
        <v>43</v>
      </c>
      <c r="AL9" s="1081"/>
      <c r="AM9" s="1081"/>
      <c r="AN9" s="1081"/>
      <c r="AO9" s="1081"/>
      <c r="AP9" s="1081">
        <v>93</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t="s">
        <v>393</v>
      </c>
      <c r="C10" s="1031"/>
      <c r="D10" s="1031"/>
      <c r="E10" s="1031"/>
      <c r="F10" s="1031"/>
      <c r="G10" s="1031"/>
      <c r="H10" s="1031"/>
      <c r="I10" s="1031"/>
      <c r="J10" s="1031"/>
      <c r="K10" s="1031"/>
      <c r="L10" s="1031"/>
      <c r="M10" s="1031"/>
      <c r="N10" s="1031"/>
      <c r="O10" s="1031"/>
      <c r="P10" s="1032"/>
      <c r="Q10" s="1038">
        <v>9</v>
      </c>
      <c r="R10" s="1039"/>
      <c r="S10" s="1039"/>
      <c r="T10" s="1039"/>
      <c r="U10" s="1039"/>
      <c r="V10" s="1039">
        <v>8</v>
      </c>
      <c r="W10" s="1039"/>
      <c r="X10" s="1039"/>
      <c r="Y10" s="1039"/>
      <c r="Z10" s="1039"/>
      <c r="AA10" s="1039">
        <v>1</v>
      </c>
      <c r="AB10" s="1039"/>
      <c r="AC10" s="1039"/>
      <c r="AD10" s="1039"/>
      <c r="AE10" s="1040"/>
      <c r="AF10" s="1035">
        <v>1</v>
      </c>
      <c r="AG10" s="1036"/>
      <c r="AH10" s="1036"/>
      <c r="AI10" s="1036"/>
      <c r="AJ10" s="1037"/>
      <c r="AK10" s="1080">
        <v>0</v>
      </c>
      <c r="AL10" s="1081"/>
      <c r="AM10" s="1081"/>
      <c r="AN10" s="1081"/>
      <c r="AO10" s="1081"/>
      <c r="AP10" s="1081" t="s">
        <v>604</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t="s">
        <v>394</v>
      </c>
      <c r="C11" s="1031"/>
      <c r="D11" s="1031"/>
      <c r="E11" s="1031"/>
      <c r="F11" s="1031"/>
      <c r="G11" s="1031"/>
      <c r="H11" s="1031"/>
      <c r="I11" s="1031"/>
      <c r="J11" s="1031"/>
      <c r="K11" s="1031"/>
      <c r="L11" s="1031"/>
      <c r="M11" s="1031"/>
      <c r="N11" s="1031"/>
      <c r="O11" s="1031"/>
      <c r="P11" s="1032"/>
      <c r="Q11" s="1038">
        <v>14</v>
      </c>
      <c r="R11" s="1039"/>
      <c r="S11" s="1039"/>
      <c r="T11" s="1039"/>
      <c r="U11" s="1039"/>
      <c r="V11" s="1039">
        <v>14</v>
      </c>
      <c r="W11" s="1039"/>
      <c r="X11" s="1039"/>
      <c r="Y11" s="1039"/>
      <c r="Z11" s="1039"/>
      <c r="AA11" s="1039">
        <v>0</v>
      </c>
      <c r="AB11" s="1039"/>
      <c r="AC11" s="1039"/>
      <c r="AD11" s="1039"/>
      <c r="AE11" s="1040"/>
      <c r="AF11" s="1035">
        <v>1</v>
      </c>
      <c r="AG11" s="1036"/>
      <c r="AH11" s="1036"/>
      <c r="AI11" s="1036"/>
      <c r="AJ11" s="1037"/>
      <c r="AK11" s="1080">
        <v>2</v>
      </c>
      <c r="AL11" s="1081"/>
      <c r="AM11" s="1081"/>
      <c r="AN11" s="1081"/>
      <c r="AO11" s="1081"/>
      <c r="AP11" s="1081" t="s">
        <v>604</v>
      </c>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7">
        <v>12617</v>
      </c>
      <c r="R23" s="1061"/>
      <c r="S23" s="1061"/>
      <c r="T23" s="1061"/>
      <c r="U23" s="1061"/>
      <c r="V23" s="1061">
        <v>12161</v>
      </c>
      <c r="W23" s="1061"/>
      <c r="X23" s="1061"/>
      <c r="Y23" s="1061"/>
      <c r="Z23" s="1061"/>
      <c r="AA23" s="1061">
        <v>455</v>
      </c>
      <c r="AB23" s="1061"/>
      <c r="AC23" s="1061"/>
      <c r="AD23" s="1061"/>
      <c r="AE23" s="1068"/>
      <c r="AF23" s="1069">
        <v>407</v>
      </c>
      <c r="AG23" s="1061"/>
      <c r="AH23" s="1061"/>
      <c r="AI23" s="1061"/>
      <c r="AJ23" s="1070"/>
      <c r="AK23" s="1071"/>
      <c r="AL23" s="1072"/>
      <c r="AM23" s="1072"/>
      <c r="AN23" s="1072"/>
      <c r="AO23" s="1072"/>
      <c r="AP23" s="1061">
        <v>4249</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373</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409</v>
      </c>
      <c r="C28" s="1048"/>
      <c r="D28" s="1048"/>
      <c r="E28" s="1048"/>
      <c r="F28" s="1048"/>
      <c r="G28" s="1048"/>
      <c r="H28" s="1048"/>
      <c r="I28" s="1048"/>
      <c r="J28" s="1048"/>
      <c r="K28" s="1048"/>
      <c r="L28" s="1048"/>
      <c r="M28" s="1048"/>
      <c r="N28" s="1048"/>
      <c r="O28" s="1048"/>
      <c r="P28" s="1049"/>
      <c r="Q28" s="1050">
        <v>3111</v>
      </c>
      <c r="R28" s="1051"/>
      <c r="S28" s="1051"/>
      <c r="T28" s="1051"/>
      <c r="U28" s="1051"/>
      <c r="V28" s="1051">
        <v>3094</v>
      </c>
      <c r="W28" s="1051"/>
      <c r="X28" s="1051"/>
      <c r="Y28" s="1051"/>
      <c r="Z28" s="1051"/>
      <c r="AA28" s="1051">
        <v>17</v>
      </c>
      <c r="AB28" s="1051"/>
      <c r="AC28" s="1051"/>
      <c r="AD28" s="1051"/>
      <c r="AE28" s="1052"/>
      <c r="AF28" s="1053">
        <v>17</v>
      </c>
      <c r="AG28" s="1051"/>
      <c r="AH28" s="1051"/>
      <c r="AI28" s="1051"/>
      <c r="AJ28" s="1054"/>
      <c r="AK28" s="1042">
        <v>304</v>
      </c>
      <c r="AL28" s="1043"/>
      <c r="AM28" s="1043"/>
      <c r="AN28" s="1043"/>
      <c r="AO28" s="1043"/>
      <c r="AP28" s="1043" t="s">
        <v>537</v>
      </c>
      <c r="AQ28" s="1043"/>
      <c r="AR28" s="1043"/>
      <c r="AS28" s="1043"/>
      <c r="AT28" s="1043"/>
      <c r="AU28" s="1043" t="s">
        <v>537</v>
      </c>
      <c r="AV28" s="1043"/>
      <c r="AW28" s="1043"/>
      <c r="AX28" s="1043"/>
      <c r="AY28" s="1043"/>
      <c r="AZ28" s="1044" t="s">
        <v>537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205</v>
      </c>
      <c r="R29" s="1039"/>
      <c r="S29" s="1039"/>
      <c r="T29" s="1039"/>
      <c r="U29" s="1039"/>
      <c r="V29" s="1039">
        <v>183</v>
      </c>
      <c r="W29" s="1039"/>
      <c r="X29" s="1039"/>
      <c r="Y29" s="1039"/>
      <c r="Z29" s="1039"/>
      <c r="AA29" s="1039">
        <v>22</v>
      </c>
      <c r="AB29" s="1039"/>
      <c r="AC29" s="1039"/>
      <c r="AD29" s="1039"/>
      <c r="AE29" s="1040"/>
      <c r="AF29" s="1035">
        <v>22</v>
      </c>
      <c r="AG29" s="1036"/>
      <c r="AH29" s="1036"/>
      <c r="AI29" s="1036"/>
      <c r="AJ29" s="1037"/>
      <c r="AK29" s="980" t="s">
        <v>605</v>
      </c>
      <c r="AL29" s="971"/>
      <c r="AM29" s="971"/>
      <c r="AN29" s="971"/>
      <c r="AO29" s="971"/>
      <c r="AP29" s="971" t="s">
        <v>537</v>
      </c>
      <c r="AQ29" s="971"/>
      <c r="AR29" s="971"/>
      <c r="AS29" s="971"/>
      <c r="AT29" s="971"/>
      <c r="AU29" s="971" t="s">
        <v>537</v>
      </c>
      <c r="AV29" s="971"/>
      <c r="AW29" s="971"/>
      <c r="AX29" s="971"/>
      <c r="AY29" s="971"/>
      <c r="AZ29" s="1041" t="s">
        <v>537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420</v>
      </c>
      <c r="R30" s="1039"/>
      <c r="S30" s="1039"/>
      <c r="T30" s="1039"/>
      <c r="U30" s="1039"/>
      <c r="V30" s="1039">
        <v>419</v>
      </c>
      <c r="W30" s="1039"/>
      <c r="X30" s="1039"/>
      <c r="Y30" s="1039"/>
      <c r="Z30" s="1039"/>
      <c r="AA30" s="1039">
        <v>1</v>
      </c>
      <c r="AB30" s="1039"/>
      <c r="AC30" s="1039"/>
      <c r="AD30" s="1039"/>
      <c r="AE30" s="1040"/>
      <c r="AF30" s="1035">
        <v>1</v>
      </c>
      <c r="AG30" s="1036"/>
      <c r="AH30" s="1036"/>
      <c r="AI30" s="1036"/>
      <c r="AJ30" s="1037"/>
      <c r="AK30" s="980">
        <v>112</v>
      </c>
      <c r="AL30" s="971"/>
      <c r="AM30" s="971"/>
      <c r="AN30" s="971"/>
      <c r="AO30" s="971"/>
      <c r="AP30" s="971" t="s">
        <v>537</v>
      </c>
      <c r="AQ30" s="971"/>
      <c r="AR30" s="971"/>
      <c r="AS30" s="971"/>
      <c r="AT30" s="971"/>
      <c r="AU30" s="971" t="s">
        <v>537</v>
      </c>
      <c r="AV30" s="971"/>
      <c r="AW30" s="971"/>
      <c r="AX30" s="971"/>
      <c r="AY30" s="971"/>
      <c r="AZ30" s="1041" t="s">
        <v>537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412</v>
      </c>
      <c r="C31" s="1031"/>
      <c r="D31" s="1031"/>
      <c r="E31" s="1031"/>
      <c r="F31" s="1031"/>
      <c r="G31" s="1031"/>
      <c r="H31" s="1031"/>
      <c r="I31" s="1031"/>
      <c r="J31" s="1031"/>
      <c r="K31" s="1031"/>
      <c r="L31" s="1031"/>
      <c r="M31" s="1031"/>
      <c r="N31" s="1031"/>
      <c r="O31" s="1031"/>
      <c r="P31" s="1032"/>
      <c r="Q31" s="1038">
        <v>3376</v>
      </c>
      <c r="R31" s="1039"/>
      <c r="S31" s="1039"/>
      <c r="T31" s="1039"/>
      <c r="U31" s="1039"/>
      <c r="V31" s="1039">
        <v>3208</v>
      </c>
      <c r="W31" s="1039"/>
      <c r="X31" s="1039"/>
      <c r="Y31" s="1039"/>
      <c r="Z31" s="1039"/>
      <c r="AA31" s="1039">
        <v>168</v>
      </c>
      <c r="AB31" s="1039"/>
      <c r="AC31" s="1039"/>
      <c r="AD31" s="1039"/>
      <c r="AE31" s="1040"/>
      <c r="AF31" s="1035">
        <v>168</v>
      </c>
      <c r="AG31" s="1036"/>
      <c r="AH31" s="1036"/>
      <c r="AI31" s="1036"/>
      <c r="AJ31" s="1037"/>
      <c r="AK31" s="980">
        <v>457</v>
      </c>
      <c r="AL31" s="971"/>
      <c r="AM31" s="971"/>
      <c r="AN31" s="971"/>
      <c r="AO31" s="971"/>
      <c r="AP31" s="971" t="s">
        <v>537</v>
      </c>
      <c r="AQ31" s="971"/>
      <c r="AR31" s="971"/>
      <c r="AS31" s="971"/>
      <c r="AT31" s="971"/>
      <c r="AU31" s="971" t="s">
        <v>537</v>
      </c>
      <c r="AV31" s="971"/>
      <c r="AW31" s="971"/>
      <c r="AX31" s="971"/>
      <c r="AY31" s="971"/>
      <c r="AZ31" s="1041" t="s">
        <v>537</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413</v>
      </c>
      <c r="C32" s="1031"/>
      <c r="D32" s="1031"/>
      <c r="E32" s="1031"/>
      <c r="F32" s="1031"/>
      <c r="G32" s="1031"/>
      <c r="H32" s="1031"/>
      <c r="I32" s="1031"/>
      <c r="J32" s="1031"/>
      <c r="K32" s="1031"/>
      <c r="L32" s="1031"/>
      <c r="M32" s="1031"/>
      <c r="N32" s="1031"/>
      <c r="O32" s="1031"/>
      <c r="P32" s="1032"/>
      <c r="Q32" s="1038">
        <v>1326</v>
      </c>
      <c r="R32" s="1039"/>
      <c r="S32" s="1039"/>
      <c r="T32" s="1039"/>
      <c r="U32" s="1039"/>
      <c r="V32" s="1039">
        <v>1262</v>
      </c>
      <c r="W32" s="1039"/>
      <c r="X32" s="1039"/>
      <c r="Y32" s="1039"/>
      <c r="Z32" s="1039"/>
      <c r="AA32" s="1039">
        <v>63</v>
      </c>
      <c r="AB32" s="1039"/>
      <c r="AC32" s="1039"/>
      <c r="AD32" s="1039"/>
      <c r="AE32" s="1040"/>
      <c r="AF32" s="1035">
        <v>2464</v>
      </c>
      <c r="AG32" s="1036"/>
      <c r="AH32" s="1036"/>
      <c r="AI32" s="1036"/>
      <c r="AJ32" s="1037"/>
      <c r="AK32" s="980">
        <v>70</v>
      </c>
      <c r="AL32" s="971"/>
      <c r="AM32" s="971"/>
      <c r="AN32" s="971"/>
      <c r="AO32" s="971"/>
      <c r="AP32" s="971">
        <v>708</v>
      </c>
      <c r="AQ32" s="971"/>
      <c r="AR32" s="971"/>
      <c r="AS32" s="971"/>
      <c r="AT32" s="971"/>
      <c r="AU32" s="971">
        <v>475</v>
      </c>
      <c r="AV32" s="971"/>
      <c r="AW32" s="971"/>
      <c r="AX32" s="971"/>
      <c r="AY32" s="971"/>
      <c r="AZ32" s="1041" t="s">
        <v>537</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415</v>
      </c>
      <c r="C33" s="1031"/>
      <c r="D33" s="1031"/>
      <c r="E33" s="1031"/>
      <c r="F33" s="1031"/>
      <c r="G33" s="1031"/>
      <c r="H33" s="1031"/>
      <c r="I33" s="1031"/>
      <c r="J33" s="1031"/>
      <c r="K33" s="1031"/>
      <c r="L33" s="1031"/>
      <c r="M33" s="1031"/>
      <c r="N33" s="1031"/>
      <c r="O33" s="1031"/>
      <c r="P33" s="1032"/>
      <c r="Q33" s="1038">
        <v>12</v>
      </c>
      <c r="R33" s="1039"/>
      <c r="S33" s="1039"/>
      <c r="T33" s="1039"/>
      <c r="U33" s="1039"/>
      <c r="V33" s="1039">
        <v>30</v>
      </c>
      <c r="W33" s="1039"/>
      <c r="X33" s="1039"/>
      <c r="Y33" s="1039"/>
      <c r="Z33" s="1039"/>
      <c r="AA33" s="1039">
        <v>-18</v>
      </c>
      <c r="AB33" s="1039"/>
      <c r="AC33" s="1039"/>
      <c r="AD33" s="1039"/>
      <c r="AE33" s="1040"/>
      <c r="AF33" s="1035">
        <v>67</v>
      </c>
      <c r="AG33" s="1036"/>
      <c r="AH33" s="1036"/>
      <c r="AI33" s="1036"/>
      <c r="AJ33" s="1037"/>
      <c r="AK33" s="980">
        <v>23</v>
      </c>
      <c r="AL33" s="971"/>
      <c r="AM33" s="971"/>
      <c r="AN33" s="971"/>
      <c r="AO33" s="971"/>
      <c r="AP33" s="971">
        <v>198</v>
      </c>
      <c r="AQ33" s="971"/>
      <c r="AR33" s="971"/>
      <c r="AS33" s="971"/>
      <c r="AT33" s="971"/>
      <c r="AU33" s="971">
        <v>165</v>
      </c>
      <c r="AV33" s="971"/>
      <c r="AW33" s="971"/>
      <c r="AX33" s="971"/>
      <c r="AY33" s="971"/>
      <c r="AZ33" s="1041" t="s">
        <v>537</v>
      </c>
      <c r="BA33" s="1041"/>
      <c r="BB33" s="1041"/>
      <c r="BC33" s="1041"/>
      <c r="BD33" s="104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417</v>
      </c>
      <c r="C34" s="1031"/>
      <c r="D34" s="1031"/>
      <c r="E34" s="1031"/>
      <c r="F34" s="1031"/>
      <c r="G34" s="1031"/>
      <c r="H34" s="1031"/>
      <c r="I34" s="1031"/>
      <c r="J34" s="1031"/>
      <c r="K34" s="1031"/>
      <c r="L34" s="1031"/>
      <c r="M34" s="1031"/>
      <c r="N34" s="1031"/>
      <c r="O34" s="1031"/>
      <c r="P34" s="1032"/>
      <c r="Q34" s="1038">
        <v>15</v>
      </c>
      <c r="R34" s="1039"/>
      <c r="S34" s="1039"/>
      <c r="T34" s="1039"/>
      <c r="U34" s="1039"/>
      <c r="V34" s="1039">
        <v>10</v>
      </c>
      <c r="W34" s="1039"/>
      <c r="X34" s="1039"/>
      <c r="Y34" s="1039"/>
      <c r="Z34" s="1039"/>
      <c r="AA34" s="1039">
        <v>5</v>
      </c>
      <c r="AB34" s="1039"/>
      <c r="AC34" s="1039"/>
      <c r="AD34" s="1039"/>
      <c r="AE34" s="1040"/>
      <c r="AF34" s="1035">
        <v>5</v>
      </c>
      <c r="AG34" s="1036"/>
      <c r="AH34" s="1036"/>
      <c r="AI34" s="1036"/>
      <c r="AJ34" s="1037"/>
      <c r="AK34" s="980">
        <v>10</v>
      </c>
      <c r="AL34" s="971"/>
      <c r="AM34" s="971"/>
      <c r="AN34" s="971"/>
      <c r="AO34" s="971"/>
      <c r="AP34" s="971">
        <v>22</v>
      </c>
      <c r="AQ34" s="971"/>
      <c r="AR34" s="971"/>
      <c r="AS34" s="971"/>
      <c r="AT34" s="971"/>
      <c r="AU34" s="971">
        <v>22</v>
      </c>
      <c r="AV34" s="971"/>
      <c r="AW34" s="971"/>
      <c r="AX34" s="971"/>
      <c r="AY34" s="971"/>
      <c r="AZ34" s="1041" t="s">
        <v>537</v>
      </c>
      <c r="BA34" s="1041"/>
      <c r="BB34" s="1041"/>
      <c r="BC34" s="1041"/>
      <c r="BD34" s="1041"/>
      <c r="BE34" s="972" t="s">
        <v>418</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419</v>
      </c>
      <c r="C35" s="1031"/>
      <c r="D35" s="1031"/>
      <c r="E35" s="1031"/>
      <c r="F35" s="1031"/>
      <c r="G35" s="1031"/>
      <c r="H35" s="1031"/>
      <c r="I35" s="1031"/>
      <c r="J35" s="1031"/>
      <c r="K35" s="1031"/>
      <c r="L35" s="1031"/>
      <c r="M35" s="1031"/>
      <c r="N35" s="1031"/>
      <c r="O35" s="1031"/>
      <c r="P35" s="1032"/>
      <c r="Q35" s="1038">
        <v>433</v>
      </c>
      <c r="R35" s="1039"/>
      <c r="S35" s="1039"/>
      <c r="T35" s="1039"/>
      <c r="U35" s="1039"/>
      <c r="V35" s="1039">
        <v>416</v>
      </c>
      <c r="W35" s="1039"/>
      <c r="X35" s="1039"/>
      <c r="Y35" s="1039"/>
      <c r="Z35" s="1039"/>
      <c r="AA35" s="1039">
        <v>17</v>
      </c>
      <c r="AB35" s="1039"/>
      <c r="AC35" s="1039"/>
      <c r="AD35" s="1039"/>
      <c r="AE35" s="1040"/>
      <c r="AF35" s="1035">
        <v>17</v>
      </c>
      <c r="AG35" s="1036"/>
      <c r="AH35" s="1036"/>
      <c r="AI35" s="1036"/>
      <c r="AJ35" s="1037"/>
      <c r="AK35" s="980">
        <v>209</v>
      </c>
      <c r="AL35" s="971"/>
      <c r="AM35" s="971"/>
      <c r="AN35" s="971"/>
      <c r="AO35" s="971"/>
      <c r="AP35" s="971">
        <v>1824</v>
      </c>
      <c r="AQ35" s="971"/>
      <c r="AR35" s="971"/>
      <c r="AS35" s="971"/>
      <c r="AT35" s="971"/>
      <c r="AU35" s="971">
        <v>1567</v>
      </c>
      <c r="AV35" s="971"/>
      <c r="AW35" s="971"/>
      <c r="AX35" s="971"/>
      <c r="AY35" s="971"/>
      <c r="AZ35" s="1041" t="s">
        <v>537</v>
      </c>
      <c r="BA35" s="1041"/>
      <c r="BB35" s="1041"/>
      <c r="BC35" s="1041"/>
      <c r="BD35" s="1041"/>
      <c r="BE35" s="972" t="s">
        <v>420</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2762</v>
      </c>
      <c r="AG63" s="959"/>
      <c r="AH63" s="959"/>
      <c r="AI63" s="959"/>
      <c r="AJ63" s="1022"/>
      <c r="AK63" s="1023"/>
      <c r="AL63" s="963"/>
      <c r="AM63" s="963"/>
      <c r="AN63" s="963"/>
      <c r="AO63" s="963"/>
      <c r="AP63" s="959">
        <v>2752</v>
      </c>
      <c r="AQ63" s="959"/>
      <c r="AR63" s="959"/>
      <c r="AS63" s="959"/>
      <c r="AT63" s="959"/>
      <c r="AU63" s="959">
        <v>2229</v>
      </c>
      <c r="AV63" s="959"/>
      <c r="AW63" s="959"/>
      <c r="AX63" s="959"/>
      <c r="AY63" s="959"/>
      <c r="AZ63" s="1017"/>
      <c r="BA63" s="1017"/>
      <c r="BB63" s="1017"/>
      <c r="BC63" s="1017"/>
      <c r="BD63" s="1017"/>
      <c r="BE63" s="960"/>
      <c r="BF63" s="960"/>
      <c r="BG63" s="960"/>
      <c r="BH63" s="960"/>
      <c r="BI63" s="961"/>
      <c r="BJ63" s="1018" t="s">
        <v>398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424</v>
      </c>
      <c r="B66" s="996"/>
      <c r="C66" s="996"/>
      <c r="D66" s="996"/>
      <c r="E66" s="996"/>
      <c r="F66" s="996"/>
      <c r="G66" s="996"/>
      <c r="H66" s="996"/>
      <c r="I66" s="996"/>
      <c r="J66" s="996"/>
      <c r="K66" s="996"/>
      <c r="L66" s="996"/>
      <c r="M66" s="996"/>
      <c r="N66" s="996"/>
      <c r="O66" s="996"/>
      <c r="P66" s="997"/>
      <c r="Q66" s="1001" t="s">
        <v>425</v>
      </c>
      <c r="R66" s="1002"/>
      <c r="S66" s="1002"/>
      <c r="T66" s="1002"/>
      <c r="U66" s="1003"/>
      <c r="V66" s="1001" t="s">
        <v>426</v>
      </c>
      <c r="W66" s="1002"/>
      <c r="X66" s="1002"/>
      <c r="Y66" s="1002"/>
      <c r="Z66" s="1003"/>
      <c r="AA66" s="1001" t="s">
        <v>427</v>
      </c>
      <c r="AB66" s="1002"/>
      <c r="AC66" s="1002"/>
      <c r="AD66" s="1002"/>
      <c r="AE66" s="1003"/>
      <c r="AF66" s="1007" t="s">
        <v>428</v>
      </c>
      <c r="AG66" s="1008"/>
      <c r="AH66" s="1008"/>
      <c r="AI66" s="1008"/>
      <c r="AJ66" s="1009"/>
      <c r="AK66" s="1001" t="s">
        <v>429</v>
      </c>
      <c r="AL66" s="996"/>
      <c r="AM66" s="996"/>
      <c r="AN66" s="996"/>
      <c r="AO66" s="997"/>
      <c r="AP66" s="1001" t="s">
        <v>430</v>
      </c>
      <c r="AQ66" s="1002"/>
      <c r="AR66" s="1002"/>
      <c r="AS66" s="1002"/>
      <c r="AT66" s="1003"/>
      <c r="AU66" s="1001" t="s">
        <v>431</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606</v>
      </c>
      <c r="C68" s="986"/>
      <c r="D68" s="986"/>
      <c r="E68" s="986"/>
      <c r="F68" s="986"/>
      <c r="G68" s="986"/>
      <c r="H68" s="986"/>
      <c r="I68" s="986"/>
      <c r="J68" s="986"/>
      <c r="K68" s="986"/>
      <c r="L68" s="986"/>
      <c r="M68" s="986"/>
      <c r="N68" s="986"/>
      <c r="O68" s="986"/>
      <c r="P68" s="987"/>
      <c r="Q68" s="988">
        <v>3947</v>
      </c>
      <c r="R68" s="982"/>
      <c r="S68" s="982"/>
      <c r="T68" s="982"/>
      <c r="U68" s="982"/>
      <c r="V68" s="982">
        <v>3887</v>
      </c>
      <c r="W68" s="982"/>
      <c r="X68" s="982"/>
      <c r="Y68" s="982"/>
      <c r="Z68" s="982"/>
      <c r="AA68" s="982">
        <v>60</v>
      </c>
      <c r="AB68" s="982"/>
      <c r="AC68" s="982"/>
      <c r="AD68" s="982"/>
      <c r="AE68" s="982"/>
      <c r="AF68" s="982">
        <v>60</v>
      </c>
      <c r="AG68" s="982"/>
      <c r="AH68" s="982"/>
      <c r="AI68" s="982"/>
      <c r="AJ68" s="982"/>
      <c r="AK68" s="982">
        <v>13</v>
      </c>
      <c r="AL68" s="982"/>
      <c r="AM68" s="982"/>
      <c r="AN68" s="982"/>
      <c r="AO68" s="982"/>
      <c r="AP68" s="982" t="s">
        <v>537</v>
      </c>
      <c r="AQ68" s="982"/>
      <c r="AR68" s="982"/>
      <c r="AS68" s="982"/>
      <c r="AT68" s="982"/>
      <c r="AU68" s="982" t="s">
        <v>537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607</v>
      </c>
      <c r="C69" s="975"/>
      <c r="D69" s="975"/>
      <c r="E69" s="975"/>
      <c r="F69" s="975"/>
      <c r="G69" s="975"/>
      <c r="H69" s="975"/>
      <c r="I69" s="975"/>
      <c r="J69" s="975"/>
      <c r="K69" s="975"/>
      <c r="L69" s="975"/>
      <c r="M69" s="975"/>
      <c r="N69" s="975"/>
      <c r="O69" s="975"/>
      <c r="P69" s="976"/>
      <c r="Q69" s="977">
        <v>787</v>
      </c>
      <c r="R69" s="971"/>
      <c r="S69" s="971"/>
      <c r="T69" s="971"/>
      <c r="U69" s="971"/>
      <c r="V69" s="971">
        <v>684</v>
      </c>
      <c r="W69" s="971"/>
      <c r="X69" s="971"/>
      <c r="Y69" s="971"/>
      <c r="Z69" s="971"/>
      <c r="AA69" s="971">
        <v>103</v>
      </c>
      <c r="AB69" s="971"/>
      <c r="AC69" s="971"/>
      <c r="AD69" s="971"/>
      <c r="AE69" s="971"/>
      <c r="AF69" s="971">
        <v>103</v>
      </c>
      <c r="AG69" s="971"/>
      <c r="AH69" s="971"/>
      <c r="AI69" s="971"/>
      <c r="AJ69" s="971"/>
      <c r="AK69" s="971">
        <v>178</v>
      </c>
      <c r="AL69" s="971"/>
      <c r="AM69" s="971"/>
      <c r="AN69" s="971"/>
      <c r="AO69" s="971"/>
      <c r="AP69" s="971" t="s">
        <v>537</v>
      </c>
      <c r="AQ69" s="971"/>
      <c r="AR69" s="971"/>
      <c r="AS69" s="971"/>
      <c r="AT69" s="971"/>
      <c r="AU69" s="971" t="s">
        <v>537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608</v>
      </c>
      <c r="C70" s="975"/>
      <c r="D70" s="975"/>
      <c r="E70" s="975"/>
      <c r="F70" s="975"/>
      <c r="G70" s="975"/>
      <c r="H70" s="975"/>
      <c r="I70" s="975"/>
      <c r="J70" s="975"/>
      <c r="K70" s="975"/>
      <c r="L70" s="975"/>
      <c r="M70" s="975"/>
      <c r="N70" s="975"/>
      <c r="O70" s="975"/>
      <c r="P70" s="976"/>
      <c r="Q70" s="977">
        <v>152611</v>
      </c>
      <c r="R70" s="971"/>
      <c r="S70" s="971"/>
      <c r="T70" s="971"/>
      <c r="U70" s="971"/>
      <c r="V70" s="971">
        <v>149782</v>
      </c>
      <c r="W70" s="971"/>
      <c r="X70" s="971"/>
      <c r="Y70" s="971"/>
      <c r="Z70" s="971"/>
      <c r="AA70" s="971">
        <v>2829</v>
      </c>
      <c r="AB70" s="971"/>
      <c r="AC70" s="971"/>
      <c r="AD70" s="971"/>
      <c r="AE70" s="971"/>
      <c r="AF70" s="971">
        <v>2829</v>
      </c>
      <c r="AG70" s="971"/>
      <c r="AH70" s="971"/>
      <c r="AI70" s="971"/>
      <c r="AJ70" s="971"/>
      <c r="AK70" s="971">
        <v>2275</v>
      </c>
      <c r="AL70" s="971"/>
      <c r="AM70" s="971"/>
      <c r="AN70" s="971"/>
      <c r="AO70" s="971"/>
      <c r="AP70" s="971" t="s">
        <v>537</v>
      </c>
      <c r="AQ70" s="971"/>
      <c r="AR70" s="971"/>
      <c r="AS70" s="971"/>
      <c r="AT70" s="971"/>
      <c r="AU70" s="971" t="s">
        <v>537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609</v>
      </c>
      <c r="C71" s="975"/>
      <c r="D71" s="975"/>
      <c r="E71" s="975"/>
      <c r="F71" s="975"/>
      <c r="G71" s="975"/>
      <c r="H71" s="975"/>
      <c r="I71" s="975"/>
      <c r="J71" s="975"/>
      <c r="K71" s="975"/>
      <c r="L71" s="975"/>
      <c r="M71" s="975"/>
      <c r="N71" s="975"/>
      <c r="O71" s="975"/>
      <c r="P71" s="976"/>
      <c r="Q71" s="977">
        <v>21644</v>
      </c>
      <c r="R71" s="971"/>
      <c r="S71" s="971"/>
      <c r="T71" s="971"/>
      <c r="U71" s="971"/>
      <c r="V71" s="971">
        <v>20503</v>
      </c>
      <c r="W71" s="971"/>
      <c r="X71" s="971"/>
      <c r="Y71" s="971"/>
      <c r="Z71" s="971"/>
      <c r="AA71" s="971">
        <v>1141</v>
      </c>
      <c r="AB71" s="971"/>
      <c r="AC71" s="971"/>
      <c r="AD71" s="971"/>
      <c r="AE71" s="971"/>
      <c r="AF71" s="971">
        <v>28385</v>
      </c>
      <c r="AG71" s="971"/>
      <c r="AH71" s="971"/>
      <c r="AI71" s="971"/>
      <c r="AJ71" s="971"/>
      <c r="AK71" s="971" t="s">
        <v>537</v>
      </c>
      <c r="AL71" s="971"/>
      <c r="AM71" s="971"/>
      <c r="AN71" s="971"/>
      <c r="AO71" s="971"/>
      <c r="AP71" s="971">
        <v>52980</v>
      </c>
      <c r="AQ71" s="971"/>
      <c r="AR71" s="971"/>
      <c r="AS71" s="971"/>
      <c r="AT71" s="971"/>
      <c r="AU71" s="971" t="s">
        <v>537</v>
      </c>
      <c r="AV71" s="971"/>
      <c r="AW71" s="971"/>
      <c r="AX71" s="971"/>
      <c r="AY71" s="971"/>
      <c r="AZ71" s="972" t="s">
        <v>611</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610</v>
      </c>
      <c r="C72" s="975"/>
      <c r="D72" s="975"/>
      <c r="E72" s="975"/>
      <c r="F72" s="975"/>
      <c r="G72" s="975"/>
      <c r="H72" s="975"/>
      <c r="I72" s="975"/>
      <c r="J72" s="975"/>
      <c r="K72" s="975"/>
      <c r="L72" s="975"/>
      <c r="M72" s="975"/>
      <c r="N72" s="975"/>
      <c r="O72" s="975"/>
      <c r="P72" s="976"/>
      <c r="Q72" s="977">
        <v>727</v>
      </c>
      <c r="R72" s="971"/>
      <c r="S72" s="971"/>
      <c r="T72" s="971"/>
      <c r="U72" s="971"/>
      <c r="V72" s="971">
        <v>566</v>
      </c>
      <c r="W72" s="971"/>
      <c r="X72" s="971"/>
      <c r="Y72" s="971"/>
      <c r="Z72" s="971"/>
      <c r="AA72" s="971">
        <v>161</v>
      </c>
      <c r="AB72" s="971"/>
      <c r="AC72" s="971"/>
      <c r="AD72" s="971"/>
      <c r="AE72" s="971"/>
      <c r="AF72" s="971">
        <v>1800</v>
      </c>
      <c r="AG72" s="971"/>
      <c r="AH72" s="971"/>
      <c r="AI72" s="971"/>
      <c r="AJ72" s="971"/>
      <c r="AK72" s="971" t="s">
        <v>537</v>
      </c>
      <c r="AL72" s="971"/>
      <c r="AM72" s="971"/>
      <c r="AN72" s="971"/>
      <c r="AO72" s="971"/>
      <c r="AP72" s="971">
        <v>1190</v>
      </c>
      <c r="AQ72" s="971"/>
      <c r="AR72" s="971"/>
      <c r="AS72" s="971"/>
      <c r="AT72" s="971"/>
      <c r="AU72" s="971" t="s">
        <v>537</v>
      </c>
      <c r="AV72" s="971"/>
      <c r="AW72" s="971"/>
      <c r="AX72" s="971"/>
      <c r="AY72" s="971"/>
      <c r="AZ72" s="972" t="s">
        <v>611</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432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33177</v>
      </c>
      <c r="AG88" s="959"/>
      <c r="AH88" s="959"/>
      <c r="AI88" s="959"/>
      <c r="AJ88" s="959"/>
      <c r="AK88" s="963"/>
      <c r="AL88" s="963"/>
      <c r="AM88" s="963"/>
      <c r="AN88" s="963"/>
      <c r="AO88" s="963"/>
      <c r="AP88" s="959">
        <v>54170</v>
      </c>
      <c r="AQ88" s="959"/>
      <c r="AR88" s="959"/>
      <c r="AS88" s="959"/>
      <c r="AT88" s="959"/>
      <c r="AU88" s="959" t="s">
        <v>612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20</v>
      </c>
      <c r="CS102" s="953"/>
      <c r="CT102" s="953"/>
      <c r="CU102" s="953"/>
      <c r="CV102" s="954"/>
      <c r="CW102" s="952">
        <v>7</v>
      </c>
      <c r="CX102" s="953"/>
      <c r="CY102" s="953"/>
      <c r="CZ102" s="953"/>
      <c r="DA102" s="954"/>
      <c r="DB102" s="952" t="s">
        <v>537</v>
      </c>
      <c r="DC102" s="953"/>
      <c r="DD102" s="953"/>
      <c r="DE102" s="953"/>
      <c r="DF102" s="954"/>
      <c r="DG102" s="952" t="s">
        <v>537</v>
      </c>
      <c r="DH102" s="953"/>
      <c r="DI102" s="953"/>
      <c r="DJ102" s="953"/>
      <c r="DK102" s="954"/>
      <c r="DL102" s="952" t="s">
        <v>537</v>
      </c>
      <c r="DM102" s="953"/>
      <c r="DN102" s="953"/>
      <c r="DO102" s="953"/>
      <c r="DP102" s="954"/>
      <c r="DQ102" s="952" t="s">
        <v>537</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441</v>
      </c>
      <c r="AB109" s="896"/>
      <c r="AC109" s="896"/>
      <c r="AD109" s="896"/>
      <c r="AE109" s="897"/>
      <c r="AF109" s="898" t="s">
        <v>442</v>
      </c>
      <c r="AG109" s="896"/>
      <c r="AH109" s="896"/>
      <c r="AI109" s="896"/>
      <c r="AJ109" s="897"/>
      <c r="AK109" s="898" t="s">
        <v>310</v>
      </c>
      <c r="AL109" s="896"/>
      <c r="AM109" s="896"/>
      <c r="AN109" s="896"/>
      <c r="AO109" s="897"/>
      <c r="AP109" s="898" t="s">
        <v>443</v>
      </c>
      <c r="AQ109" s="896"/>
      <c r="AR109" s="896"/>
      <c r="AS109" s="896"/>
      <c r="AT109" s="929"/>
      <c r="AU109" s="895" t="s">
        <v>440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441</v>
      </c>
      <c r="BR109" s="896"/>
      <c r="BS109" s="896"/>
      <c r="BT109" s="896"/>
      <c r="BU109" s="897"/>
      <c r="BV109" s="898" t="s">
        <v>442</v>
      </c>
      <c r="BW109" s="896"/>
      <c r="BX109" s="896"/>
      <c r="BY109" s="896"/>
      <c r="BZ109" s="897"/>
      <c r="CA109" s="898" t="s">
        <v>310</v>
      </c>
      <c r="CB109" s="896"/>
      <c r="CC109" s="896"/>
      <c r="CD109" s="896"/>
      <c r="CE109" s="897"/>
      <c r="CF109" s="936" t="s">
        <v>443</v>
      </c>
      <c r="CG109" s="936"/>
      <c r="CH109" s="936"/>
      <c r="CI109" s="936"/>
      <c r="CJ109" s="936"/>
      <c r="CK109" s="898" t="s">
        <v>444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441</v>
      </c>
      <c r="DH109" s="896"/>
      <c r="DI109" s="896"/>
      <c r="DJ109" s="896"/>
      <c r="DK109" s="897"/>
      <c r="DL109" s="898" t="s">
        <v>442</v>
      </c>
      <c r="DM109" s="896"/>
      <c r="DN109" s="896"/>
      <c r="DO109" s="896"/>
      <c r="DP109" s="897"/>
      <c r="DQ109" s="898" t="s">
        <v>310</v>
      </c>
      <c r="DR109" s="896"/>
      <c r="DS109" s="896"/>
      <c r="DT109" s="896"/>
      <c r="DU109" s="897"/>
      <c r="DV109" s="898" t="s">
        <v>443</v>
      </c>
      <c r="DW109" s="896"/>
      <c r="DX109" s="896"/>
      <c r="DY109" s="896"/>
      <c r="DZ109" s="929"/>
    </row>
    <row r="110" spans="1:131" s="230" customFormat="1" ht="26.25" customHeight="1" x14ac:dyDescent="0.2">
      <c r="A110" s="807" t="s">
        <v>445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337139</v>
      </c>
      <c r="AB110" s="889"/>
      <c r="AC110" s="889"/>
      <c r="AD110" s="889"/>
      <c r="AE110" s="890"/>
      <c r="AF110" s="891">
        <v>360502</v>
      </c>
      <c r="AG110" s="889"/>
      <c r="AH110" s="889"/>
      <c r="AI110" s="889"/>
      <c r="AJ110" s="890"/>
      <c r="AK110" s="891">
        <v>300946</v>
      </c>
      <c r="AL110" s="889"/>
      <c r="AM110" s="889"/>
      <c r="AN110" s="889"/>
      <c r="AO110" s="890"/>
      <c r="AP110" s="892">
        <v>4.8</v>
      </c>
      <c r="AQ110" s="893"/>
      <c r="AR110" s="893"/>
      <c r="AS110" s="893"/>
      <c r="AT110" s="894"/>
      <c r="AU110" s="930" t="s">
        <v>75</v>
      </c>
      <c r="AV110" s="931"/>
      <c r="AW110" s="931"/>
      <c r="AX110" s="931"/>
      <c r="AY110" s="931"/>
      <c r="AZ110" s="860" t="s">
        <v>446</v>
      </c>
      <c r="BA110" s="808"/>
      <c r="BB110" s="808"/>
      <c r="BC110" s="808"/>
      <c r="BD110" s="808"/>
      <c r="BE110" s="808"/>
      <c r="BF110" s="808"/>
      <c r="BG110" s="808"/>
      <c r="BH110" s="808"/>
      <c r="BI110" s="808"/>
      <c r="BJ110" s="808"/>
      <c r="BK110" s="808"/>
      <c r="BL110" s="808"/>
      <c r="BM110" s="808"/>
      <c r="BN110" s="808"/>
      <c r="BO110" s="808"/>
      <c r="BP110" s="809"/>
      <c r="BQ110" s="861">
        <v>4062002</v>
      </c>
      <c r="BR110" s="842"/>
      <c r="BS110" s="842"/>
      <c r="BT110" s="842"/>
      <c r="BU110" s="842"/>
      <c r="BV110" s="842">
        <v>3878905</v>
      </c>
      <c r="BW110" s="842"/>
      <c r="BX110" s="842"/>
      <c r="BY110" s="842"/>
      <c r="BZ110" s="842"/>
      <c r="CA110" s="842">
        <v>4248736</v>
      </c>
      <c r="CB110" s="842"/>
      <c r="CC110" s="842"/>
      <c r="CD110" s="842"/>
      <c r="CE110" s="842"/>
      <c r="CF110" s="866">
        <v>67.8</v>
      </c>
      <c r="CG110" s="867"/>
      <c r="CH110" s="867"/>
      <c r="CI110" s="867"/>
      <c r="CJ110" s="867"/>
      <c r="CK110" s="926" t="s">
        <v>447</v>
      </c>
      <c r="CL110" s="819"/>
      <c r="CM110" s="860" t="s">
        <v>448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449</v>
      </c>
      <c r="DH110" s="842"/>
      <c r="DI110" s="842"/>
      <c r="DJ110" s="842"/>
      <c r="DK110" s="842"/>
      <c r="DL110" s="842" t="s">
        <v>450</v>
      </c>
      <c r="DM110" s="842"/>
      <c r="DN110" s="842"/>
      <c r="DO110" s="842"/>
      <c r="DP110" s="842"/>
      <c r="DQ110" s="842" t="s">
        <v>449</v>
      </c>
      <c r="DR110" s="842"/>
      <c r="DS110" s="842"/>
      <c r="DT110" s="842"/>
      <c r="DU110" s="842"/>
      <c r="DV110" s="843" t="s">
        <v>449</v>
      </c>
      <c r="DW110" s="843"/>
      <c r="DX110" s="843"/>
      <c r="DY110" s="843"/>
      <c r="DZ110" s="844"/>
    </row>
    <row r="111" spans="1:131" s="230" customFormat="1" ht="26.25" customHeight="1" x14ac:dyDescent="0.2">
      <c r="A111" s="774" t="s">
        <v>451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398</v>
      </c>
      <c r="AB111" s="919"/>
      <c r="AC111" s="919"/>
      <c r="AD111" s="919"/>
      <c r="AE111" s="920"/>
      <c r="AF111" s="921" t="s">
        <v>450</v>
      </c>
      <c r="AG111" s="919"/>
      <c r="AH111" s="919"/>
      <c r="AI111" s="919"/>
      <c r="AJ111" s="920"/>
      <c r="AK111" s="921" t="s">
        <v>449</v>
      </c>
      <c r="AL111" s="919"/>
      <c r="AM111" s="919"/>
      <c r="AN111" s="919"/>
      <c r="AO111" s="920"/>
      <c r="AP111" s="922" t="s">
        <v>450</v>
      </c>
      <c r="AQ111" s="923"/>
      <c r="AR111" s="923"/>
      <c r="AS111" s="923"/>
      <c r="AT111" s="924"/>
      <c r="AU111" s="932"/>
      <c r="AV111" s="933"/>
      <c r="AW111" s="933"/>
      <c r="AX111" s="933"/>
      <c r="AY111" s="933"/>
      <c r="AZ111" s="815" t="s">
        <v>452</v>
      </c>
      <c r="BA111" s="752"/>
      <c r="BB111" s="752"/>
      <c r="BC111" s="752"/>
      <c r="BD111" s="752"/>
      <c r="BE111" s="752"/>
      <c r="BF111" s="752"/>
      <c r="BG111" s="752"/>
      <c r="BH111" s="752"/>
      <c r="BI111" s="752"/>
      <c r="BJ111" s="752"/>
      <c r="BK111" s="752"/>
      <c r="BL111" s="752"/>
      <c r="BM111" s="752"/>
      <c r="BN111" s="752"/>
      <c r="BO111" s="752"/>
      <c r="BP111" s="753"/>
      <c r="BQ111" s="816" t="s">
        <v>398</v>
      </c>
      <c r="BR111" s="817"/>
      <c r="BS111" s="817"/>
      <c r="BT111" s="817"/>
      <c r="BU111" s="817"/>
      <c r="BV111" s="817" t="s">
        <v>398</v>
      </c>
      <c r="BW111" s="817"/>
      <c r="BX111" s="817"/>
      <c r="BY111" s="817"/>
      <c r="BZ111" s="817"/>
      <c r="CA111" s="817" t="s">
        <v>450</v>
      </c>
      <c r="CB111" s="817"/>
      <c r="CC111" s="817"/>
      <c r="CD111" s="817"/>
      <c r="CE111" s="817"/>
      <c r="CF111" s="875" t="s">
        <v>449</v>
      </c>
      <c r="CG111" s="876"/>
      <c r="CH111" s="876"/>
      <c r="CI111" s="876"/>
      <c r="CJ111" s="876"/>
      <c r="CK111" s="927"/>
      <c r="CL111" s="821"/>
      <c r="CM111" s="815" t="s">
        <v>453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449</v>
      </c>
      <c r="DH111" s="817"/>
      <c r="DI111" s="817"/>
      <c r="DJ111" s="817"/>
      <c r="DK111" s="817"/>
      <c r="DL111" s="817" t="s">
        <v>449</v>
      </c>
      <c r="DM111" s="817"/>
      <c r="DN111" s="817"/>
      <c r="DO111" s="817"/>
      <c r="DP111" s="817"/>
      <c r="DQ111" s="817" t="s">
        <v>454</v>
      </c>
      <c r="DR111" s="817"/>
      <c r="DS111" s="817"/>
      <c r="DT111" s="817"/>
      <c r="DU111" s="817"/>
      <c r="DV111" s="794" t="s">
        <v>450</v>
      </c>
      <c r="DW111" s="794"/>
      <c r="DX111" s="794"/>
      <c r="DY111" s="794"/>
      <c r="DZ111" s="795"/>
    </row>
    <row r="112" spans="1:131" s="230" customFormat="1" ht="26.25" customHeight="1" x14ac:dyDescent="0.2">
      <c r="A112" s="912" t="s">
        <v>455</v>
      </c>
      <c r="B112" s="913"/>
      <c r="C112" s="752" t="s">
        <v>456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398</v>
      </c>
      <c r="AB112" s="780"/>
      <c r="AC112" s="780"/>
      <c r="AD112" s="780"/>
      <c r="AE112" s="781"/>
      <c r="AF112" s="782" t="s">
        <v>398</v>
      </c>
      <c r="AG112" s="780"/>
      <c r="AH112" s="780"/>
      <c r="AI112" s="780"/>
      <c r="AJ112" s="781"/>
      <c r="AK112" s="782" t="s">
        <v>450</v>
      </c>
      <c r="AL112" s="780"/>
      <c r="AM112" s="780"/>
      <c r="AN112" s="780"/>
      <c r="AO112" s="781"/>
      <c r="AP112" s="824" t="s">
        <v>398</v>
      </c>
      <c r="AQ112" s="825"/>
      <c r="AR112" s="825"/>
      <c r="AS112" s="825"/>
      <c r="AT112" s="826"/>
      <c r="AU112" s="932"/>
      <c r="AV112" s="933"/>
      <c r="AW112" s="933"/>
      <c r="AX112" s="933"/>
      <c r="AY112" s="933"/>
      <c r="AZ112" s="815" t="s">
        <v>457</v>
      </c>
      <c r="BA112" s="752"/>
      <c r="BB112" s="752"/>
      <c r="BC112" s="752"/>
      <c r="BD112" s="752"/>
      <c r="BE112" s="752"/>
      <c r="BF112" s="752"/>
      <c r="BG112" s="752"/>
      <c r="BH112" s="752"/>
      <c r="BI112" s="752"/>
      <c r="BJ112" s="752"/>
      <c r="BK112" s="752"/>
      <c r="BL112" s="752"/>
      <c r="BM112" s="752"/>
      <c r="BN112" s="752"/>
      <c r="BO112" s="752"/>
      <c r="BP112" s="753"/>
      <c r="BQ112" s="816">
        <v>2544019</v>
      </c>
      <c r="BR112" s="817"/>
      <c r="BS112" s="817"/>
      <c r="BT112" s="817"/>
      <c r="BU112" s="817"/>
      <c r="BV112" s="817">
        <v>2379108</v>
      </c>
      <c r="BW112" s="817"/>
      <c r="BX112" s="817"/>
      <c r="BY112" s="817"/>
      <c r="BZ112" s="817"/>
      <c r="CA112" s="817">
        <v>2229476</v>
      </c>
      <c r="CB112" s="817"/>
      <c r="CC112" s="817"/>
      <c r="CD112" s="817"/>
      <c r="CE112" s="817"/>
      <c r="CF112" s="875">
        <v>35.6</v>
      </c>
      <c r="CG112" s="876"/>
      <c r="CH112" s="876"/>
      <c r="CI112" s="876"/>
      <c r="CJ112" s="876"/>
      <c r="CK112" s="927"/>
      <c r="CL112" s="821"/>
      <c r="CM112" s="815" t="s">
        <v>458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398</v>
      </c>
      <c r="DH112" s="817"/>
      <c r="DI112" s="817"/>
      <c r="DJ112" s="817"/>
      <c r="DK112" s="817"/>
      <c r="DL112" s="817" t="s">
        <v>398</v>
      </c>
      <c r="DM112" s="817"/>
      <c r="DN112" s="817"/>
      <c r="DO112" s="817"/>
      <c r="DP112" s="817"/>
      <c r="DQ112" s="817" t="s">
        <v>398</v>
      </c>
      <c r="DR112" s="817"/>
      <c r="DS112" s="817"/>
      <c r="DT112" s="817"/>
      <c r="DU112" s="817"/>
      <c r="DV112" s="794" t="s">
        <v>454</v>
      </c>
      <c r="DW112" s="794"/>
      <c r="DX112" s="794"/>
      <c r="DY112" s="794"/>
      <c r="DZ112" s="795"/>
    </row>
    <row r="113" spans="1:130" s="230" customFormat="1" ht="26.25" customHeight="1" x14ac:dyDescent="0.2">
      <c r="A113" s="914"/>
      <c r="B113" s="915"/>
      <c r="C113" s="752" t="s">
        <v>459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261609</v>
      </c>
      <c r="AB113" s="919"/>
      <c r="AC113" s="919"/>
      <c r="AD113" s="919"/>
      <c r="AE113" s="920"/>
      <c r="AF113" s="921">
        <v>268101</v>
      </c>
      <c r="AG113" s="919"/>
      <c r="AH113" s="919"/>
      <c r="AI113" s="919"/>
      <c r="AJ113" s="920"/>
      <c r="AK113" s="921">
        <v>271405</v>
      </c>
      <c r="AL113" s="919"/>
      <c r="AM113" s="919"/>
      <c r="AN113" s="919"/>
      <c r="AO113" s="920"/>
      <c r="AP113" s="922">
        <v>4.3</v>
      </c>
      <c r="AQ113" s="923"/>
      <c r="AR113" s="923"/>
      <c r="AS113" s="923"/>
      <c r="AT113" s="924"/>
      <c r="AU113" s="932"/>
      <c r="AV113" s="933"/>
      <c r="AW113" s="933"/>
      <c r="AX113" s="933"/>
      <c r="AY113" s="933"/>
      <c r="AZ113" s="815" t="s">
        <v>460</v>
      </c>
      <c r="BA113" s="752"/>
      <c r="BB113" s="752"/>
      <c r="BC113" s="752"/>
      <c r="BD113" s="752"/>
      <c r="BE113" s="752"/>
      <c r="BF113" s="752"/>
      <c r="BG113" s="752"/>
      <c r="BH113" s="752"/>
      <c r="BI113" s="752"/>
      <c r="BJ113" s="752"/>
      <c r="BK113" s="752"/>
      <c r="BL113" s="752"/>
      <c r="BM113" s="752"/>
      <c r="BN113" s="752"/>
      <c r="BO113" s="752"/>
      <c r="BP113" s="753"/>
      <c r="BQ113" s="816" t="s">
        <v>398</v>
      </c>
      <c r="BR113" s="817"/>
      <c r="BS113" s="817"/>
      <c r="BT113" s="817"/>
      <c r="BU113" s="817"/>
      <c r="BV113" s="817" t="s">
        <v>398</v>
      </c>
      <c r="BW113" s="817"/>
      <c r="BX113" s="817"/>
      <c r="BY113" s="817"/>
      <c r="BZ113" s="817"/>
      <c r="CA113" s="817" t="s">
        <v>398</v>
      </c>
      <c r="CB113" s="817"/>
      <c r="CC113" s="817"/>
      <c r="CD113" s="817"/>
      <c r="CE113" s="817"/>
      <c r="CF113" s="875" t="s">
        <v>450</v>
      </c>
      <c r="CG113" s="876"/>
      <c r="CH113" s="876"/>
      <c r="CI113" s="876"/>
      <c r="CJ113" s="876"/>
      <c r="CK113" s="927"/>
      <c r="CL113" s="821"/>
      <c r="CM113" s="815" t="s">
        <v>461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398</v>
      </c>
      <c r="DH113" s="780"/>
      <c r="DI113" s="780"/>
      <c r="DJ113" s="780"/>
      <c r="DK113" s="781"/>
      <c r="DL113" s="782" t="s">
        <v>462</v>
      </c>
      <c r="DM113" s="780"/>
      <c r="DN113" s="780"/>
      <c r="DO113" s="780"/>
      <c r="DP113" s="781"/>
      <c r="DQ113" s="782" t="s">
        <v>398</v>
      </c>
      <c r="DR113" s="780"/>
      <c r="DS113" s="780"/>
      <c r="DT113" s="780"/>
      <c r="DU113" s="781"/>
      <c r="DV113" s="824" t="s">
        <v>450</v>
      </c>
      <c r="DW113" s="825"/>
      <c r="DX113" s="825"/>
      <c r="DY113" s="825"/>
      <c r="DZ113" s="826"/>
    </row>
    <row r="114" spans="1:130" s="230" customFormat="1" ht="26.25" customHeight="1" x14ac:dyDescent="0.2">
      <c r="A114" s="914"/>
      <c r="B114" s="915"/>
      <c r="C114" s="752" t="s">
        <v>463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398</v>
      </c>
      <c r="AB114" s="780"/>
      <c r="AC114" s="780"/>
      <c r="AD114" s="780"/>
      <c r="AE114" s="781"/>
      <c r="AF114" s="782" t="s">
        <v>450</v>
      </c>
      <c r="AG114" s="780"/>
      <c r="AH114" s="780"/>
      <c r="AI114" s="780"/>
      <c r="AJ114" s="781"/>
      <c r="AK114" s="782">
        <v>70</v>
      </c>
      <c r="AL114" s="780"/>
      <c r="AM114" s="780"/>
      <c r="AN114" s="780"/>
      <c r="AO114" s="781"/>
      <c r="AP114" s="824">
        <v>0</v>
      </c>
      <c r="AQ114" s="825"/>
      <c r="AR114" s="825"/>
      <c r="AS114" s="825"/>
      <c r="AT114" s="826"/>
      <c r="AU114" s="932"/>
      <c r="AV114" s="933"/>
      <c r="AW114" s="933"/>
      <c r="AX114" s="933"/>
      <c r="AY114" s="933"/>
      <c r="AZ114" s="815" t="s">
        <v>464</v>
      </c>
      <c r="BA114" s="752"/>
      <c r="BB114" s="752"/>
      <c r="BC114" s="752"/>
      <c r="BD114" s="752"/>
      <c r="BE114" s="752"/>
      <c r="BF114" s="752"/>
      <c r="BG114" s="752"/>
      <c r="BH114" s="752"/>
      <c r="BI114" s="752"/>
      <c r="BJ114" s="752"/>
      <c r="BK114" s="752"/>
      <c r="BL114" s="752"/>
      <c r="BM114" s="752"/>
      <c r="BN114" s="752"/>
      <c r="BO114" s="752"/>
      <c r="BP114" s="753"/>
      <c r="BQ114" s="816">
        <v>1076988</v>
      </c>
      <c r="BR114" s="817"/>
      <c r="BS114" s="817"/>
      <c r="BT114" s="817"/>
      <c r="BU114" s="817"/>
      <c r="BV114" s="817">
        <v>1198461</v>
      </c>
      <c r="BW114" s="817"/>
      <c r="BX114" s="817"/>
      <c r="BY114" s="817"/>
      <c r="BZ114" s="817"/>
      <c r="CA114" s="817">
        <v>932793</v>
      </c>
      <c r="CB114" s="817"/>
      <c r="CC114" s="817"/>
      <c r="CD114" s="817"/>
      <c r="CE114" s="817"/>
      <c r="CF114" s="875">
        <v>14.9</v>
      </c>
      <c r="CG114" s="876"/>
      <c r="CH114" s="876"/>
      <c r="CI114" s="876"/>
      <c r="CJ114" s="876"/>
      <c r="CK114" s="927"/>
      <c r="CL114" s="821"/>
      <c r="CM114" s="815" t="s">
        <v>465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398</v>
      </c>
      <c r="DH114" s="780"/>
      <c r="DI114" s="780"/>
      <c r="DJ114" s="780"/>
      <c r="DK114" s="781"/>
      <c r="DL114" s="782" t="s">
        <v>450</v>
      </c>
      <c r="DM114" s="780"/>
      <c r="DN114" s="780"/>
      <c r="DO114" s="780"/>
      <c r="DP114" s="781"/>
      <c r="DQ114" s="782" t="s">
        <v>398</v>
      </c>
      <c r="DR114" s="780"/>
      <c r="DS114" s="780"/>
      <c r="DT114" s="780"/>
      <c r="DU114" s="781"/>
      <c r="DV114" s="824" t="s">
        <v>398</v>
      </c>
      <c r="DW114" s="825"/>
      <c r="DX114" s="825"/>
      <c r="DY114" s="825"/>
      <c r="DZ114" s="826"/>
    </row>
    <row r="115" spans="1:130" s="230" customFormat="1" ht="26.25" customHeight="1" x14ac:dyDescent="0.2">
      <c r="A115" s="914"/>
      <c r="B115" s="915"/>
      <c r="C115" s="752" t="s">
        <v>466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2215</v>
      </c>
      <c r="AB115" s="919"/>
      <c r="AC115" s="919"/>
      <c r="AD115" s="919"/>
      <c r="AE115" s="920"/>
      <c r="AF115" s="921">
        <v>3021</v>
      </c>
      <c r="AG115" s="919"/>
      <c r="AH115" s="919"/>
      <c r="AI115" s="919"/>
      <c r="AJ115" s="920"/>
      <c r="AK115" s="921">
        <v>2788</v>
      </c>
      <c r="AL115" s="919"/>
      <c r="AM115" s="919"/>
      <c r="AN115" s="919"/>
      <c r="AO115" s="920"/>
      <c r="AP115" s="922">
        <v>0</v>
      </c>
      <c r="AQ115" s="923"/>
      <c r="AR115" s="923"/>
      <c r="AS115" s="923"/>
      <c r="AT115" s="924"/>
      <c r="AU115" s="932"/>
      <c r="AV115" s="933"/>
      <c r="AW115" s="933"/>
      <c r="AX115" s="933"/>
      <c r="AY115" s="933"/>
      <c r="AZ115" s="815" t="s">
        <v>467</v>
      </c>
      <c r="BA115" s="752"/>
      <c r="BB115" s="752"/>
      <c r="BC115" s="752"/>
      <c r="BD115" s="752"/>
      <c r="BE115" s="752"/>
      <c r="BF115" s="752"/>
      <c r="BG115" s="752"/>
      <c r="BH115" s="752"/>
      <c r="BI115" s="752"/>
      <c r="BJ115" s="752"/>
      <c r="BK115" s="752"/>
      <c r="BL115" s="752"/>
      <c r="BM115" s="752"/>
      <c r="BN115" s="752"/>
      <c r="BO115" s="752"/>
      <c r="BP115" s="753"/>
      <c r="BQ115" s="816" t="s">
        <v>454</v>
      </c>
      <c r="BR115" s="817"/>
      <c r="BS115" s="817"/>
      <c r="BT115" s="817"/>
      <c r="BU115" s="817"/>
      <c r="BV115" s="817" t="s">
        <v>454</v>
      </c>
      <c r="BW115" s="817"/>
      <c r="BX115" s="817"/>
      <c r="BY115" s="817"/>
      <c r="BZ115" s="817"/>
      <c r="CA115" s="817" t="s">
        <v>398</v>
      </c>
      <c r="CB115" s="817"/>
      <c r="CC115" s="817"/>
      <c r="CD115" s="817"/>
      <c r="CE115" s="817"/>
      <c r="CF115" s="875" t="s">
        <v>449</v>
      </c>
      <c r="CG115" s="876"/>
      <c r="CH115" s="876"/>
      <c r="CI115" s="876"/>
      <c r="CJ115" s="876"/>
      <c r="CK115" s="927"/>
      <c r="CL115" s="821"/>
      <c r="CM115" s="815" t="s">
        <v>468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450</v>
      </c>
      <c r="DH115" s="780"/>
      <c r="DI115" s="780"/>
      <c r="DJ115" s="780"/>
      <c r="DK115" s="781"/>
      <c r="DL115" s="782" t="s">
        <v>398</v>
      </c>
      <c r="DM115" s="780"/>
      <c r="DN115" s="780"/>
      <c r="DO115" s="780"/>
      <c r="DP115" s="781"/>
      <c r="DQ115" s="782" t="s">
        <v>398</v>
      </c>
      <c r="DR115" s="780"/>
      <c r="DS115" s="780"/>
      <c r="DT115" s="780"/>
      <c r="DU115" s="781"/>
      <c r="DV115" s="824" t="s">
        <v>398</v>
      </c>
      <c r="DW115" s="825"/>
      <c r="DX115" s="825"/>
      <c r="DY115" s="825"/>
      <c r="DZ115" s="826"/>
    </row>
    <row r="116" spans="1:130" s="230" customFormat="1" ht="26.25" customHeight="1" x14ac:dyDescent="0.2">
      <c r="A116" s="916"/>
      <c r="B116" s="917"/>
      <c r="C116" s="839" t="s">
        <v>469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449</v>
      </c>
      <c r="AB116" s="780"/>
      <c r="AC116" s="780"/>
      <c r="AD116" s="780"/>
      <c r="AE116" s="781"/>
      <c r="AF116" s="782" t="s">
        <v>450</v>
      </c>
      <c r="AG116" s="780"/>
      <c r="AH116" s="780"/>
      <c r="AI116" s="780"/>
      <c r="AJ116" s="781"/>
      <c r="AK116" s="782" t="s">
        <v>398</v>
      </c>
      <c r="AL116" s="780"/>
      <c r="AM116" s="780"/>
      <c r="AN116" s="780"/>
      <c r="AO116" s="781"/>
      <c r="AP116" s="824" t="s">
        <v>398</v>
      </c>
      <c r="AQ116" s="825"/>
      <c r="AR116" s="825"/>
      <c r="AS116" s="825"/>
      <c r="AT116" s="826"/>
      <c r="AU116" s="932"/>
      <c r="AV116" s="933"/>
      <c r="AW116" s="933"/>
      <c r="AX116" s="933"/>
      <c r="AY116" s="933"/>
      <c r="AZ116" s="909" t="s">
        <v>470</v>
      </c>
      <c r="BA116" s="910"/>
      <c r="BB116" s="910"/>
      <c r="BC116" s="910"/>
      <c r="BD116" s="910"/>
      <c r="BE116" s="910"/>
      <c r="BF116" s="910"/>
      <c r="BG116" s="910"/>
      <c r="BH116" s="910"/>
      <c r="BI116" s="910"/>
      <c r="BJ116" s="910"/>
      <c r="BK116" s="910"/>
      <c r="BL116" s="910"/>
      <c r="BM116" s="910"/>
      <c r="BN116" s="910"/>
      <c r="BO116" s="910"/>
      <c r="BP116" s="911"/>
      <c r="BQ116" s="816" t="s">
        <v>398</v>
      </c>
      <c r="BR116" s="817"/>
      <c r="BS116" s="817"/>
      <c r="BT116" s="817"/>
      <c r="BU116" s="817"/>
      <c r="BV116" s="817" t="s">
        <v>398</v>
      </c>
      <c r="BW116" s="817"/>
      <c r="BX116" s="817"/>
      <c r="BY116" s="817"/>
      <c r="BZ116" s="817"/>
      <c r="CA116" s="817" t="s">
        <v>398</v>
      </c>
      <c r="CB116" s="817"/>
      <c r="CC116" s="817"/>
      <c r="CD116" s="817"/>
      <c r="CE116" s="817"/>
      <c r="CF116" s="875" t="s">
        <v>398</v>
      </c>
      <c r="CG116" s="876"/>
      <c r="CH116" s="876"/>
      <c r="CI116" s="876"/>
      <c r="CJ116" s="876"/>
      <c r="CK116" s="927"/>
      <c r="CL116" s="821"/>
      <c r="CM116" s="815" t="s">
        <v>471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398</v>
      </c>
      <c r="DH116" s="780"/>
      <c r="DI116" s="780"/>
      <c r="DJ116" s="780"/>
      <c r="DK116" s="781"/>
      <c r="DL116" s="782" t="s">
        <v>450</v>
      </c>
      <c r="DM116" s="780"/>
      <c r="DN116" s="780"/>
      <c r="DO116" s="780"/>
      <c r="DP116" s="781"/>
      <c r="DQ116" s="782" t="s">
        <v>450</v>
      </c>
      <c r="DR116" s="780"/>
      <c r="DS116" s="780"/>
      <c r="DT116" s="780"/>
      <c r="DU116" s="781"/>
      <c r="DV116" s="824" t="s">
        <v>462</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472</v>
      </c>
      <c r="Z117" s="897"/>
      <c r="AA117" s="902">
        <v>600963</v>
      </c>
      <c r="AB117" s="903"/>
      <c r="AC117" s="903"/>
      <c r="AD117" s="903"/>
      <c r="AE117" s="904"/>
      <c r="AF117" s="905">
        <v>631624</v>
      </c>
      <c r="AG117" s="903"/>
      <c r="AH117" s="903"/>
      <c r="AI117" s="903"/>
      <c r="AJ117" s="904"/>
      <c r="AK117" s="905">
        <v>575209</v>
      </c>
      <c r="AL117" s="903"/>
      <c r="AM117" s="903"/>
      <c r="AN117" s="903"/>
      <c r="AO117" s="904"/>
      <c r="AP117" s="906"/>
      <c r="AQ117" s="907"/>
      <c r="AR117" s="907"/>
      <c r="AS117" s="907"/>
      <c r="AT117" s="908"/>
      <c r="AU117" s="932"/>
      <c r="AV117" s="933"/>
      <c r="AW117" s="933"/>
      <c r="AX117" s="933"/>
      <c r="AY117" s="933"/>
      <c r="AZ117" s="863" t="s">
        <v>473</v>
      </c>
      <c r="BA117" s="864"/>
      <c r="BB117" s="864"/>
      <c r="BC117" s="864"/>
      <c r="BD117" s="864"/>
      <c r="BE117" s="864"/>
      <c r="BF117" s="864"/>
      <c r="BG117" s="864"/>
      <c r="BH117" s="864"/>
      <c r="BI117" s="864"/>
      <c r="BJ117" s="864"/>
      <c r="BK117" s="864"/>
      <c r="BL117" s="864"/>
      <c r="BM117" s="864"/>
      <c r="BN117" s="864"/>
      <c r="BO117" s="864"/>
      <c r="BP117" s="865"/>
      <c r="BQ117" s="816" t="s">
        <v>398</v>
      </c>
      <c r="BR117" s="817"/>
      <c r="BS117" s="817"/>
      <c r="BT117" s="817"/>
      <c r="BU117" s="817"/>
      <c r="BV117" s="817" t="s">
        <v>175</v>
      </c>
      <c r="BW117" s="817"/>
      <c r="BX117" s="817"/>
      <c r="BY117" s="817"/>
      <c r="BZ117" s="817"/>
      <c r="CA117" s="817" t="s">
        <v>474</v>
      </c>
      <c r="CB117" s="817"/>
      <c r="CC117" s="817"/>
      <c r="CD117" s="817"/>
      <c r="CE117" s="817"/>
      <c r="CF117" s="875" t="s">
        <v>398</v>
      </c>
      <c r="CG117" s="876"/>
      <c r="CH117" s="876"/>
      <c r="CI117" s="876"/>
      <c r="CJ117" s="876"/>
      <c r="CK117" s="927"/>
      <c r="CL117" s="821"/>
      <c r="CM117" s="815" t="s">
        <v>475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476</v>
      </c>
      <c r="DH117" s="780"/>
      <c r="DI117" s="780"/>
      <c r="DJ117" s="780"/>
      <c r="DK117" s="781"/>
      <c r="DL117" s="782" t="s">
        <v>477</v>
      </c>
      <c r="DM117" s="780"/>
      <c r="DN117" s="780"/>
      <c r="DO117" s="780"/>
      <c r="DP117" s="781"/>
      <c r="DQ117" s="782" t="s">
        <v>478</v>
      </c>
      <c r="DR117" s="780"/>
      <c r="DS117" s="780"/>
      <c r="DT117" s="780"/>
      <c r="DU117" s="781"/>
      <c r="DV117" s="824" t="s">
        <v>479</v>
      </c>
      <c r="DW117" s="825"/>
      <c r="DX117" s="825"/>
      <c r="DY117" s="825"/>
      <c r="DZ117" s="826"/>
    </row>
    <row r="118" spans="1:130" s="230" customFormat="1" ht="26.25" customHeight="1" x14ac:dyDescent="0.2">
      <c r="A118" s="895" t="s">
        <v>444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441</v>
      </c>
      <c r="AB118" s="896"/>
      <c r="AC118" s="896"/>
      <c r="AD118" s="896"/>
      <c r="AE118" s="897"/>
      <c r="AF118" s="898" t="s">
        <v>442</v>
      </c>
      <c r="AG118" s="896"/>
      <c r="AH118" s="896"/>
      <c r="AI118" s="896"/>
      <c r="AJ118" s="897"/>
      <c r="AK118" s="898" t="s">
        <v>310</v>
      </c>
      <c r="AL118" s="896"/>
      <c r="AM118" s="896"/>
      <c r="AN118" s="896"/>
      <c r="AO118" s="897"/>
      <c r="AP118" s="899" t="s">
        <v>443</v>
      </c>
      <c r="AQ118" s="900"/>
      <c r="AR118" s="900"/>
      <c r="AS118" s="900"/>
      <c r="AT118" s="901"/>
      <c r="AU118" s="932"/>
      <c r="AV118" s="933"/>
      <c r="AW118" s="933"/>
      <c r="AX118" s="933"/>
      <c r="AY118" s="933"/>
      <c r="AZ118" s="838" t="s">
        <v>480</v>
      </c>
      <c r="BA118" s="839"/>
      <c r="BB118" s="839"/>
      <c r="BC118" s="839"/>
      <c r="BD118" s="839"/>
      <c r="BE118" s="839"/>
      <c r="BF118" s="839"/>
      <c r="BG118" s="839"/>
      <c r="BH118" s="839"/>
      <c r="BI118" s="839"/>
      <c r="BJ118" s="839"/>
      <c r="BK118" s="839"/>
      <c r="BL118" s="839"/>
      <c r="BM118" s="839"/>
      <c r="BN118" s="839"/>
      <c r="BO118" s="839"/>
      <c r="BP118" s="840"/>
      <c r="BQ118" s="879" t="s">
        <v>398</v>
      </c>
      <c r="BR118" s="845"/>
      <c r="BS118" s="845"/>
      <c r="BT118" s="845"/>
      <c r="BU118" s="845"/>
      <c r="BV118" s="845" t="s">
        <v>175</v>
      </c>
      <c r="BW118" s="845"/>
      <c r="BX118" s="845"/>
      <c r="BY118" s="845"/>
      <c r="BZ118" s="845"/>
      <c r="CA118" s="845" t="s">
        <v>477</v>
      </c>
      <c r="CB118" s="845"/>
      <c r="CC118" s="845"/>
      <c r="CD118" s="845"/>
      <c r="CE118" s="845"/>
      <c r="CF118" s="875" t="s">
        <v>479</v>
      </c>
      <c r="CG118" s="876"/>
      <c r="CH118" s="876"/>
      <c r="CI118" s="876"/>
      <c r="CJ118" s="876"/>
      <c r="CK118" s="927"/>
      <c r="CL118" s="821"/>
      <c r="CM118" s="815" t="s">
        <v>481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477</v>
      </c>
      <c r="DH118" s="780"/>
      <c r="DI118" s="780"/>
      <c r="DJ118" s="780"/>
      <c r="DK118" s="781"/>
      <c r="DL118" s="782" t="s">
        <v>482</v>
      </c>
      <c r="DM118" s="780"/>
      <c r="DN118" s="780"/>
      <c r="DO118" s="780"/>
      <c r="DP118" s="781"/>
      <c r="DQ118" s="782" t="s">
        <v>483</v>
      </c>
      <c r="DR118" s="780"/>
      <c r="DS118" s="780"/>
      <c r="DT118" s="780"/>
      <c r="DU118" s="781"/>
      <c r="DV118" s="824" t="s">
        <v>398</v>
      </c>
      <c r="DW118" s="825"/>
      <c r="DX118" s="825"/>
      <c r="DY118" s="825"/>
      <c r="DZ118" s="826"/>
    </row>
    <row r="119" spans="1:130" s="230" customFormat="1" ht="26.25" customHeight="1" x14ac:dyDescent="0.2">
      <c r="A119" s="818" t="s">
        <v>447</v>
      </c>
      <c r="B119" s="819"/>
      <c r="C119" s="860" t="s">
        <v>448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474</v>
      </c>
      <c r="AB119" s="889"/>
      <c r="AC119" s="889"/>
      <c r="AD119" s="889"/>
      <c r="AE119" s="890"/>
      <c r="AF119" s="891" t="s">
        <v>398</v>
      </c>
      <c r="AG119" s="889"/>
      <c r="AH119" s="889"/>
      <c r="AI119" s="889"/>
      <c r="AJ119" s="890"/>
      <c r="AK119" s="891" t="s">
        <v>450</v>
      </c>
      <c r="AL119" s="889"/>
      <c r="AM119" s="889"/>
      <c r="AN119" s="889"/>
      <c r="AO119" s="890"/>
      <c r="AP119" s="892" t="s">
        <v>484</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485</v>
      </c>
      <c r="BP119" s="878"/>
      <c r="BQ119" s="879">
        <v>7683009</v>
      </c>
      <c r="BR119" s="845"/>
      <c r="BS119" s="845"/>
      <c r="BT119" s="845"/>
      <c r="BU119" s="845"/>
      <c r="BV119" s="845">
        <v>7456474</v>
      </c>
      <c r="BW119" s="845"/>
      <c r="BX119" s="845"/>
      <c r="BY119" s="845"/>
      <c r="BZ119" s="845"/>
      <c r="CA119" s="845">
        <v>7411005</v>
      </c>
      <c r="CB119" s="845"/>
      <c r="CC119" s="845"/>
      <c r="CD119" s="845"/>
      <c r="CE119" s="845"/>
      <c r="CF119" s="748"/>
      <c r="CG119" s="749"/>
      <c r="CH119" s="749"/>
      <c r="CI119" s="749"/>
      <c r="CJ119" s="834"/>
      <c r="CK119" s="928"/>
      <c r="CL119" s="823"/>
      <c r="CM119" s="838" t="s">
        <v>486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484</v>
      </c>
      <c r="DH119" s="764"/>
      <c r="DI119" s="764"/>
      <c r="DJ119" s="764"/>
      <c r="DK119" s="765"/>
      <c r="DL119" s="766" t="s">
        <v>477</v>
      </c>
      <c r="DM119" s="764"/>
      <c r="DN119" s="764"/>
      <c r="DO119" s="764"/>
      <c r="DP119" s="765"/>
      <c r="DQ119" s="766" t="s">
        <v>483</v>
      </c>
      <c r="DR119" s="764"/>
      <c r="DS119" s="764"/>
      <c r="DT119" s="764"/>
      <c r="DU119" s="765"/>
      <c r="DV119" s="848" t="s">
        <v>479</v>
      </c>
      <c r="DW119" s="849"/>
      <c r="DX119" s="849"/>
      <c r="DY119" s="849"/>
      <c r="DZ119" s="850"/>
    </row>
    <row r="120" spans="1:130" s="230" customFormat="1" ht="26.25" customHeight="1" x14ac:dyDescent="0.2">
      <c r="A120" s="820"/>
      <c r="B120" s="821"/>
      <c r="C120" s="815" t="s">
        <v>453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487</v>
      </c>
      <c r="AB120" s="780"/>
      <c r="AC120" s="780"/>
      <c r="AD120" s="780"/>
      <c r="AE120" s="781"/>
      <c r="AF120" s="782" t="s">
        <v>477</v>
      </c>
      <c r="AG120" s="780"/>
      <c r="AH120" s="780"/>
      <c r="AI120" s="780"/>
      <c r="AJ120" s="781"/>
      <c r="AK120" s="782" t="s">
        <v>398</v>
      </c>
      <c r="AL120" s="780"/>
      <c r="AM120" s="780"/>
      <c r="AN120" s="780"/>
      <c r="AO120" s="781"/>
      <c r="AP120" s="824" t="s">
        <v>476</v>
      </c>
      <c r="AQ120" s="825"/>
      <c r="AR120" s="825"/>
      <c r="AS120" s="825"/>
      <c r="AT120" s="826"/>
      <c r="AU120" s="880" t="s">
        <v>488</v>
      </c>
      <c r="AV120" s="881"/>
      <c r="AW120" s="881"/>
      <c r="AX120" s="881"/>
      <c r="AY120" s="882"/>
      <c r="AZ120" s="860" t="s">
        <v>489</v>
      </c>
      <c r="BA120" s="808"/>
      <c r="BB120" s="808"/>
      <c r="BC120" s="808"/>
      <c r="BD120" s="808"/>
      <c r="BE120" s="808"/>
      <c r="BF120" s="808"/>
      <c r="BG120" s="808"/>
      <c r="BH120" s="808"/>
      <c r="BI120" s="808"/>
      <c r="BJ120" s="808"/>
      <c r="BK120" s="808"/>
      <c r="BL120" s="808"/>
      <c r="BM120" s="808"/>
      <c r="BN120" s="808"/>
      <c r="BO120" s="808"/>
      <c r="BP120" s="809"/>
      <c r="BQ120" s="861">
        <v>8941780</v>
      </c>
      <c r="BR120" s="842"/>
      <c r="BS120" s="842"/>
      <c r="BT120" s="842"/>
      <c r="BU120" s="842"/>
      <c r="BV120" s="842">
        <v>10007305</v>
      </c>
      <c r="BW120" s="842"/>
      <c r="BX120" s="842"/>
      <c r="BY120" s="842"/>
      <c r="BZ120" s="842"/>
      <c r="CA120" s="842">
        <v>10780098</v>
      </c>
      <c r="CB120" s="842"/>
      <c r="CC120" s="842"/>
      <c r="CD120" s="842"/>
      <c r="CE120" s="842"/>
      <c r="CF120" s="866">
        <v>171.9</v>
      </c>
      <c r="CG120" s="867"/>
      <c r="CH120" s="867"/>
      <c r="CI120" s="867"/>
      <c r="CJ120" s="867"/>
      <c r="CK120" s="868" t="s">
        <v>490</v>
      </c>
      <c r="CL120" s="852"/>
      <c r="CM120" s="852"/>
      <c r="CN120" s="852"/>
      <c r="CO120" s="853"/>
      <c r="CP120" s="872" t="s">
        <v>491</v>
      </c>
      <c r="CQ120" s="873"/>
      <c r="CR120" s="873"/>
      <c r="CS120" s="873"/>
      <c r="CT120" s="873"/>
      <c r="CU120" s="873"/>
      <c r="CV120" s="873"/>
      <c r="CW120" s="873"/>
      <c r="CX120" s="873"/>
      <c r="CY120" s="873"/>
      <c r="CZ120" s="873"/>
      <c r="DA120" s="873"/>
      <c r="DB120" s="873"/>
      <c r="DC120" s="873"/>
      <c r="DD120" s="873"/>
      <c r="DE120" s="873"/>
      <c r="DF120" s="874"/>
      <c r="DG120" s="861">
        <v>1790388</v>
      </c>
      <c r="DH120" s="842"/>
      <c r="DI120" s="842"/>
      <c r="DJ120" s="842"/>
      <c r="DK120" s="842"/>
      <c r="DL120" s="842">
        <v>1676934</v>
      </c>
      <c r="DM120" s="842"/>
      <c r="DN120" s="842"/>
      <c r="DO120" s="842"/>
      <c r="DP120" s="842"/>
      <c r="DQ120" s="842">
        <v>1567176</v>
      </c>
      <c r="DR120" s="842"/>
      <c r="DS120" s="842"/>
      <c r="DT120" s="842"/>
      <c r="DU120" s="842"/>
      <c r="DV120" s="843">
        <v>25</v>
      </c>
      <c r="DW120" s="843"/>
      <c r="DX120" s="843"/>
      <c r="DY120" s="843"/>
      <c r="DZ120" s="844"/>
    </row>
    <row r="121" spans="1:130" s="230" customFormat="1" ht="26.25" customHeight="1" x14ac:dyDescent="0.2">
      <c r="A121" s="820"/>
      <c r="B121" s="821"/>
      <c r="C121" s="863" t="s">
        <v>492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477</v>
      </c>
      <c r="AB121" s="780"/>
      <c r="AC121" s="780"/>
      <c r="AD121" s="780"/>
      <c r="AE121" s="781"/>
      <c r="AF121" s="782" t="s">
        <v>477</v>
      </c>
      <c r="AG121" s="780"/>
      <c r="AH121" s="780"/>
      <c r="AI121" s="780"/>
      <c r="AJ121" s="781"/>
      <c r="AK121" s="782" t="s">
        <v>175</v>
      </c>
      <c r="AL121" s="780"/>
      <c r="AM121" s="780"/>
      <c r="AN121" s="780"/>
      <c r="AO121" s="781"/>
      <c r="AP121" s="824" t="s">
        <v>493</v>
      </c>
      <c r="AQ121" s="825"/>
      <c r="AR121" s="825"/>
      <c r="AS121" s="825"/>
      <c r="AT121" s="826"/>
      <c r="AU121" s="883"/>
      <c r="AV121" s="884"/>
      <c r="AW121" s="884"/>
      <c r="AX121" s="884"/>
      <c r="AY121" s="885"/>
      <c r="AZ121" s="815" t="s">
        <v>494</v>
      </c>
      <c r="BA121" s="752"/>
      <c r="BB121" s="752"/>
      <c r="BC121" s="752"/>
      <c r="BD121" s="752"/>
      <c r="BE121" s="752"/>
      <c r="BF121" s="752"/>
      <c r="BG121" s="752"/>
      <c r="BH121" s="752"/>
      <c r="BI121" s="752"/>
      <c r="BJ121" s="752"/>
      <c r="BK121" s="752"/>
      <c r="BL121" s="752"/>
      <c r="BM121" s="752"/>
      <c r="BN121" s="752"/>
      <c r="BO121" s="752"/>
      <c r="BP121" s="753"/>
      <c r="BQ121" s="816">
        <v>21374</v>
      </c>
      <c r="BR121" s="817"/>
      <c r="BS121" s="817"/>
      <c r="BT121" s="817"/>
      <c r="BU121" s="817"/>
      <c r="BV121" s="817">
        <v>13687</v>
      </c>
      <c r="BW121" s="817"/>
      <c r="BX121" s="817"/>
      <c r="BY121" s="817"/>
      <c r="BZ121" s="817"/>
      <c r="CA121" s="817">
        <v>8139</v>
      </c>
      <c r="CB121" s="817"/>
      <c r="CC121" s="817"/>
      <c r="CD121" s="817"/>
      <c r="CE121" s="817"/>
      <c r="CF121" s="875">
        <v>0.1</v>
      </c>
      <c r="CG121" s="876"/>
      <c r="CH121" s="876"/>
      <c r="CI121" s="876"/>
      <c r="CJ121" s="876"/>
      <c r="CK121" s="869"/>
      <c r="CL121" s="855"/>
      <c r="CM121" s="855"/>
      <c r="CN121" s="855"/>
      <c r="CO121" s="856"/>
      <c r="CP121" s="835" t="s">
        <v>495</v>
      </c>
      <c r="CQ121" s="836"/>
      <c r="CR121" s="836"/>
      <c r="CS121" s="836"/>
      <c r="CT121" s="836"/>
      <c r="CU121" s="836"/>
      <c r="CV121" s="836"/>
      <c r="CW121" s="836"/>
      <c r="CX121" s="836"/>
      <c r="CY121" s="836"/>
      <c r="CZ121" s="836"/>
      <c r="DA121" s="836"/>
      <c r="DB121" s="836"/>
      <c r="DC121" s="836"/>
      <c r="DD121" s="836"/>
      <c r="DE121" s="836"/>
      <c r="DF121" s="837"/>
      <c r="DG121" s="816">
        <v>559769</v>
      </c>
      <c r="DH121" s="817"/>
      <c r="DI121" s="817"/>
      <c r="DJ121" s="817"/>
      <c r="DK121" s="817"/>
      <c r="DL121" s="817">
        <v>518019</v>
      </c>
      <c r="DM121" s="817"/>
      <c r="DN121" s="817"/>
      <c r="DO121" s="817"/>
      <c r="DP121" s="817"/>
      <c r="DQ121" s="817">
        <v>475482</v>
      </c>
      <c r="DR121" s="817"/>
      <c r="DS121" s="817"/>
      <c r="DT121" s="817"/>
      <c r="DU121" s="817"/>
      <c r="DV121" s="794">
        <v>7.6</v>
      </c>
      <c r="DW121" s="794"/>
      <c r="DX121" s="794"/>
      <c r="DY121" s="794"/>
      <c r="DZ121" s="795"/>
    </row>
    <row r="122" spans="1:130" s="230" customFormat="1" ht="26.25" customHeight="1" x14ac:dyDescent="0.2">
      <c r="A122" s="820"/>
      <c r="B122" s="821"/>
      <c r="C122" s="815" t="s">
        <v>465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398</v>
      </c>
      <c r="AB122" s="780"/>
      <c r="AC122" s="780"/>
      <c r="AD122" s="780"/>
      <c r="AE122" s="781"/>
      <c r="AF122" s="782" t="s">
        <v>483</v>
      </c>
      <c r="AG122" s="780"/>
      <c r="AH122" s="780"/>
      <c r="AI122" s="780"/>
      <c r="AJ122" s="781"/>
      <c r="AK122" s="782" t="s">
        <v>496</v>
      </c>
      <c r="AL122" s="780"/>
      <c r="AM122" s="780"/>
      <c r="AN122" s="780"/>
      <c r="AO122" s="781"/>
      <c r="AP122" s="824" t="s">
        <v>476</v>
      </c>
      <c r="AQ122" s="825"/>
      <c r="AR122" s="825"/>
      <c r="AS122" s="825"/>
      <c r="AT122" s="826"/>
      <c r="AU122" s="883"/>
      <c r="AV122" s="884"/>
      <c r="AW122" s="884"/>
      <c r="AX122" s="884"/>
      <c r="AY122" s="885"/>
      <c r="AZ122" s="838" t="s">
        <v>497</v>
      </c>
      <c r="BA122" s="839"/>
      <c r="BB122" s="839"/>
      <c r="BC122" s="839"/>
      <c r="BD122" s="839"/>
      <c r="BE122" s="839"/>
      <c r="BF122" s="839"/>
      <c r="BG122" s="839"/>
      <c r="BH122" s="839"/>
      <c r="BI122" s="839"/>
      <c r="BJ122" s="839"/>
      <c r="BK122" s="839"/>
      <c r="BL122" s="839"/>
      <c r="BM122" s="839"/>
      <c r="BN122" s="839"/>
      <c r="BO122" s="839"/>
      <c r="BP122" s="840"/>
      <c r="BQ122" s="879">
        <v>8942902</v>
      </c>
      <c r="BR122" s="845"/>
      <c r="BS122" s="845"/>
      <c r="BT122" s="845"/>
      <c r="BU122" s="845"/>
      <c r="BV122" s="845">
        <v>8650460</v>
      </c>
      <c r="BW122" s="845"/>
      <c r="BX122" s="845"/>
      <c r="BY122" s="845"/>
      <c r="BZ122" s="845"/>
      <c r="CA122" s="845">
        <v>8542392</v>
      </c>
      <c r="CB122" s="845"/>
      <c r="CC122" s="845"/>
      <c r="CD122" s="845"/>
      <c r="CE122" s="845"/>
      <c r="CF122" s="846">
        <v>136.19999999999999</v>
      </c>
      <c r="CG122" s="847"/>
      <c r="CH122" s="847"/>
      <c r="CI122" s="847"/>
      <c r="CJ122" s="847"/>
      <c r="CK122" s="869"/>
      <c r="CL122" s="855"/>
      <c r="CM122" s="855"/>
      <c r="CN122" s="855"/>
      <c r="CO122" s="856"/>
      <c r="CP122" s="835" t="s">
        <v>498</v>
      </c>
      <c r="CQ122" s="836"/>
      <c r="CR122" s="836"/>
      <c r="CS122" s="836"/>
      <c r="CT122" s="836"/>
      <c r="CU122" s="836"/>
      <c r="CV122" s="836"/>
      <c r="CW122" s="836"/>
      <c r="CX122" s="836"/>
      <c r="CY122" s="836"/>
      <c r="CZ122" s="836"/>
      <c r="DA122" s="836"/>
      <c r="DB122" s="836"/>
      <c r="DC122" s="836"/>
      <c r="DD122" s="836"/>
      <c r="DE122" s="836"/>
      <c r="DF122" s="837"/>
      <c r="DG122" s="816">
        <v>159670</v>
      </c>
      <c r="DH122" s="817"/>
      <c r="DI122" s="817"/>
      <c r="DJ122" s="817"/>
      <c r="DK122" s="817"/>
      <c r="DL122" s="817">
        <v>155874</v>
      </c>
      <c r="DM122" s="817"/>
      <c r="DN122" s="817"/>
      <c r="DO122" s="817"/>
      <c r="DP122" s="817"/>
      <c r="DQ122" s="817">
        <v>164607</v>
      </c>
      <c r="DR122" s="817"/>
      <c r="DS122" s="817"/>
      <c r="DT122" s="817"/>
      <c r="DU122" s="817"/>
      <c r="DV122" s="794">
        <v>2.6</v>
      </c>
      <c r="DW122" s="794"/>
      <c r="DX122" s="794"/>
      <c r="DY122" s="794"/>
      <c r="DZ122" s="795"/>
    </row>
    <row r="123" spans="1:130" s="230" customFormat="1" ht="26.25" customHeight="1" x14ac:dyDescent="0.2">
      <c r="A123" s="820"/>
      <c r="B123" s="821"/>
      <c r="C123" s="815" t="s">
        <v>471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493</v>
      </c>
      <c r="AB123" s="780"/>
      <c r="AC123" s="780"/>
      <c r="AD123" s="780"/>
      <c r="AE123" s="781"/>
      <c r="AF123" s="782" t="s">
        <v>477</v>
      </c>
      <c r="AG123" s="780"/>
      <c r="AH123" s="780"/>
      <c r="AI123" s="780"/>
      <c r="AJ123" s="781"/>
      <c r="AK123" s="782" t="s">
        <v>454</v>
      </c>
      <c r="AL123" s="780"/>
      <c r="AM123" s="780"/>
      <c r="AN123" s="780"/>
      <c r="AO123" s="781"/>
      <c r="AP123" s="824" t="s">
        <v>450</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499</v>
      </c>
      <c r="BP123" s="878"/>
      <c r="BQ123" s="832">
        <v>17906056</v>
      </c>
      <c r="BR123" s="833"/>
      <c r="BS123" s="833"/>
      <c r="BT123" s="833"/>
      <c r="BU123" s="833"/>
      <c r="BV123" s="833">
        <v>18671452</v>
      </c>
      <c r="BW123" s="833"/>
      <c r="BX123" s="833"/>
      <c r="BY123" s="833"/>
      <c r="BZ123" s="833"/>
      <c r="CA123" s="833">
        <v>19330629</v>
      </c>
      <c r="CB123" s="833"/>
      <c r="CC123" s="833"/>
      <c r="CD123" s="833"/>
      <c r="CE123" s="833"/>
      <c r="CF123" s="748"/>
      <c r="CG123" s="749"/>
      <c r="CH123" s="749"/>
      <c r="CI123" s="749"/>
      <c r="CJ123" s="834"/>
      <c r="CK123" s="869"/>
      <c r="CL123" s="855"/>
      <c r="CM123" s="855"/>
      <c r="CN123" s="855"/>
      <c r="CO123" s="856"/>
      <c r="CP123" s="835" t="s">
        <v>500</v>
      </c>
      <c r="CQ123" s="836"/>
      <c r="CR123" s="836"/>
      <c r="CS123" s="836"/>
      <c r="CT123" s="836"/>
      <c r="CU123" s="836"/>
      <c r="CV123" s="836"/>
      <c r="CW123" s="836"/>
      <c r="CX123" s="836"/>
      <c r="CY123" s="836"/>
      <c r="CZ123" s="836"/>
      <c r="DA123" s="836"/>
      <c r="DB123" s="836"/>
      <c r="DC123" s="836"/>
      <c r="DD123" s="836"/>
      <c r="DE123" s="836"/>
      <c r="DF123" s="837"/>
      <c r="DG123" s="779">
        <v>34192</v>
      </c>
      <c r="DH123" s="780"/>
      <c r="DI123" s="780"/>
      <c r="DJ123" s="780"/>
      <c r="DK123" s="781"/>
      <c r="DL123" s="782">
        <v>28281</v>
      </c>
      <c r="DM123" s="780"/>
      <c r="DN123" s="780"/>
      <c r="DO123" s="780"/>
      <c r="DP123" s="781"/>
      <c r="DQ123" s="782">
        <v>22211</v>
      </c>
      <c r="DR123" s="780"/>
      <c r="DS123" s="780"/>
      <c r="DT123" s="780"/>
      <c r="DU123" s="781"/>
      <c r="DV123" s="824">
        <v>0.4</v>
      </c>
      <c r="DW123" s="825"/>
      <c r="DX123" s="825"/>
      <c r="DY123" s="825"/>
      <c r="DZ123" s="826"/>
    </row>
    <row r="124" spans="1:130" s="230" customFormat="1" ht="26.25" customHeight="1" thickBot="1" x14ac:dyDescent="0.25">
      <c r="A124" s="820"/>
      <c r="B124" s="821"/>
      <c r="C124" s="815" t="s">
        <v>475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479</v>
      </c>
      <c r="AB124" s="780"/>
      <c r="AC124" s="780"/>
      <c r="AD124" s="780"/>
      <c r="AE124" s="781"/>
      <c r="AF124" s="782" t="s">
        <v>483</v>
      </c>
      <c r="AG124" s="780"/>
      <c r="AH124" s="780"/>
      <c r="AI124" s="780"/>
      <c r="AJ124" s="781"/>
      <c r="AK124" s="782" t="s">
        <v>476</v>
      </c>
      <c r="AL124" s="780"/>
      <c r="AM124" s="780"/>
      <c r="AN124" s="780"/>
      <c r="AO124" s="781"/>
      <c r="AP124" s="824" t="s">
        <v>398</v>
      </c>
      <c r="AQ124" s="825"/>
      <c r="AR124" s="825"/>
      <c r="AS124" s="825"/>
      <c r="AT124" s="826"/>
      <c r="AU124" s="827" t="s">
        <v>501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476</v>
      </c>
      <c r="BR124" s="831"/>
      <c r="BS124" s="831"/>
      <c r="BT124" s="831"/>
      <c r="BU124" s="831"/>
      <c r="BV124" s="831" t="s">
        <v>477</v>
      </c>
      <c r="BW124" s="831"/>
      <c r="BX124" s="831"/>
      <c r="BY124" s="831"/>
      <c r="BZ124" s="831"/>
      <c r="CA124" s="831" t="s">
        <v>398</v>
      </c>
      <c r="CB124" s="831"/>
      <c r="CC124" s="831"/>
      <c r="CD124" s="831"/>
      <c r="CE124" s="831"/>
      <c r="CF124" s="726"/>
      <c r="CG124" s="727"/>
      <c r="CH124" s="727"/>
      <c r="CI124" s="727"/>
      <c r="CJ124" s="862"/>
      <c r="CK124" s="870"/>
      <c r="CL124" s="870"/>
      <c r="CM124" s="870"/>
      <c r="CN124" s="870"/>
      <c r="CO124" s="871"/>
      <c r="CP124" s="835" t="s">
        <v>502</v>
      </c>
      <c r="CQ124" s="836"/>
      <c r="CR124" s="836"/>
      <c r="CS124" s="836"/>
      <c r="CT124" s="836"/>
      <c r="CU124" s="836"/>
      <c r="CV124" s="836"/>
      <c r="CW124" s="836"/>
      <c r="CX124" s="836"/>
      <c r="CY124" s="836"/>
      <c r="CZ124" s="836"/>
      <c r="DA124" s="836"/>
      <c r="DB124" s="836"/>
      <c r="DC124" s="836"/>
      <c r="DD124" s="836"/>
      <c r="DE124" s="836"/>
      <c r="DF124" s="837"/>
      <c r="DG124" s="763" t="s">
        <v>398</v>
      </c>
      <c r="DH124" s="764"/>
      <c r="DI124" s="764"/>
      <c r="DJ124" s="764"/>
      <c r="DK124" s="765"/>
      <c r="DL124" s="766" t="s">
        <v>477</v>
      </c>
      <c r="DM124" s="764"/>
      <c r="DN124" s="764"/>
      <c r="DO124" s="764"/>
      <c r="DP124" s="765"/>
      <c r="DQ124" s="766" t="s">
        <v>477</v>
      </c>
      <c r="DR124" s="764"/>
      <c r="DS124" s="764"/>
      <c r="DT124" s="764"/>
      <c r="DU124" s="765"/>
      <c r="DV124" s="848" t="s">
        <v>477</v>
      </c>
      <c r="DW124" s="849"/>
      <c r="DX124" s="849"/>
      <c r="DY124" s="849"/>
      <c r="DZ124" s="850"/>
    </row>
    <row r="125" spans="1:130" s="230" customFormat="1" ht="26.25" customHeight="1" x14ac:dyDescent="0.2">
      <c r="A125" s="820"/>
      <c r="B125" s="821"/>
      <c r="C125" s="815" t="s">
        <v>481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398</v>
      </c>
      <c r="AB125" s="780"/>
      <c r="AC125" s="780"/>
      <c r="AD125" s="780"/>
      <c r="AE125" s="781"/>
      <c r="AF125" s="782" t="s">
        <v>479</v>
      </c>
      <c r="AG125" s="780"/>
      <c r="AH125" s="780"/>
      <c r="AI125" s="780"/>
      <c r="AJ125" s="781"/>
      <c r="AK125" s="782" t="s">
        <v>477</v>
      </c>
      <c r="AL125" s="780"/>
      <c r="AM125" s="780"/>
      <c r="AN125" s="780"/>
      <c r="AO125" s="781"/>
      <c r="AP125" s="824" t="s">
        <v>484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503</v>
      </c>
      <c r="CL125" s="852"/>
      <c r="CM125" s="852"/>
      <c r="CN125" s="852"/>
      <c r="CO125" s="853"/>
      <c r="CP125" s="860" t="s">
        <v>504</v>
      </c>
      <c r="CQ125" s="808"/>
      <c r="CR125" s="808"/>
      <c r="CS125" s="808"/>
      <c r="CT125" s="808"/>
      <c r="CU125" s="808"/>
      <c r="CV125" s="808"/>
      <c r="CW125" s="808"/>
      <c r="CX125" s="808"/>
      <c r="CY125" s="808"/>
      <c r="CZ125" s="808"/>
      <c r="DA125" s="808"/>
      <c r="DB125" s="808"/>
      <c r="DC125" s="808"/>
      <c r="DD125" s="808"/>
      <c r="DE125" s="808"/>
      <c r="DF125" s="809"/>
      <c r="DG125" s="861" t="s">
        <v>496</v>
      </c>
      <c r="DH125" s="842"/>
      <c r="DI125" s="842"/>
      <c r="DJ125" s="842"/>
      <c r="DK125" s="842"/>
      <c r="DL125" s="842" t="s">
        <v>476</v>
      </c>
      <c r="DM125" s="842"/>
      <c r="DN125" s="842"/>
      <c r="DO125" s="842"/>
      <c r="DP125" s="842"/>
      <c r="DQ125" s="842" t="s">
        <v>476</v>
      </c>
      <c r="DR125" s="842"/>
      <c r="DS125" s="842"/>
      <c r="DT125" s="842"/>
      <c r="DU125" s="842"/>
      <c r="DV125" s="843" t="s">
        <v>479</v>
      </c>
      <c r="DW125" s="843"/>
      <c r="DX125" s="843"/>
      <c r="DY125" s="843"/>
      <c r="DZ125" s="844"/>
    </row>
    <row r="126" spans="1:130" s="230" customFormat="1" ht="26.25" customHeight="1" thickBot="1" x14ac:dyDescent="0.25">
      <c r="A126" s="820"/>
      <c r="B126" s="821"/>
      <c r="C126" s="815" t="s">
        <v>486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477</v>
      </c>
      <c r="AB126" s="780"/>
      <c r="AC126" s="780"/>
      <c r="AD126" s="780"/>
      <c r="AE126" s="781"/>
      <c r="AF126" s="782" t="s">
        <v>398</v>
      </c>
      <c r="AG126" s="780"/>
      <c r="AH126" s="780"/>
      <c r="AI126" s="780"/>
      <c r="AJ126" s="781"/>
      <c r="AK126" s="782" t="s">
        <v>479</v>
      </c>
      <c r="AL126" s="780"/>
      <c r="AM126" s="780"/>
      <c r="AN126" s="780"/>
      <c r="AO126" s="781"/>
      <c r="AP126" s="824" t="s">
        <v>479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505</v>
      </c>
      <c r="CQ126" s="752"/>
      <c r="CR126" s="752"/>
      <c r="CS126" s="752"/>
      <c r="CT126" s="752"/>
      <c r="CU126" s="752"/>
      <c r="CV126" s="752"/>
      <c r="CW126" s="752"/>
      <c r="CX126" s="752"/>
      <c r="CY126" s="752"/>
      <c r="CZ126" s="752"/>
      <c r="DA126" s="752"/>
      <c r="DB126" s="752"/>
      <c r="DC126" s="752"/>
      <c r="DD126" s="752"/>
      <c r="DE126" s="752"/>
      <c r="DF126" s="753"/>
      <c r="DG126" s="816" t="s">
        <v>476</v>
      </c>
      <c r="DH126" s="817"/>
      <c r="DI126" s="817"/>
      <c r="DJ126" s="817"/>
      <c r="DK126" s="817"/>
      <c r="DL126" s="817" t="s">
        <v>398</v>
      </c>
      <c r="DM126" s="817"/>
      <c r="DN126" s="817"/>
      <c r="DO126" s="817"/>
      <c r="DP126" s="817"/>
      <c r="DQ126" s="817" t="s">
        <v>496</v>
      </c>
      <c r="DR126" s="817"/>
      <c r="DS126" s="817"/>
      <c r="DT126" s="817"/>
      <c r="DU126" s="817"/>
      <c r="DV126" s="794" t="s">
        <v>398</v>
      </c>
      <c r="DW126" s="794"/>
      <c r="DX126" s="794"/>
      <c r="DY126" s="794"/>
      <c r="DZ126" s="795"/>
    </row>
    <row r="127" spans="1:130" s="230" customFormat="1" ht="26.25" customHeight="1" x14ac:dyDescent="0.2">
      <c r="A127" s="822"/>
      <c r="B127" s="823"/>
      <c r="C127" s="838" t="s">
        <v>506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2215</v>
      </c>
      <c r="AB127" s="780"/>
      <c r="AC127" s="780"/>
      <c r="AD127" s="780"/>
      <c r="AE127" s="781"/>
      <c r="AF127" s="782">
        <v>3021</v>
      </c>
      <c r="AG127" s="780"/>
      <c r="AH127" s="780"/>
      <c r="AI127" s="780"/>
      <c r="AJ127" s="781"/>
      <c r="AK127" s="782">
        <v>2788</v>
      </c>
      <c r="AL127" s="780"/>
      <c r="AM127" s="780"/>
      <c r="AN127" s="780"/>
      <c r="AO127" s="781"/>
      <c r="AP127" s="824">
        <v>0</v>
      </c>
      <c r="AQ127" s="825"/>
      <c r="AR127" s="825"/>
      <c r="AS127" s="825"/>
      <c r="AT127" s="826"/>
      <c r="AU127" s="232"/>
      <c r="AV127" s="232"/>
      <c r="AW127" s="232"/>
      <c r="AX127" s="841" t="s">
        <v>507</v>
      </c>
      <c r="AY127" s="812"/>
      <c r="AZ127" s="812"/>
      <c r="BA127" s="812"/>
      <c r="BB127" s="812"/>
      <c r="BC127" s="812"/>
      <c r="BD127" s="812"/>
      <c r="BE127" s="813"/>
      <c r="BF127" s="811" t="s">
        <v>508</v>
      </c>
      <c r="BG127" s="812"/>
      <c r="BH127" s="812"/>
      <c r="BI127" s="812"/>
      <c r="BJ127" s="812"/>
      <c r="BK127" s="812"/>
      <c r="BL127" s="813"/>
      <c r="BM127" s="811" t="s">
        <v>509</v>
      </c>
      <c r="BN127" s="812"/>
      <c r="BO127" s="812"/>
      <c r="BP127" s="812"/>
      <c r="BQ127" s="812"/>
      <c r="BR127" s="812"/>
      <c r="BS127" s="813"/>
      <c r="BT127" s="811" t="s">
        <v>510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511</v>
      </c>
      <c r="CQ127" s="752"/>
      <c r="CR127" s="752"/>
      <c r="CS127" s="752"/>
      <c r="CT127" s="752"/>
      <c r="CU127" s="752"/>
      <c r="CV127" s="752"/>
      <c r="CW127" s="752"/>
      <c r="CX127" s="752"/>
      <c r="CY127" s="752"/>
      <c r="CZ127" s="752"/>
      <c r="DA127" s="752"/>
      <c r="DB127" s="752"/>
      <c r="DC127" s="752"/>
      <c r="DD127" s="752"/>
      <c r="DE127" s="752"/>
      <c r="DF127" s="753"/>
      <c r="DG127" s="816" t="s">
        <v>398</v>
      </c>
      <c r="DH127" s="817"/>
      <c r="DI127" s="817"/>
      <c r="DJ127" s="817"/>
      <c r="DK127" s="817"/>
      <c r="DL127" s="817" t="s">
        <v>476</v>
      </c>
      <c r="DM127" s="817"/>
      <c r="DN127" s="817"/>
      <c r="DO127" s="817"/>
      <c r="DP127" s="817"/>
      <c r="DQ127" s="817" t="s">
        <v>479</v>
      </c>
      <c r="DR127" s="817"/>
      <c r="DS127" s="817"/>
      <c r="DT127" s="817"/>
      <c r="DU127" s="817"/>
      <c r="DV127" s="794" t="s">
        <v>476</v>
      </c>
      <c r="DW127" s="794"/>
      <c r="DX127" s="794"/>
      <c r="DY127" s="794"/>
      <c r="DZ127" s="795"/>
    </row>
    <row r="128" spans="1:130" s="230" customFormat="1" ht="26.25" customHeight="1" thickBot="1" x14ac:dyDescent="0.25">
      <c r="A128" s="796" t="s">
        <v>512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513</v>
      </c>
      <c r="X128" s="798"/>
      <c r="Y128" s="798"/>
      <c r="Z128" s="799"/>
      <c r="AA128" s="800">
        <v>6724</v>
      </c>
      <c r="AB128" s="801"/>
      <c r="AC128" s="801"/>
      <c r="AD128" s="801"/>
      <c r="AE128" s="802"/>
      <c r="AF128" s="803">
        <v>5701</v>
      </c>
      <c r="AG128" s="801"/>
      <c r="AH128" s="801"/>
      <c r="AI128" s="801"/>
      <c r="AJ128" s="802"/>
      <c r="AK128" s="803">
        <v>7085</v>
      </c>
      <c r="AL128" s="801"/>
      <c r="AM128" s="801"/>
      <c r="AN128" s="801"/>
      <c r="AO128" s="802"/>
      <c r="AP128" s="804"/>
      <c r="AQ128" s="805"/>
      <c r="AR128" s="805"/>
      <c r="AS128" s="805"/>
      <c r="AT128" s="806"/>
      <c r="AU128" s="232"/>
      <c r="AV128" s="232"/>
      <c r="AW128" s="232"/>
      <c r="AX128" s="807" t="s">
        <v>514</v>
      </c>
      <c r="AY128" s="808"/>
      <c r="AZ128" s="808"/>
      <c r="BA128" s="808"/>
      <c r="BB128" s="808"/>
      <c r="BC128" s="808"/>
      <c r="BD128" s="808"/>
      <c r="BE128" s="809"/>
      <c r="BF128" s="786" t="s">
        <v>493</v>
      </c>
      <c r="BG128" s="787"/>
      <c r="BH128" s="787"/>
      <c r="BI128" s="787"/>
      <c r="BJ128" s="787"/>
      <c r="BK128" s="787"/>
      <c r="BL128" s="810"/>
      <c r="BM128" s="786">
        <v>14.04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515</v>
      </c>
      <c r="CQ128" s="730"/>
      <c r="CR128" s="730"/>
      <c r="CS128" s="730"/>
      <c r="CT128" s="730"/>
      <c r="CU128" s="730"/>
      <c r="CV128" s="730"/>
      <c r="CW128" s="730"/>
      <c r="CX128" s="730"/>
      <c r="CY128" s="730"/>
      <c r="CZ128" s="730"/>
      <c r="DA128" s="730"/>
      <c r="DB128" s="730"/>
      <c r="DC128" s="730"/>
      <c r="DD128" s="730"/>
      <c r="DE128" s="730"/>
      <c r="DF128" s="731"/>
      <c r="DG128" s="790" t="s">
        <v>477</v>
      </c>
      <c r="DH128" s="791"/>
      <c r="DI128" s="791"/>
      <c r="DJ128" s="791"/>
      <c r="DK128" s="791"/>
      <c r="DL128" s="791" t="s">
        <v>477</v>
      </c>
      <c r="DM128" s="791"/>
      <c r="DN128" s="791"/>
      <c r="DO128" s="791"/>
      <c r="DP128" s="791"/>
      <c r="DQ128" s="791" t="s">
        <v>493</v>
      </c>
      <c r="DR128" s="791"/>
      <c r="DS128" s="791"/>
      <c r="DT128" s="791"/>
      <c r="DU128" s="791"/>
      <c r="DV128" s="792" t="s">
        <v>493</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516</v>
      </c>
      <c r="X129" s="777"/>
      <c r="Y129" s="777"/>
      <c r="Z129" s="778"/>
      <c r="AA129" s="779">
        <v>6933920</v>
      </c>
      <c r="AB129" s="780"/>
      <c r="AC129" s="780"/>
      <c r="AD129" s="780"/>
      <c r="AE129" s="781"/>
      <c r="AF129" s="782">
        <v>7239763</v>
      </c>
      <c r="AG129" s="780"/>
      <c r="AH129" s="780"/>
      <c r="AI129" s="780"/>
      <c r="AJ129" s="781"/>
      <c r="AK129" s="782">
        <v>7008227</v>
      </c>
      <c r="AL129" s="780"/>
      <c r="AM129" s="780"/>
      <c r="AN129" s="780"/>
      <c r="AO129" s="781"/>
      <c r="AP129" s="783"/>
      <c r="AQ129" s="784"/>
      <c r="AR129" s="784"/>
      <c r="AS129" s="784"/>
      <c r="AT129" s="785"/>
      <c r="AU129" s="233"/>
      <c r="AV129" s="233"/>
      <c r="AW129" s="233"/>
      <c r="AX129" s="751" t="s">
        <v>517</v>
      </c>
      <c r="AY129" s="752"/>
      <c r="AZ129" s="752"/>
      <c r="BA129" s="752"/>
      <c r="BB129" s="752"/>
      <c r="BC129" s="752"/>
      <c r="BD129" s="752"/>
      <c r="BE129" s="753"/>
      <c r="BF129" s="770" t="s">
        <v>476</v>
      </c>
      <c r="BG129" s="771"/>
      <c r="BH129" s="771"/>
      <c r="BI129" s="771"/>
      <c r="BJ129" s="771"/>
      <c r="BK129" s="771"/>
      <c r="BL129" s="772"/>
      <c r="BM129" s="770">
        <v>19.04</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518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519</v>
      </c>
      <c r="X130" s="777"/>
      <c r="Y130" s="777"/>
      <c r="Z130" s="778"/>
      <c r="AA130" s="779">
        <v>748981</v>
      </c>
      <c r="AB130" s="780"/>
      <c r="AC130" s="780"/>
      <c r="AD130" s="780"/>
      <c r="AE130" s="781"/>
      <c r="AF130" s="782">
        <v>771620</v>
      </c>
      <c r="AG130" s="780"/>
      <c r="AH130" s="780"/>
      <c r="AI130" s="780"/>
      <c r="AJ130" s="781"/>
      <c r="AK130" s="782">
        <v>737720</v>
      </c>
      <c r="AL130" s="780"/>
      <c r="AM130" s="780"/>
      <c r="AN130" s="780"/>
      <c r="AO130" s="781"/>
      <c r="AP130" s="783"/>
      <c r="AQ130" s="784"/>
      <c r="AR130" s="784"/>
      <c r="AS130" s="784"/>
      <c r="AT130" s="785"/>
      <c r="AU130" s="233"/>
      <c r="AV130" s="233"/>
      <c r="AW130" s="233"/>
      <c r="AX130" s="751" t="s">
        <v>520</v>
      </c>
      <c r="AY130" s="752"/>
      <c r="AZ130" s="752"/>
      <c r="BA130" s="752"/>
      <c r="BB130" s="752"/>
      <c r="BC130" s="752"/>
      <c r="BD130" s="752"/>
      <c r="BE130" s="753"/>
      <c r="BF130" s="754">
        <v>-2.4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521</v>
      </c>
      <c r="X131" s="761"/>
      <c r="Y131" s="761"/>
      <c r="Z131" s="762"/>
      <c r="AA131" s="763">
        <v>6184939</v>
      </c>
      <c r="AB131" s="764"/>
      <c r="AC131" s="764"/>
      <c r="AD131" s="764"/>
      <c r="AE131" s="765"/>
      <c r="AF131" s="766">
        <v>6468143</v>
      </c>
      <c r="AG131" s="764"/>
      <c r="AH131" s="764"/>
      <c r="AI131" s="764"/>
      <c r="AJ131" s="765"/>
      <c r="AK131" s="766">
        <v>6270507</v>
      </c>
      <c r="AL131" s="764"/>
      <c r="AM131" s="764"/>
      <c r="AN131" s="764"/>
      <c r="AO131" s="765"/>
      <c r="AP131" s="767"/>
      <c r="AQ131" s="768"/>
      <c r="AR131" s="768"/>
      <c r="AS131" s="768"/>
      <c r="AT131" s="769"/>
      <c r="AU131" s="233"/>
      <c r="AV131" s="233"/>
      <c r="AW131" s="233"/>
      <c r="AX131" s="729" t="s">
        <v>522</v>
      </c>
      <c r="AY131" s="730"/>
      <c r="AZ131" s="730"/>
      <c r="BA131" s="730"/>
      <c r="BB131" s="730"/>
      <c r="BC131" s="730"/>
      <c r="BD131" s="730"/>
      <c r="BE131" s="731"/>
      <c r="BF131" s="732" t="s">
        <v>476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523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524</v>
      </c>
      <c r="W132" s="742"/>
      <c r="X132" s="742"/>
      <c r="Y132" s="742"/>
      <c r="Z132" s="743"/>
      <c r="AA132" s="744">
        <v>-2.5019163500000001</v>
      </c>
      <c r="AB132" s="745"/>
      <c r="AC132" s="745"/>
      <c r="AD132" s="745"/>
      <c r="AE132" s="746"/>
      <c r="AF132" s="747">
        <v>-2.25253214</v>
      </c>
      <c r="AG132" s="745"/>
      <c r="AH132" s="745"/>
      <c r="AI132" s="745"/>
      <c r="AJ132" s="746"/>
      <c r="AK132" s="747">
        <v>-2.7046616800000001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525</v>
      </c>
      <c r="W133" s="721"/>
      <c r="X133" s="721"/>
      <c r="Y133" s="721"/>
      <c r="Z133" s="722"/>
      <c r="AA133" s="723">
        <v>-2.4</v>
      </c>
      <c r="AB133" s="724"/>
      <c r="AC133" s="724"/>
      <c r="AD133" s="724"/>
      <c r="AE133" s="725"/>
      <c r="AF133" s="723">
        <v>-2.4</v>
      </c>
      <c r="AG133" s="724"/>
      <c r="AH133" s="724"/>
      <c r="AI133" s="724"/>
      <c r="AJ133" s="725"/>
      <c r="AK133" s="723">
        <v>-2.4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vEfwssOEVrMxTbbssy35jToF4aZTpoGBI9rAC84PiE9qxqVvKfSSlYWGVbDVRSZ9ebLzDSd5JI8AXQHD/j+8w==" saltValue="in4DseQBi4NPq6JmR+b6L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526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B/6wL/qQSdflq8NmN2XXKk90LV5u+WEVYh7B4GsACN9gAYscnduiTC7WL0EcT8MLSP4zoAT7x5S8b8qDnLkbLQ==" saltValue="wQJGaDWTZZLYNvMpYwuN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LL18TSYYyGnaKGZSt/H8Ki1kV0cTWw0jDAWVbKsDfBvaLByto2873wKp0gFBJ4yC6Gl73CcXVKVhJctzVdJQ==" saltValue="vpNnMuCNl9awk8crjB6Sl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527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529</v>
      </c>
      <c r="AP7" s="272"/>
      <c r="AQ7" s="273" t="s">
        <v>530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531</v>
      </c>
      <c r="AQ8" s="279" t="s">
        <v>532</v>
      </c>
      <c r="AR8" s="280" t="s">
        <v>533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534</v>
      </c>
      <c r="AL9" s="1131"/>
      <c r="AM9" s="1131"/>
      <c r="AN9" s="1132"/>
      <c r="AO9" s="281">
        <v>2101407</v>
      </c>
      <c r="AP9" s="281">
        <v>89927</v>
      </c>
      <c r="AQ9" s="282">
        <v>65553</v>
      </c>
      <c r="AR9" s="283">
        <v>37.200000000000003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535</v>
      </c>
      <c r="AL10" s="1131"/>
      <c r="AM10" s="1131"/>
      <c r="AN10" s="1132"/>
      <c r="AO10" s="284">
        <v>3139</v>
      </c>
      <c r="AP10" s="284">
        <v>134</v>
      </c>
      <c r="AQ10" s="285">
        <v>8503</v>
      </c>
      <c r="AR10" s="286">
        <v>-98.4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536</v>
      </c>
      <c r="AL11" s="1131"/>
      <c r="AM11" s="1131"/>
      <c r="AN11" s="1132"/>
      <c r="AO11" s="284" t="s">
        <v>537</v>
      </c>
      <c r="AP11" s="284" t="s">
        <v>537</v>
      </c>
      <c r="AQ11" s="285">
        <v>289</v>
      </c>
      <c r="AR11" s="286" t="s">
        <v>537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538</v>
      </c>
      <c r="AL12" s="1131"/>
      <c r="AM12" s="1131"/>
      <c r="AN12" s="1132"/>
      <c r="AO12" s="284" t="s">
        <v>537</v>
      </c>
      <c r="AP12" s="284" t="s">
        <v>537</v>
      </c>
      <c r="AQ12" s="285">
        <v>23</v>
      </c>
      <c r="AR12" s="286" t="s">
        <v>537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539</v>
      </c>
      <c r="AL13" s="1131"/>
      <c r="AM13" s="1131"/>
      <c r="AN13" s="1132"/>
      <c r="AO13" s="284">
        <v>85455</v>
      </c>
      <c r="AP13" s="284">
        <v>3657</v>
      </c>
      <c r="AQ13" s="285">
        <v>2667</v>
      </c>
      <c r="AR13" s="286">
        <v>37.1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540</v>
      </c>
      <c r="AL14" s="1131"/>
      <c r="AM14" s="1131"/>
      <c r="AN14" s="1132"/>
      <c r="AO14" s="284" t="s">
        <v>537</v>
      </c>
      <c r="AP14" s="284" t="s">
        <v>537</v>
      </c>
      <c r="AQ14" s="285">
        <v>1163</v>
      </c>
      <c r="AR14" s="286" t="s">
        <v>537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541</v>
      </c>
      <c r="AL15" s="1134"/>
      <c r="AM15" s="1134"/>
      <c r="AN15" s="1135"/>
      <c r="AO15" s="284">
        <v>-157806</v>
      </c>
      <c r="AP15" s="284">
        <v>-6753</v>
      </c>
      <c r="AQ15" s="285">
        <v>-4250</v>
      </c>
      <c r="AR15" s="286">
        <v>58.9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2032195</v>
      </c>
      <c r="AP16" s="284">
        <v>86965</v>
      </c>
      <c r="AQ16" s="285">
        <v>73949</v>
      </c>
      <c r="AR16" s="286">
        <v>17.600000000000001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543</v>
      </c>
      <c r="AP20" s="293" t="s">
        <v>544</v>
      </c>
      <c r="AQ20" s="294" t="s">
        <v>545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546</v>
      </c>
      <c r="AL21" s="1137"/>
      <c r="AM21" s="1137"/>
      <c r="AN21" s="1138"/>
      <c r="AO21" s="297">
        <v>6.89</v>
      </c>
      <c r="AP21" s="298">
        <v>6.65</v>
      </c>
      <c r="AQ21" s="299">
        <v>0.24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547</v>
      </c>
      <c r="AL22" s="1137"/>
      <c r="AM22" s="1137"/>
      <c r="AN22" s="1138"/>
      <c r="AO22" s="302">
        <v>96.9</v>
      </c>
      <c r="AP22" s="303">
        <v>97</v>
      </c>
      <c r="AQ22" s="304">
        <v>-0.1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548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549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529</v>
      </c>
      <c r="AP30" s="272"/>
      <c r="AQ30" s="273" t="s">
        <v>530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531</v>
      </c>
      <c r="AQ31" s="279" t="s">
        <v>532</v>
      </c>
      <c r="AR31" s="280" t="s">
        <v>533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551</v>
      </c>
      <c r="AL32" s="1121"/>
      <c r="AM32" s="1121"/>
      <c r="AN32" s="1122"/>
      <c r="AO32" s="312">
        <v>300946</v>
      </c>
      <c r="AP32" s="312">
        <v>12879</v>
      </c>
      <c r="AQ32" s="313">
        <v>33124</v>
      </c>
      <c r="AR32" s="314">
        <v>-61.1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552</v>
      </c>
      <c r="AL33" s="1121"/>
      <c r="AM33" s="1121"/>
      <c r="AN33" s="1122"/>
      <c r="AO33" s="312" t="s">
        <v>537</v>
      </c>
      <c r="AP33" s="312" t="s">
        <v>537</v>
      </c>
      <c r="AQ33" s="313" t="s">
        <v>537</v>
      </c>
      <c r="AR33" s="314" t="s">
        <v>537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553</v>
      </c>
      <c r="AL34" s="1121"/>
      <c r="AM34" s="1121"/>
      <c r="AN34" s="1122"/>
      <c r="AO34" s="312" t="s">
        <v>537</v>
      </c>
      <c r="AP34" s="312" t="s">
        <v>537</v>
      </c>
      <c r="AQ34" s="313" t="s">
        <v>537</v>
      </c>
      <c r="AR34" s="314" t="s">
        <v>537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554</v>
      </c>
      <c r="AL35" s="1121"/>
      <c r="AM35" s="1121"/>
      <c r="AN35" s="1122"/>
      <c r="AO35" s="312">
        <v>271405</v>
      </c>
      <c r="AP35" s="312">
        <v>11614</v>
      </c>
      <c r="AQ35" s="313">
        <v>9022</v>
      </c>
      <c r="AR35" s="314">
        <v>28.7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555</v>
      </c>
      <c r="AL36" s="1121"/>
      <c r="AM36" s="1121"/>
      <c r="AN36" s="1122"/>
      <c r="AO36" s="312">
        <v>70</v>
      </c>
      <c r="AP36" s="312">
        <v>3</v>
      </c>
      <c r="AQ36" s="313">
        <v>1987</v>
      </c>
      <c r="AR36" s="314">
        <v>-99.8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556</v>
      </c>
      <c r="AL37" s="1121"/>
      <c r="AM37" s="1121"/>
      <c r="AN37" s="1122"/>
      <c r="AO37" s="312">
        <v>2788</v>
      </c>
      <c r="AP37" s="312">
        <v>119</v>
      </c>
      <c r="AQ37" s="313">
        <v>678</v>
      </c>
      <c r="AR37" s="314">
        <v>-82.4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557</v>
      </c>
      <c r="AL38" s="1124"/>
      <c r="AM38" s="1124"/>
      <c r="AN38" s="1125"/>
      <c r="AO38" s="315" t="s">
        <v>537</v>
      </c>
      <c r="AP38" s="315" t="s">
        <v>537</v>
      </c>
      <c r="AQ38" s="316">
        <v>0</v>
      </c>
      <c r="AR38" s="304" t="s">
        <v>537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558</v>
      </c>
      <c r="AL39" s="1124"/>
      <c r="AM39" s="1124"/>
      <c r="AN39" s="1125"/>
      <c r="AO39" s="312">
        <v>-7085</v>
      </c>
      <c r="AP39" s="312">
        <v>-303</v>
      </c>
      <c r="AQ39" s="313">
        <v>-3119</v>
      </c>
      <c r="AR39" s="314">
        <v>-90.3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559</v>
      </c>
      <c r="AL40" s="1121"/>
      <c r="AM40" s="1121"/>
      <c r="AN40" s="1122"/>
      <c r="AO40" s="312">
        <v>-737720</v>
      </c>
      <c r="AP40" s="312">
        <v>-31570</v>
      </c>
      <c r="AQ40" s="313">
        <v>-27108</v>
      </c>
      <c r="AR40" s="314">
        <v>16.5</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-169596</v>
      </c>
      <c r="AP41" s="312">
        <v>-7258</v>
      </c>
      <c r="AQ41" s="313">
        <v>14583</v>
      </c>
      <c r="AR41" s="314">
        <v>-149.80000000000001</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561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529</v>
      </c>
      <c r="AN49" s="1115" t="s">
        <v>563</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564</v>
      </c>
      <c r="AO50" s="329" t="s">
        <v>565</v>
      </c>
      <c r="AP50" s="330" t="s">
        <v>566</v>
      </c>
      <c r="AQ50" s="331" t="s">
        <v>567</v>
      </c>
      <c r="AR50" s="332" t="s">
        <v>568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569</v>
      </c>
      <c r="AL51" s="325"/>
      <c r="AM51" s="333">
        <v>1149271</v>
      </c>
      <c r="AN51" s="334">
        <v>47383</v>
      </c>
      <c r="AO51" s="335">
        <v>-13.3</v>
      </c>
      <c r="AP51" s="336">
        <v>47387</v>
      </c>
      <c r="AQ51" s="337">
        <v>-9.1999999999999993</v>
      </c>
      <c r="AR51" s="338">
        <v>-4.0999999999999996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570</v>
      </c>
      <c r="AM52" s="341">
        <v>863479</v>
      </c>
      <c r="AN52" s="342">
        <v>35600</v>
      </c>
      <c r="AO52" s="343">
        <v>-20.7</v>
      </c>
      <c r="AP52" s="344">
        <v>24928</v>
      </c>
      <c r="AQ52" s="345">
        <v>0.3</v>
      </c>
      <c r="AR52" s="346">
        <v>-21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571</v>
      </c>
      <c r="AL53" s="325"/>
      <c r="AM53" s="333">
        <v>1817212</v>
      </c>
      <c r="AN53" s="334">
        <v>75491</v>
      </c>
      <c r="AO53" s="335">
        <v>59.3</v>
      </c>
      <c r="AP53" s="336">
        <v>51264</v>
      </c>
      <c r="AQ53" s="337">
        <v>8.1999999999999993</v>
      </c>
      <c r="AR53" s="338">
        <v>51.1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570</v>
      </c>
      <c r="AM54" s="341">
        <v>1477434</v>
      </c>
      <c r="AN54" s="342">
        <v>61376</v>
      </c>
      <c r="AO54" s="343">
        <v>72.400000000000006</v>
      </c>
      <c r="AP54" s="344">
        <v>26040</v>
      </c>
      <c r="AQ54" s="345">
        <v>4.5</v>
      </c>
      <c r="AR54" s="346">
        <v>67.900000000000006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572</v>
      </c>
      <c r="AL55" s="325"/>
      <c r="AM55" s="333">
        <v>1831317</v>
      </c>
      <c r="AN55" s="334">
        <v>76907</v>
      </c>
      <c r="AO55" s="335">
        <v>1.9</v>
      </c>
      <c r="AP55" s="336">
        <v>52068</v>
      </c>
      <c r="AQ55" s="337">
        <v>1.6</v>
      </c>
      <c r="AR55" s="338">
        <v>0.3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570</v>
      </c>
      <c r="AM56" s="341">
        <v>1497184</v>
      </c>
      <c r="AN56" s="342">
        <v>62875</v>
      </c>
      <c r="AO56" s="343">
        <v>2.4</v>
      </c>
      <c r="AP56" s="344">
        <v>26936</v>
      </c>
      <c r="AQ56" s="345">
        <v>3.4</v>
      </c>
      <c r="AR56" s="346">
        <v>-1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573</v>
      </c>
      <c r="AL57" s="325"/>
      <c r="AM57" s="333">
        <v>788242</v>
      </c>
      <c r="AN57" s="334">
        <v>33453</v>
      </c>
      <c r="AO57" s="335">
        <v>-56.5</v>
      </c>
      <c r="AP57" s="336">
        <v>47161</v>
      </c>
      <c r="AQ57" s="337">
        <v>-9.4</v>
      </c>
      <c r="AR57" s="338">
        <v>-47.1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570</v>
      </c>
      <c r="AM58" s="341">
        <v>556706</v>
      </c>
      <c r="AN58" s="342">
        <v>23626</v>
      </c>
      <c r="AO58" s="343">
        <v>-62.4</v>
      </c>
      <c r="AP58" s="344">
        <v>24595</v>
      </c>
      <c r="AQ58" s="345">
        <v>-8.6999999999999993</v>
      </c>
      <c r="AR58" s="346">
        <v>-53.7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574</v>
      </c>
      <c r="AL59" s="325"/>
      <c r="AM59" s="333">
        <v>929775</v>
      </c>
      <c r="AN59" s="334">
        <v>39788</v>
      </c>
      <c r="AO59" s="335">
        <v>18.899999999999999</v>
      </c>
      <c r="AP59" s="336">
        <v>43423</v>
      </c>
      <c r="AQ59" s="337">
        <v>-7.9</v>
      </c>
      <c r="AR59" s="338">
        <v>26.8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570</v>
      </c>
      <c r="AM60" s="341">
        <v>794482</v>
      </c>
      <c r="AN60" s="342">
        <v>33999</v>
      </c>
      <c r="AO60" s="343">
        <v>43.9</v>
      </c>
      <c r="AP60" s="344">
        <v>22207</v>
      </c>
      <c r="AQ60" s="345">
        <v>-9.6999999999999993</v>
      </c>
      <c r="AR60" s="346">
        <v>53.6</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575</v>
      </c>
      <c r="AL61" s="347"/>
      <c r="AM61" s="348">
        <v>1303163</v>
      </c>
      <c r="AN61" s="349">
        <v>54604</v>
      </c>
      <c r="AO61" s="350">
        <v>2.1</v>
      </c>
      <c r="AP61" s="351">
        <v>48261</v>
      </c>
      <c r="AQ61" s="352">
        <v>-3.3</v>
      </c>
      <c r="AR61" s="338">
        <v>5.4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570</v>
      </c>
      <c r="AM62" s="341">
        <v>1037857</v>
      </c>
      <c r="AN62" s="342">
        <v>43495</v>
      </c>
      <c r="AO62" s="343">
        <v>7.1</v>
      </c>
      <c r="AP62" s="344">
        <v>24941</v>
      </c>
      <c r="AQ62" s="345">
        <v>-2</v>
      </c>
      <c r="AR62" s="346">
        <v>9.1</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X5TkRPP1QfFHpwGLy2d2JZ/3qPyQcx58gCIttSiHJOqcyOY624W8D8ucsu8vhM2wTHY+g9dAvQkM0KqjK2veDw==" saltValue="RsfBNlO1TSk99maIcN0Vr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577</v>
      </c>
    </row>
    <row r="121" spans="125:125" ht="13.5" hidden="1" customHeight="1" x14ac:dyDescent="0.2">
      <c r="DU121" s="259"/>
    </row>
  </sheetData>
  <sheetProtection algorithmName="SHA-512" hashValue="fRJynYWMtRkSJGdkwBG1L3CAFPd6zJP1ABMswqvIL9wXMokdCQ3OpzzDrxfTF3cLsYNQTTvyV7rRutCSlafH5Q==" saltValue="ShEWR4IWh8/ljQ0IJC03IA=="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578</v>
      </c>
    </row>
  </sheetData>
  <sheetProtection algorithmName="SHA-512" hashValue="wlAft1DxiDJB0wqAf00HhMybDnlGnM0O8Z5OIzjLiTfyueCEqRJmfKoOh/LSIyuiCkIlW//6BkDSgZM6CDLXtg==" saltValue="U00RGB3Bg7AWQrV5omLlQg==" spinCount="100000" sheet="1" objects="1" scenarios="1"/>
  <dataConsolidate/>
  <phoneticPr fontId="2"/>
  <printOptions horizontalCentered="1" verticalCentered="1"/>
  <pageMargins left="0" right="0" top="0.19685039370078741" bottom="0" header="0.39370078740157483" footer="0"/>
  <pageSetup paperSize="8" scale="5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2">
      <c r="B47" s="10"/>
      <c r="C47" s="1139" t="s">
        <v>3</v>
      </c>
      <c r="D47" s="1139"/>
      <c r="E47" s="1140"/>
      <c r="F47" s="11">
        <v>71.08</v>
      </c>
      <c r="G47" s="12">
        <v>74.819999999999993</v>
      </c>
      <c r="H47" s="12">
        <v>71.97</v>
      </c>
      <c r="I47" s="12">
        <v>74.78</v>
      </c>
      <c r="J47" s="13">
        <v>71.95</v>
      </c>
    </row>
    <row r="48" spans="2:10" ht="57.75" customHeight="1" x14ac:dyDescent="0.2">
      <c r="B48" s="14"/>
      <c r="C48" s="1141" t="s">
        <v>4</v>
      </c>
      <c r="D48" s="1141"/>
      <c r="E48" s="1142"/>
      <c r="F48" s="15">
        <v>9.27</v>
      </c>
      <c r="G48" s="16">
        <v>9.64</v>
      </c>
      <c r="H48" s="16">
        <v>7.12</v>
      </c>
      <c r="I48" s="16">
        <v>9.16</v>
      </c>
      <c r="J48" s="17">
        <v>5.81</v>
      </c>
    </row>
    <row r="49" spans="2:10" ht="57.75" customHeight="1" thickBot="1" x14ac:dyDescent="0.25">
      <c r="B49" s="18"/>
      <c r="C49" s="1143" t="s">
        <v>5</v>
      </c>
      <c r="D49" s="1143"/>
      <c r="E49" s="1144"/>
      <c r="F49" s="19" t="s">
        <v>584</v>
      </c>
      <c r="G49" s="20" t="s">
        <v>585</v>
      </c>
      <c r="H49" s="20" t="s">
        <v>586</v>
      </c>
      <c r="I49" s="20">
        <v>2.66</v>
      </c>
      <c r="J49" s="21" t="s">
        <v>587</v>
      </c>
    </row>
    <row r="50" spans="2:10" ht="13.2" x14ac:dyDescent="0.2"/>
  </sheetData>
  <sheetProtection algorithmName="SHA-512" hashValue="+GRzb3UH6EQ2k/cj6w8rM6isyQan2a79P3opkR+k4URJZ+h2g9/kpiDaelCNGXV4YeP/VpgwjtNsaPv2LN/A3A==" saltValue="J4fSsC3tCtRHd2I34eP0W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綾川町</cp:lastModifiedBy>
  <cp:lastPrinted>2024-03-15T10:06:39Z</cp:lastPrinted>
  <dcterms:created xsi:type="dcterms:W3CDTF">2024-02-05T03:05:55Z</dcterms:created>
  <dcterms:modified xsi:type="dcterms:W3CDTF">2024-03-18T05:22:22Z</dcterms:modified>
  <cp:category/>
</cp:coreProperties>
</file>