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財政・理財\03財政\08財政状況一覧表等\01財政状況資料集\H29決算\11ホームページ用（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Sheet1" sheetId="21" r:id="rId17"/>
    <sheet name="データシート" sheetId="9" state="hidden" r:id="rId1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O37" i="10"/>
  <c r="BW37" i="10"/>
  <c r="BE37" i="10"/>
  <c r="AM37" i="10"/>
  <c r="BE36" i="10"/>
  <c r="C34" i="10"/>
  <c r="C35" i="10" s="1"/>
  <c r="C36" i="10" l="1"/>
  <c r="C37" i="10" s="1"/>
  <c r="C38"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CO34" i="10" l="1"/>
  <c r="CO35" i="10" s="1"/>
  <c r="CO36" i="10" s="1"/>
</calcChain>
</file>

<file path=xl/sharedStrings.xml><?xml version="1.0" encoding="utf-8"?>
<sst xmlns="http://schemas.openxmlformats.org/spreadsheetml/2006/main" count="1142" uniqueCount="603">
  <si>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</si>
  <si>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</si>
  <si>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</si>
  <si>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</si>
  <si>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</si>
  <si>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</si>
  <si>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</si>
  <si>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</si>
  <si>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</si>
  <si>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</si>
  <si>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</si>
  <si>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</si>
  <si>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</si>
  <si>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</si>
  <si>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</si>
  <si>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</si>
  <si>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</si>
  <si>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</si>
  <si>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</si>
  <si>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</si>
  <si>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</si>
  <si>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</si>
  <si>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</si>
  <si>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</si>
  <si>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</si>
  <si>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</si>
  <si>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</si>
  <si>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</si>
  <si>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</si>
  <si>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</si>
  <si>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</si>
  <si>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</si>
  <si>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</si>
  <si>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</si>
  <si>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</si>
  <si>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</si>
  <si>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</si>
  <si>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</si>
  <si>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</si>
  <si>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</si>
  <si>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</si>
  <si>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</si>
  <si>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</si>
  <si>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</si>
  <si>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</si>
  <si>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</si>
  <si>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</si>
  <si>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</si>
  <si>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</si>
  <si>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</si>
  <si>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</si>
  <si>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</si>
  <si>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</si>
  <si>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</si>
  <si>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</si>
  <si>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</si>
  <si>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</si>
  <si>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</si>
  <si>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</si>
  <si>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</si>
  <si>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</si>
  <si>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</si>
  <si>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</si>
  <si>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</si>
  <si>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</si>
  <si>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</si>
  <si>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</si>
  <si>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</si>
  <si>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</si>
  <si>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</si>
  <si>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</si>
  <si>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</si>
  <si>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</si>
  <si>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</si>
  <si>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</si>
  <si>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</si>
  <si>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</si>
  <si>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</si>
  <si>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</si>
  <si>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</si>
  <si>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</si>
  <si>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</si>
  <si>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</si>
  <si>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</si>
  <si>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</si>
  <si>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</si>
  <si>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</si>
  <si>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</si>
  <si>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</si>
  <si>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</si>
  <si>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</si>
  <si>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</si>
  <si>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</si>
  <si>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</si>
  <si>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</si>
  <si>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</si>
  <si>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</si>
  <si>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</si>
  <si>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</si>
  <si>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</si>
  <si>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</si>
  <si>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</si>
  <si>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</si>
  <si>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</si>
  <si>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</si>
  <si>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</si>
  <si>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</si>
  <si>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</si>
  <si>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</si>
  <si>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</si>
  <si>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</si>
  <si>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</si>
  <si>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</si>
  <si>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</si>
  <si>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</si>
  <si>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</si>
  <si>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</si>
  <si>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</si>
  <si>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</si>
  <si>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</si>
  <si>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</si>
  <si>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</si>
  <si>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</si>
  <si>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</si>
  <si>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</si>
  <si>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</si>
  <si>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</si>
  <si>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</si>
  <si>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</si>
  <si>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</si>
  <si>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</si>
  <si>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</si>
  <si>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</si>
  <si>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</si>
  <si>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</si>
  <si>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</si>
  <si>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</si>
  <si>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</si>
  <si>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</si>
  <si>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</si>
  <si>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</si>
  <si>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</si>
  <si>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</si>
  <si>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</si>
  <si>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</si>
  <si>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</si>
  <si>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</si>
  <si>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</si>
  <si>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</si>
  <si>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</si>
  <si>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</si>
  <si>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</si>
  <si>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</si>
  <si>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</si>
  <si>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</si>
  <si>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</si>
  <si>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</si>
  <si>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</si>
  <si>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</si>
  <si>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</si>
  <si>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</si>
  <si>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</si>
  <si>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</si>
  <si>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</si>
  <si>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</si>
  <si>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</si>
  <si>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</si>
  <si>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</si>
  <si>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</si>
  <si>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</si>
  <si>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</si>
  <si>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</si>
  <si>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</si>
  <si>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</si>
  <si>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</si>
  <si>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</si>
  <si>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</si>
  <si>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</si>
  <si>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</si>
  <si>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</si>
  <si>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</si>
  <si>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</si>
  <si>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</si>
  <si>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</si>
  <si>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</si>
  <si>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</si>
  <si>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</si>
  <si>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</si>
  <si>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</si>
  <si>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</si>
  <si>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</si>
  <si>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</si>
  <si>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</si>
  <si>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</si>
  <si>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</si>
  <si>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</si>
  <si>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</si>
  <si>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</si>
  <si>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</si>
  <si>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</si>
  <si>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</si>
  <si>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</si>
  <si>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</si>
  <si>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</si>
  <si>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</si>
  <si>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</si>
  <si>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</si>
  <si>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</si>
  <si>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</si>
  <si>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香川県綾川町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</si>
  <si>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</si>
  <si>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</si>
  <si>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</si>
  <si>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</si>
  <si>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</si>
  <si>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</si>
  <si>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</si>
  <si>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</si>
  <si>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</si>
  <si>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</si>
  <si>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</si>
  <si>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</si>
  <si>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</si>
  <si>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</si>
  <si>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</si>
  <si>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</si>
  <si>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</si>
  <si>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</si>
  <si>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</si>
  <si>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</si>
  <si>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</si>
  <si>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</si>
  <si>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</si>
  <si>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</si>
  <si>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</si>
  <si>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</si>
  <si>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</si>
  <si>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</si>
  <si>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</si>
  <si>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</si>
  <si>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</si>
  <si>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</si>
  <si>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</si>
  <si>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</si>
  <si>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</si>
  <si>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</si>
  <si>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</si>
  <si>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</si>
  <si>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</si>
  <si>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</si>
  <si>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</si>
  <si>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</si>
  <si>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</si>
  <si>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</si>
  <si>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</si>
  <si>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</si>
  <si>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</si>
  <si>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</si>
  <si>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</si>
  <si>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</si>
  <si>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</si>
  <si>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</si>
  <si>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</si>
  <si>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</si>
  <si>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</si>
  <si>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</si>
  <si>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</si>
  <si>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</si>
  <si>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</si>
  <si>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</si>
  <si>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</si>
  <si>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</si>
  <si>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</si>
  <si>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</si>
  <si>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</si>
  <si>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</si>
  <si>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</si>
  <si>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</si>
  <si>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</si>
  <si>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</si>
  <si>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</si>
  <si>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</si>
  <si>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</si>
  <si>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</si>
  <si>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</si>
  <si>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</si>
  <si>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</si>
  <si>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</si>
  <si>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</si>
  <si>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</si>
  <si>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</si>
  <si>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</si>
  <si>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</si>
  <si>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</si>
  <si>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</si>
  <si>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</si>
  <si>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</si>
  <si>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</si>
  <si>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</si>
  <si>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</si>
  <si>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</si>
  <si>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</si>
  <si>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</si>
  <si>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</si>
  <si>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</si>
  <si>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</si>
  <si>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</si>
  <si>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</si>
  <si>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</si>
  <si>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</si>
  <si>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</si>
  <si>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</si>
  <si>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</si>
  <si>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</si>
  <si>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</si>
  <si>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</si>
  <si>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</si>
  <si>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</si>
  <si>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</si>
  <si>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</si>
  <si>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</si>
  <si>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</si>
  <si>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</si>
  <si>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</si>
  <si>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</si>
  <si>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</si>
  <si>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</si>
  <si>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</si>
  <si>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</si>
  <si>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</si>
  <si>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</si>
  <si>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</si>
  <si>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</si>
  <si>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</si>
  <si>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</si>
  <si>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</si>
  <si>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</si>
  <si>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</si>
  <si>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</si>
  <si>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</si>
  <si>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</si>
  <si>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</si>
  <si>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</si>
  <si>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</si>
  <si>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</si>
  <si>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</si>
  <si>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</si>
  <si>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</si>
  <si>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</si>
  <si>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</si>
  <si>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</si>
  <si>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</si>
  <si>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</si>
  <si>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</si>
  <si>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</si>
  <si>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</si>
  <si>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</si>
  <si>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</si>
  <si>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</si>
  <si>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香川県綾川町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</si>
  <si>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</si>
  <si>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</si>
  <si>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</si>
  <si>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</si>
  <si>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</si>
  <si>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</si>
  <si>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</si>
  <si>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</si>
  <si>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</si>
  <si>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</si>
  <si>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</si>
  <si>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</si>
  <si>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</si>
  <si>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</si>
  <si>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</si>
  <si>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</si>
  <si>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</si>
  <si>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</si>
  <si>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</si>
  <si>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</si>
  <si>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</si>
  <si>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</si>
  <si>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</si>
  <si>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</si>
  <si>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</si>
  <si>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</si>
  <si>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</si>
  <si>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</si>
  <si>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</si>
  <si>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</si>
  <si>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</si>
  <si>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</si>
  <si>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</si>
  <si>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</si>
  <si>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</si>
  <si>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</si>
  <si>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</si>
  <si>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</si>
  <si>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</si>
  <si>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</si>
  <si>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</si>
  <si>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</si>
  <si>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</si>
  <si>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</si>
  <si>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水道事業会計</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</si>
  <si>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</si>
  <si>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</si>
  <si>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</si>
  <si>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</si>
  <si>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</si>
  <si>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</si>
  <si>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</si>
  <si>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</si>
  <si>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</si>
  <si>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</si>
  <si>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</si>
  <si>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</si>
  <si>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</si>
  <si>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</si>
  <si>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</si>
  <si>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</si>
  <si>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</si>
  <si>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</si>
  <si>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</si>
  <si>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</si>
  <si>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</si>
  <si>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</si>
  <si>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</si>
  <si>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</si>
  <si>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</si>
  <si>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</si>
  <si>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</si>
  <si>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</si>
  <si>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</si>
  <si>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</si>
  <si>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</si>
  <si>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</si>
  <si>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</si>
  <si>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</si>
  <si>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</si>
  <si>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</si>
  <si>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</si>
  <si>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</si>
  <si>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</si>
  <si>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</si>
  <si>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</si>
  <si>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</si>
  <si>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</si>
  <si>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</si>
  <si>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</si>
  <si>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</si>
  <si>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</si>
  <si>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</si>
  <si>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</si>
  <si>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</si>
  <si>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</si>
  <si>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</si>
  <si>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</si>
  <si>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</si>
  <si>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</si>
  <si>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</si>
  <si>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</si>
  <si>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</si>
  <si>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</si>
  <si>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</si>
  <si>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</si>
  <si>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</si>
  <si>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</si>
  <si>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</si>
  <si>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</si>
  <si>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</si>
  <si>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</si>
  <si>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国民健康保険陶病院事業会計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</si>
  <si>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</si>
  <si>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</si>
  <si>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</si>
  <si>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</si>
  <si>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</si>
  <si>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</si>
  <si>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</si>
  <si>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</si>
  <si>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</si>
  <si>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</si>
  <si>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</si>
  <si>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</si>
  <si>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</si>
  <si>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</si>
  <si>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</si>
  <si>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</si>
  <si>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</si>
  <si>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</si>
  <si>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</si>
  <si>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</si>
  <si>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</si>
  <si>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</si>
  <si>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</si>
  <si>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</si>
  <si>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</si>
  <si>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</si>
  <si>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</si>
  <si>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</si>
  <si>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</si>
  <si>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</si>
  <si>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</si>
  <si>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</si>
  <si>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</si>
  <si>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</si>
  <si>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</si>
  <si>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</si>
  <si>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</si>
  <si>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</si>
  <si>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</si>
  <si>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</si>
  <si>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</si>
  <si>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</si>
  <si>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</si>
  <si>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</si>
  <si>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</si>
  <si>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</si>
  <si>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</si>
  <si>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</si>
  <si>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</si>
  <si>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</si>
  <si>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</si>
  <si>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</si>
  <si>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</si>
  <si>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</si>
  <si>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</si>
  <si>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</si>
  <si>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</si>
  <si>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</si>
  <si>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</si>
  <si>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</si>
  <si>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</si>
  <si>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</si>
  <si>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</si>
  <si>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</si>
  <si>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</si>
  <si>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</si>
  <si>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</si>
  <si>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</si>
  <si>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</si>
  <si>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</si>
  <si>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</si>
  <si>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</si>
  <si>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</si>
  <si>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</si>
  <si>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</si>
  <si>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</si>
  <si>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</si>
  <si>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</si>
  <si>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</si>
  <si>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</si>
  <si>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</si>
  <si>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</si>
  <si>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</si>
  <si>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</si>
  <si>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</si>
  <si>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</si>
  <si>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</si>
  <si>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3.70</t>
  </si>
  <si>
    <t>▲ 2.22</t>
  </si>
  <si>
    <t>▲ 8.67</t>
  </si>
  <si>
    <t>▲ 14.92</t>
  </si>
  <si>
    <t>▲ 14.61</t>
  </si>
  <si>
    <t>国民健康保険陶病院事業会計</t>
  </si>
  <si>
    <t>一般会計</t>
  </si>
  <si>
    <t>水道事業会計</t>
  </si>
  <si>
    <t>介護老人保健施設事業会計</t>
  </si>
  <si>
    <t>国民健康保険特別会計</t>
  </si>
  <si>
    <t>介護保険特別会計</t>
  </si>
  <si>
    <t>国民健康保険診療所特別会計</t>
  </si>
  <si>
    <t>下水道事業特別会計</t>
  </si>
  <si>
    <t>その他会計（赤字）</t>
  </si>
  <si>
    <t>その他会計（黒字）</t>
  </si>
  <si>
    <t>香川県市町総合事務組合</t>
  </si>
  <si>
    <t>香川県後期高齢者医療広域連合(一般会計)</t>
    <rPh sb="15" eb="17">
      <t>イッパン</t>
    </rPh>
    <rPh sb="17" eb="19">
      <t>カイケイ</t>
    </rPh>
    <phoneticPr fontId="5"/>
  </si>
  <si>
    <t>香川県後期高齢者医療広域連合(後期高齢者医療事業）</t>
    <rPh sb="15" eb="17">
      <t>コウキ</t>
    </rPh>
    <rPh sb="17" eb="20">
      <t>コウレイシャ</t>
    </rPh>
    <rPh sb="20" eb="22">
      <t>イリョウ</t>
    </rPh>
    <rPh sb="22" eb="24">
      <t>ジギョウ</t>
    </rPh>
    <phoneticPr fontId="5"/>
  </si>
  <si>
    <t>株式会社綾南プラザ</t>
    <rPh sb="0" eb="4">
      <t>カブシキガイシャ</t>
    </rPh>
    <rPh sb="4" eb="6">
      <t>リョウナン</t>
    </rPh>
    <phoneticPr fontId="5"/>
  </si>
  <si>
    <t>有限会社綾歌南部農業振興公社</t>
    <rPh sb="0" eb="4">
      <t>ユウゲンガイシャ</t>
    </rPh>
    <rPh sb="4" eb="6">
      <t>アヤウタ</t>
    </rPh>
    <rPh sb="6" eb="8">
      <t>ナンブ</t>
    </rPh>
    <rPh sb="8" eb="10">
      <t>ノウギョウ</t>
    </rPh>
    <rPh sb="10" eb="12">
      <t>シンコウ</t>
    </rPh>
    <rPh sb="12" eb="14">
      <t>コウシャ</t>
    </rPh>
    <phoneticPr fontId="5"/>
  </si>
  <si>
    <t>-</t>
    <phoneticPr fontId="5"/>
  </si>
  <si>
    <t>-</t>
    <phoneticPr fontId="2"/>
  </si>
  <si>
    <t>-</t>
    <phoneticPr fontId="2"/>
  </si>
  <si>
    <t>公共施設等長寿命化基金</t>
    <phoneticPr fontId="2"/>
  </si>
  <si>
    <t>子育て支援基金</t>
    <phoneticPr fontId="2"/>
  </si>
  <si>
    <t>学校施設整備基金</t>
    <phoneticPr fontId="2"/>
  </si>
  <si>
    <t>塵埃埋立場建設基金</t>
    <phoneticPr fontId="2"/>
  </si>
  <si>
    <t>まちづくり整備基金</t>
    <phoneticPr fontId="2"/>
  </si>
  <si>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</si>
  <si>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</si>
  <si>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</si>
  <si>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</si>
  <si>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</si>
  <si>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</si>
  <si>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実質公債費比率及び将来負担比率については類似団体平均を大きく下回っている。これは、合併後より取り組んでいる集中改革プランにおいて地方債の新規発行を抑制していることに起因する。今後も引き続き事業の必要性を見極めながら歳出を抑制していくとともに、公債費等義務的経費の削減を中心とする行財政改革をすすめていくことで、更なる財政の健全化に努める。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</si>
  <si>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</si>
  <si>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</si>
  <si>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</si>
  <si>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</si>
  <si>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行財政改革大綱において地方債の新規発行を抑制してきた結果、将来負担比率は類似団体平均を大きく下回っている。有形固定資産減価償却率については、H29時点において類似団体の平均を下回ることができたが、これは公共施設等総合管理計画において公共施設等の延べ床面積を５％削減するという目標を設定しており、それに向けて取り組んでいることが要因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</si>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</sst>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36DD-4EEE-881B-22F72ED109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54924</c:v>
                </c:pt>
                <c:pt idx="1">
                  <c:v>75884</c:v>
                </c:pt>
                <c:pt idx="2">
                  <c:v>102672</c:v>
                </c:pt>
                <c:pt idx="3">
                  <c:v>47691</c:v>
                </c:pt>
                <c:pt idx="4">
                  <c:v>54660</c:v>
                </c:pt>
              </c:numCache>
            </c:numRef>
          </c:val>
          <c:smooth val="0"/>
          <c:extLst xmlns:c16r2="http://schemas.microsoft.com/office/drawing/2015/06/chart">
            <c:ext xmlns:c16="http://schemas.microsoft.com/office/drawing/2014/chart" uri="{C3380CC4-5D6E-409C-BE32-E72D297353CC}">
              <c16:uniqueId val="{00000001-36DD-4EEE-881B-22F72ED10935}"/>
            </c:ext>
          </c:extLst>
        </c:ser>
        <c:dLbls>
          <c:showLegendKey val="0"/>
          <c:showVal val="0"/>
          <c:showCatName val="0"/>
          <c:showSerName val="0"/>
          <c:showPercent val="0"/>
          <c:showBubbleSize val="0"/>
        </c:dLbls>
        <c:marker val="1"/>
        <c:smooth val="0"/>
        <c:axId val="221190248"/>
        <c:axId val="221190632"/>
      </c:lineChart>
      <c:catAx>
        <c:axId val="221190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190632"/>
        <c:crosses val="autoZero"/>
        <c:auto val="1"/>
        <c:lblAlgn val="ctr"/>
        <c:lblOffset val="100"/>
        <c:tickLblSkip val="1"/>
        <c:tickMarkSkip val="1"/>
        <c:noMultiLvlLbl val="0"/>
      </c:catAx>
      <c:valAx>
        <c:axId val="2211906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190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9.36</c:v>
                </c:pt>
                <c:pt idx="1">
                  <c:v>11.83</c:v>
                </c:pt>
                <c:pt idx="2">
                  <c:v>12.34</c:v>
                </c:pt>
                <c:pt idx="3">
                  <c:v>12.18</c:v>
                </c:pt>
                <c:pt idx="4">
                  <c:v>12.08</c:v>
                </c:pt>
              </c:numCache>
            </c:numRef>
          </c:val>
          <c:extLst xmlns:c16r2="http://schemas.microsoft.com/office/drawing/2015/06/chart">
            <c:ext xmlns:c16="http://schemas.microsoft.com/office/drawing/2014/chart" uri="{C3380CC4-5D6E-409C-BE32-E72D297353CC}">
              <c16:uniqueId val="{00000000-D623-4B1A-B19F-626A2791C4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66.239999999999995</c:v>
                </c:pt>
                <c:pt idx="1">
                  <c:v>69.73</c:v>
                </c:pt>
                <c:pt idx="2">
                  <c:v>69.08</c:v>
                </c:pt>
                <c:pt idx="3">
                  <c:v>66.09</c:v>
                </c:pt>
                <c:pt idx="4">
                  <c:v>62.67</c:v>
                </c:pt>
              </c:numCache>
            </c:numRef>
          </c:val>
          <c:extLst xmlns:c16r2="http://schemas.microsoft.com/office/drawing/2015/06/chart">
            <c:ext xmlns:c16="http://schemas.microsoft.com/office/drawing/2014/chart" uri="{C3380CC4-5D6E-409C-BE32-E72D297353CC}">
              <c16:uniqueId val="{00000001-D623-4B1A-B19F-626A2791C4B1}"/>
            </c:ext>
          </c:extLst>
        </c:ser>
        <c:dLbls>
          <c:showLegendKey val="0"/>
          <c:showVal val="0"/>
          <c:showCatName val="0"/>
          <c:showSerName val="0"/>
          <c:showPercent val="0"/>
          <c:showBubbleSize val="0"/>
        </c:dLbls>
        <c:gapWidth val="250"/>
        <c:overlap val="100"/>
        <c:axId val="221195968"/>
        <c:axId val="22119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c:v>
                </c:pt>
                <c:pt idx="1">
                  <c:v>-2.2200000000000002</c:v>
                </c:pt>
                <c:pt idx="2">
                  <c:v>-8.67</c:v>
                </c:pt>
                <c:pt idx="3">
                  <c:v>-14.92</c:v>
                </c:pt>
                <c:pt idx="4">
                  <c:v>-14.61</c:v>
                </c:pt>
              </c:numCache>
            </c:numRef>
          </c:val>
          <c:smooth val="0"/>
          <c:extLst xmlns:c16r2="http://schemas.microsoft.com/office/drawing/2015/06/chart">
            <c:ext xmlns:c16="http://schemas.microsoft.com/office/drawing/2014/chart" uri="{C3380CC4-5D6E-409C-BE32-E72D297353CC}">
              <c16:uniqueId val="{00000002-D623-4B1A-B19F-626A2791C4B1}"/>
            </c:ext>
          </c:extLst>
        </c:ser>
        <c:dLbls>
          <c:showLegendKey val="0"/>
          <c:showVal val="0"/>
          <c:showCatName val="0"/>
          <c:showSerName val="0"/>
          <c:showPercent val="0"/>
          <c:showBubbleSize val="0"/>
        </c:dLbls>
        <c:marker val="1"/>
        <c:smooth val="0"/>
        <c:axId val="221195968"/>
        <c:axId val="221196352"/>
      </c:lineChart>
      <c:catAx>
        <c:axId val="22119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196352"/>
        <c:crosses val="autoZero"/>
        <c:auto val="1"/>
        <c:lblAlgn val="ctr"/>
        <c:lblOffset val="100"/>
        <c:tickLblSkip val="1"/>
        <c:tickMarkSkip val="1"/>
        <c:noMultiLvlLbl val="0"/>
      </c:catAx>
      <c:valAx>
        <c:axId val="22119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19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0.22</c:v>
                </c:pt>
                <c:pt idx="2">
                  <c:v>#N/A</c:v>
                </c:pt>
                <c:pt idx="3">
                  <c:v>0.14000000000000001</c:v>
                </c:pt>
                <c:pt idx="4">
                  <c:v>#N/A</c:v>
                </c:pt>
                <c:pt idx="5">
                  <c:v>0.08</c:v>
                </c:pt>
                <c:pt idx="6">
                  <c:v>#N/A</c:v>
                </c:pt>
                <c:pt idx="7">
                  <c:v>0.14000000000000001</c:v>
                </c:pt>
                <c:pt idx="8">
                  <c:v>#N/A</c:v>
                </c:pt>
                <c:pt idx="9">
                  <c:v>0.08</c:v>
                </c:pt>
              </c:numCache>
            </c:numRef>
          </c:val>
          <c:extLst xmlns:c16r2="http://schemas.microsoft.com/office/drawing/2015/06/chart">
            <c:ext xmlns:c16="http://schemas.microsoft.com/office/drawing/2014/chart" uri="{C3380CC4-5D6E-409C-BE32-E72D297353CC}">
              <c16:uniqueId val="{00000000-EEFE-4336-AF7E-3123E247AA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EFE-4336-AF7E-3123E247AA40}"/>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0.28000000000000003</c:v>
                </c:pt>
                <c:pt idx="2">
                  <c:v>#N/A</c:v>
                </c:pt>
                <c:pt idx="3">
                  <c:v>0.17</c:v>
                </c:pt>
                <c:pt idx="4">
                  <c:v>#N/A</c:v>
                </c:pt>
                <c:pt idx="5">
                  <c:v>0.27</c:v>
                </c:pt>
                <c:pt idx="6">
                  <c:v>#N/A</c:v>
                </c:pt>
                <c:pt idx="7">
                  <c:v>0.28999999999999998</c:v>
                </c:pt>
                <c:pt idx="8">
                  <c:v>#N/A</c:v>
                </c:pt>
                <c:pt idx="9">
                  <c:v>0.13</c:v>
                </c:pt>
              </c:numCache>
            </c:numRef>
          </c:val>
          <c:extLst xmlns:c16r2="http://schemas.microsoft.com/office/drawing/2015/06/chart">
            <c:ext xmlns:c16="http://schemas.microsoft.com/office/drawing/2014/chart" uri="{C3380CC4-5D6E-409C-BE32-E72D297353CC}">
              <c16:uniqueId val="{00000002-EEFE-4336-AF7E-3123E247AA40}"/>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0.61</c:v>
                </c:pt>
                <c:pt idx="2">
                  <c:v>#N/A</c:v>
                </c:pt>
                <c:pt idx="3">
                  <c:v>0.44</c:v>
                </c:pt>
                <c:pt idx="4">
                  <c:v>#N/A</c:v>
                </c:pt>
                <c:pt idx="5">
                  <c:v>0.33</c:v>
                </c:pt>
                <c:pt idx="6">
                  <c:v>#N/A</c:v>
                </c:pt>
                <c:pt idx="7">
                  <c:v>0.22</c:v>
                </c:pt>
                <c:pt idx="8">
                  <c:v>#N/A</c:v>
                </c:pt>
                <c:pt idx="9">
                  <c:v>0.24</c:v>
                </c:pt>
              </c:numCache>
            </c:numRef>
          </c:val>
          <c:extLst xmlns:c16r2="http://schemas.microsoft.com/office/drawing/2015/06/chart">
            <c:ext xmlns:c16="http://schemas.microsoft.com/office/drawing/2014/chart" uri="{C3380CC4-5D6E-409C-BE32-E72D297353CC}">
              <c16:uniqueId val="{00000003-EEFE-4336-AF7E-3123E247AA4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0.33</c:v>
                </c:pt>
                <c:pt idx="2">
                  <c:v>#N/A</c:v>
                </c:pt>
                <c:pt idx="3">
                  <c:v>0.43</c:v>
                </c:pt>
                <c:pt idx="4">
                  <c:v>#N/A</c:v>
                </c:pt>
                <c:pt idx="5">
                  <c:v>0.4</c:v>
                </c:pt>
                <c:pt idx="6">
                  <c:v>#N/A</c:v>
                </c:pt>
                <c:pt idx="7">
                  <c:v>0.72</c:v>
                </c:pt>
                <c:pt idx="8">
                  <c:v>#N/A</c:v>
                </c:pt>
                <c:pt idx="9">
                  <c:v>0.92</c:v>
                </c:pt>
              </c:numCache>
            </c:numRef>
          </c:val>
          <c:extLst xmlns:c16r2="http://schemas.microsoft.com/office/drawing/2015/06/chart">
            <c:ext xmlns:c16="http://schemas.microsoft.com/office/drawing/2014/chart" uri="{C3380CC4-5D6E-409C-BE32-E72D297353CC}">
              <c16:uniqueId val="{00000004-EEFE-4336-AF7E-3123E247AA4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c:v>
                </c:pt>
                <c:pt idx="2">
                  <c:v>#N/A</c:v>
                </c:pt>
                <c:pt idx="3">
                  <c:v>0.04</c:v>
                </c:pt>
                <c:pt idx="4">
                  <c:v>#N/A</c:v>
                </c:pt>
                <c:pt idx="5">
                  <c:v>0.11</c:v>
                </c:pt>
                <c:pt idx="6">
                  <c:v>#N/A</c:v>
                </c:pt>
                <c:pt idx="7">
                  <c:v>0.2</c:v>
                </c:pt>
                <c:pt idx="8">
                  <c:v>#N/A</c:v>
                </c:pt>
                <c:pt idx="9">
                  <c:v>1.53</c:v>
                </c:pt>
              </c:numCache>
            </c:numRef>
          </c:val>
          <c:extLst xmlns:c16r2="http://schemas.microsoft.com/office/drawing/2015/06/chart">
            <c:ext xmlns:c16="http://schemas.microsoft.com/office/drawing/2014/chart" uri="{C3380CC4-5D6E-409C-BE32-E72D297353CC}">
              <c16:uniqueId val="{00000005-EEFE-4336-AF7E-3123E247AA40}"/>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3.84</c:v>
                </c:pt>
                <c:pt idx="2">
                  <c:v>#N/A</c:v>
                </c:pt>
                <c:pt idx="3">
                  <c:v>3.93</c:v>
                </c:pt>
                <c:pt idx="4">
                  <c:v>#N/A</c:v>
                </c:pt>
                <c:pt idx="5">
                  <c:v>3.04</c:v>
                </c:pt>
                <c:pt idx="6">
                  <c:v>#N/A</c:v>
                </c:pt>
                <c:pt idx="7">
                  <c:v>2.5</c:v>
                </c:pt>
                <c:pt idx="8">
                  <c:v>#N/A</c:v>
                </c:pt>
                <c:pt idx="9">
                  <c:v>1.94</c:v>
                </c:pt>
              </c:numCache>
            </c:numRef>
          </c:val>
          <c:extLst xmlns:c16r2="http://schemas.microsoft.com/office/drawing/2015/06/chart">
            <c:ext xmlns:c16="http://schemas.microsoft.com/office/drawing/2014/chart" uri="{C3380CC4-5D6E-409C-BE32-E72D297353CC}">
              <c16:uniqueId val="{00000006-EEFE-4336-AF7E-3123E247AA4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9.65</c:v>
                </c:pt>
                <c:pt idx="2">
                  <c:v>#N/A</c:v>
                </c:pt>
                <c:pt idx="3">
                  <c:v>10.58</c:v>
                </c:pt>
                <c:pt idx="4">
                  <c:v>#N/A</c:v>
                </c:pt>
                <c:pt idx="5">
                  <c:v>9.39</c:v>
                </c:pt>
                <c:pt idx="6">
                  <c:v>#N/A</c:v>
                </c:pt>
                <c:pt idx="7">
                  <c:v>7.1</c:v>
                </c:pt>
                <c:pt idx="8">
                  <c:v>#N/A</c:v>
                </c:pt>
                <c:pt idx="9">
                  <c:v>6.95</c:v>
                </c:pt>
              </c:numCache>
            </c:numRef>
          </c:val>
          <c:extLst xmlns:c16r2="http://schemas.microsoft.com/office/drawing/2015/06/chart">
            <c:ext xmlns:c16="http://schemas.microsoft.com/office/drawing/2014/chart" uri="{C3380CC4-5D6E-409C-BE32-E72D297353CC}">
              <c16:uniqueId val="{00000007-EEFE-4336-AF7E-3123E247AA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9.1999999999999993</c:v>
                </c:pt>
                <c:pt idx="2">
                  <c:v>#N/A</c:v>
                </c:pt>
                <c:pt idx="3">
                  <c:v>11.72</c:v>
                </c:pt>
                <c:pt idx="4">
                  <c:v>#N/A</c:v>
                </c:pt>
                <c:pt idx="5">
                  <c:v>12.25</c:v>
                </c:pt>
                <c:pt idx="6">
                  <c:v>#N/A</c:v>
                </c:pt>
                <c:pt idx="7">
                  <c:v>12.04</c:v>
                </c:pt>
                <c:pt idx="8">
                  <c:v>#N/A</c:v>
                </c:pt>
                <c:pt idx="9">
                  <c:v>12</c:v>
                </c:pt>
              </c:numCache>
            </c:numRef>
          </c:val>
          <c:extLst xmlns:c16r2="http://schemas.microsoft.com/office/drawing/2015/06/chart">
            <c:ext xmlns:c16="http://schemas.microsoft.com/office/drawing/2014/chart" uri="{C3380CC4-5D6E-409C-BE32-E72D297353CC}">
              <c16:uniqueId val="{00000008-EEFE-4336-AF7E-3123E247AA40}"/>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30.95</c:v>
                </c:pt>
                <c:pt idx="2">
                  <c:v>#N/A</c:v>
                </c:pt>
                <c:pt idx="3">
                  <c:v>32.47</c:v>
                </c:pt>
                <c:pt idx="4">
                  <c:v>#N/A</c:v>
                </c:pt>
                <c:pt idx="5">
                  <c:v>31.51</c:v>
                </c:pt>
                <c:pt idx="6">
                  <c:v>#N/A</c:v>
                </c:pt>
                <c:pt idx="7">
                  <c:v>34.22</c:v>
                </c:pt>
                <c:pt idx="8">
                  <c:v>#N/A</c:v>
                </c:pt>
                <c:pt idx="9">
                  <c:v>33.840000000000003</c:v>
                </c:pt>
              </c:numCache>
            </c:numRef>
          </c:val>
          <c:extLst xmlns:c16r2="http://schemas.microsoft.com/office/drawing/2015/06/chart">
            <c:ext xmlns:c16="http://schemas.microsoft.com/office/drawing/2014/chart" uri="{C3380CC4-5D6E-409C-BE32-E72D297353CC}">
              <c16:uniqueId val="{00000009-EEFE-4336-AF7E-3123E247AA40}"/>
            </c:ext>
          </c:extLst>
        </c:ser>
        <c:dLbls>
          <c:showLegendKey val="0"/>
          <c:showVal val="0"/>
          <c:showCatName val="0"/>
          <c:showSerName val="0"/>
          <c:showPercent val="0"/>
          <c:showBubbleSize val="0"/>
        </c:dLbls>
        <c:gapWidth val="150"/>
        <c:overlap val="100"/>
        <c:axId val="223658968"/>
        <c:axId val="472293024"/>
      </c:barChart>
      <c:catAx>
        <c:axId val="223658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293024"/>
        <c:crosses val="autoZero"/>
        <c:auto val="1"/>
        <c:lblAlgn val="ctr"/>
        <c:lblOffset val="100"/>
        <c:tickLblSkip val="1"/>
        <c:tickMarkSkip val="1"/>
        <c:noMultiLvlLbl val="0"/>
      </c:catAx>
      <c:valAx>
        <c:axId val="47229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58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733</c:v>
                </c:pt>
                <c:pt idx="5">
                  <c:v>769</c:v>
                </c:pt>
                <c:pt idx="8">
                  <c:v>781</c:v>
                </c:pt>
                <c:pt idx="11">
                  <c:v>806</c:v>
                </c:pt>
                <c:pt idx="14">
                  <c:v>809</c:v>
                </c:pt>
              </c:numCache>
            </c:numRef>
          </c:val>
          <c:extLst xmlns:c16r2="http://schemas.microsoft.com/office/drawing/2015/06/chart">
            <c:ext xmlns:c16="http://schemas.microsoft.com/office/drawing/2014/chart" uri="{C3380CC4-5D6E-409C-BE32-E72D297353CC}">
              <c16:uniqueId val="{00000000-6A1D-4D4D-9057-C350085EA8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A1D-4D4D-9057-C350085EA8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2</c:v>
                </c:pt>
                <c:pt idx="6">
                  <c:v>4</c:v>
                </c:pt>
                <c:pt idx="9">
                  <c:v>4</c:v>
                </c:pt>
                <c:pt idx="12">
                  <c:v>4</c:v>
                </c:pt>
              </c:numCache>
            </c:numRef>
          </c:val>
          <c:extLst xmlns:c16r2="http://schemas.microsoft.com/office/drawing/2015/06/chart">
            <c:ext xmlns:c16="http://schemas.microsoft.com/office/drawing/2014/chart" uri="{C3380CC4-5D6E-409C-BE32-E72D297353CC}">
              <c16:uniqueId val="{00000002-6A1D-4D4D-9057-C350085EA8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A1D-4D4D-9057-C350085EA8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258</c:v>
                </c:pt>
                <c:pt idx="3">
                  <c:v>265</c:v>
                </c:pt>
                <c:pt idx="6">
                  <c:v>276</c:v>
                </c:pt>
                <c:pt idx="9">
                  <c:v>270</c:v>
                </c:pt>
                <c:pt idx="12">
                  <c:v>256</c:v>
                </c:pt>
              </c:numCache>
            </c:numRef>
          </c:val>
          <c:extLst xmlns:c16r2="http://schemas.microsoft.com/office/drawing/2015/06/chart">
            <c:ext xmlns:c16="http://schemas.microsoft.com/office/drawing/2014/chart" uri="{C3380CC4-5D6E-409C-BE32-E72D297353CC}">
              <c16:uniqueId val="{00000004-6A1D-4D4D-9057-C350085EA8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A1D-4D4D-9057-C350085EA8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A1D-4D4D-9057-C350085EA8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453</c:v>
                </c:pt>
                <c:pt idx="3">
                  <c:v>457</c:v>
                </c:pt>
                <c:pt idx="6">
                  <c:v>460</c:v>
                </c:pt>
                <c:pt idx="9">
                  <c:v>487</c:v>
                </c:pt>
                <c:pt idx="12">
                  <c:v>452</c:v>
                </c:pt>
              </c:numCache>
            </c:numRef>
          </c:val>
          <c:extLst xmlns:c16r2="http://schemas.microsoft.com/office/drawing/2015/06/chart">
            <c:ext xmlns:c16="http://schemas.microsoft.com/office/drawing/2014/chart" uri="{C3380CC4-5D6E-409C-BE32-E72D297353CC}">
              <c16:uniqueId val="{00000007-6A1D-4D4D-9057-C350085EA898}"/>
            </c:ext>
          </c:extLst>
        </c:ser>
        <c:dLbls>
          <c:showLegendKey val="0"/>
          <c:showVal val="0"/>
          <c:showCatName val="0"/>
          <c:showSerName val="0"/>
          <c:showPercent val="0"/>
          <c:showBubbleSize val="0"/>
        </c:dLbls>
        <c:gapWidth val="100"/>
        <c:overlap val="100"/>
        <c:axId val="221165632"/>
        <c:axId val="22116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c:v>
                </c:pt>
                <c:pt idx="2">
                  <c:v>#N/A</c:v>
                </c:pt>
                <c:pt idx="3">
                  <c:v>#N/A</c:v>
                </c:pt>
                <c:pt idx="4">
                  <c:v>-45</c:v>
                </c:pt>
                <c:pt idx="5">
                  <c:v>#N/A</c:v>
                </c:pt>
                <c:pt idx="6">
                  <c:v>#N/A</c:v>
                </c:pt>
                <c:pt idx="7">
                  <c:v>-41</c:v>
                </c:pt>
                <c:pt idx="8">
                  <c:v>#N/A</c:v>
                </c:pt>
                <c:pt idx="9">
                  <c:v>#N/A</c:v>
                </c:pt>
                <c:pt idx="10">
                  <c:v>-45</c:v>
                </c:pt>
                <c:pt idx="11">
                  <c:v>#N/A</c:v>
                </c:pt>
                <c:pt idx="12">
                  <c:v>#N/A</c:v>
                </c:pt>
                <c:pt idx="13">
                  <c:v>-97</c:v>
                </c:pt>
                <c:pt idx="14">
                  <c:v>#N/A</c:v>
                </c:pt>
              </c:numCache>
            </c:numRef>
          </c:val>
          <c:smooth val="0"/>
          <c:extLst xmlns:c16r2="http://schemas.microsoft.com/office/drawing/2015/06/chart">
            <c:ext xmlns:c16="http://schemas.microsoft.com/office/drawing/2014/chart" uri="{C3380CC4-5D6E-409C-BE32-E72D297353CC}">
              <c16:uniqueId val="{00000008-6A1D-4D4D-9057-C350085EA898}"/>
            </c:ext>
          </c:extLst>
        </c:ser>
        <c:dLbls>
          <c:showLegendKey val="0"/>
          <c:showVal val="0"/>
          <c:showCatName val="0"/>
          <c:showSerName val="0"/>
          <c:showPercent val="0"/>
          <c:showBubbleSize val="0"/>
        </c:dLbls>
        <c:marker val="1"/>
        <c:smooth val="0"/>
        <c:axId val="221165632"/>
        <c:axId val="221166016"/>
      </c:lineChart>
      <c:catAx>
        <c:axId val="22116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166016"/>
        <c:crosses val="autoZero"/>
        <c:auto val="1"/>
        <c:lblAlgn val="ctr"/>
        <c:lblOffset val="100"/>
        <c:tickLblSkip val="1"/>
        <c:tickMarkSkip val="1"/>
        <c:noMultiLvlLbl val="0"/>
      </c:catAx>
      <c:valAx>
        <c:axId val="22116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16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8926</c:v>
                </c:pt>
                <c:pt idx="5">
                  <c:v>8826</c:v>
                </c:pt>
                <c:pt idx="8">
                  <c:v>8681</c:v>
                </c:pt>
                <c:pt idx="11">
                  <c:v>9071</c:v>
                </c:pt>
                <c:pt idx="14">
                  <c:v>8904</c:v>
                </c:pt>
              </c:numCache>
            </c:numRef>
          </c:val>
          <c:extLst xmlns:c16r2="http://schemas.microsoft.com/office/drawing/2015/06/chart">
            <c:ext xmlns:c16="http://schemas.microsoft.com/office/drawing/2014/chart" uri="{C3380CC4-5D6E-409C-BE32-E72D297353CC}">
              <c16:uniqueId val="{00000000-C5F7-4AFE-A7D2-0779283D3C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174</c:v>
                </c:pt>
                <c:pt idx="5">
                  <c:v>139</c:v>
                </c:pt>
                <c:pt idx="8">
                  <c:v>127</c:v>
                </c:pt>
                <c:pt idx="11">
                  <c:v>92</c:v>
                </c:pt>
                <c:pt idx="14">
                  <c:v>73</c:v>
                </c:pt>
              </c:numCache>
            </c:numRef>
          </c:val>
          <c:extLst xmlns:c16r2="http://schemas.microsoft.com/office/drawing/2015/06/chart">
            <c:ext xmlns:c16="http://schemas.microsoft.com/office/drawing/2014/chart" uri="{C3380CC4-5D6E-409C-BE32-E72D297353CC}">
              <c16:uniqueId val="{00000001-C5F7-4AFE-A7D2-0779283D3C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7213</c:v>
                </c:pt>
                <c:pt idx="5">
                  <c:v>7003</c:v>
                </c:pt>
                <c:pt idx="8">
                  <c:v>7144</c:v>
                </c:pt>
                <c:pt idx="11">
                  <c:v>7350</c:v>
                </c:pt>
                <c:pt idx="14">
                  <c:v>7773</c:v>
                </c:pt>
              </c:numCache>
            </c:numRef>
          </c:val>
          <c:extLst xmlns:c16r2="http://schemas.microsoft.com/office/drawing/2015/06/chart">
            <c:ext xmlns:c16="http://schemas.microsoft.com/office/drawing/2014/chart" uri="{C3380CC4-5D6E-409C-BE32-E72D297353CC}">
              <c16:uniqueId val="{00000002-C5F7-4AFE-A7D2-0779283D3C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5F7-4AFE-A7D2-0779283D3C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5F7-4AFE-A7D2-0779283D3C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5F7-4AFE-A7D2-0779283D3C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2053</c:v>
                </c:pt>
                <c:pt idx="3">
                  <c:v>2120</c:v>
                </c:pt>
                <c:pt idx="6">
                  <c:v>2023</c:v>
                </c:pt>
                <c:pt idx="9">
                  <c:v>1508</c:v>
                </c:pt>
                <c:pt idx="12">
                  <c:v>1511</c:v>
                </c:pt>
              </c:numCache>
            </c:numRef>
          </c:val>
          <c:extLst xmlns:c16r2="http://schemas.microsoft.com/office/drawing/2015/06/chart">
            <c:ext xmlns:c16="http://schemas.microsoft.com/office/drawing/2014/chart" uri="{C3380CC4-5D6E-409C-BE32-E72D297353CC}">
              <c16:uniqueId val="{00000006-C5F7-4AFE-A7D2-0779283D3C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5F7-4AFE-A7D2-0779283D3C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4124</c:v>
                </c:pt>
                <c:pt idx="3">
                  <c:v>3922</c:v>
                </c:pt>
                <c:pt idx="6">
                  <c:v>3634</c:v>
                </c:pt>
                <c:pt idx="9">
                  <c:v>3462</c:v>
                </c:pt>
                <c:pt idx="12">
                  <c:v>3222</c:v>
                </c:pt>
              </c:numCache>
            </c:numRef>
          </c:val>
          <c:extLst xmlns:c16r2="http://schemas.microsoft.com/office/drawing/2015/06/chart">
            <c:ext xmlns:c16="http://schemas.microsoft.com/office/drawing/2014/chart" uri="{C3380CC4-5D6E-409C-BE32-E72D297353CC}">
              <c16:uniqueId val="{00000008-C5F7-4AFE-A7D2-0779283D3C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5F7-4AFE-A7D2-0779283D3C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3996</c:v>
                </c:pt>
                <c:pt idx="3">
                  <c:v>3945</c:v>
                </c:pt>
                <c:pt idx="6">
                  <c:v>4138</c:v>
                </c:pt>
                <c:pt idx="9">
                  <c:v>3699</c:v>
                </c:pt>
                <c:pt idx="12">
                  <c:v>3508</c:v>
                </c:pt>
              </c:numCache>
            </c:numRef>
          </c:val>
          <c:extLst xmlns:c16r2="http://schemas.microsoft.com/office/drawing/2015/06/chart">
            <c:ext xmlns:c16="http://schemas.microsoft.com/office/drawing/2014/chart" uri="{C3380CC4-5D6E-409C-BE32-E72D297353CC}">
              <c16:uniqueId val="{0000000A-C5F7-4AFE-A7D2-0779283D3CC0}"/>
            </c:ext>
          </c:extLst>
        </c:ser>
        <c:dLbls>
          <c:showLegendKey val="0"/>
          <c:showVal val="0"/>
          <c:showCatName val="0"/>
          <c:showSerName val="0"/>
          <c:showPercent val="0"/>
          <c:showBubbleSize val="0"/>
        </c:dLbls>
        <c:gapWidth val="100"/>
        <c:overlap val="100"/>
        <c:axId val="472923504"/>
        <c:axId val="472923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5F7-4AFE-A7D2-0779283D3CC0}"/>
            </c:ext>
          </c:extLst>
        </c:ser>
        <c:dLbls>
          <c:showLegendKey val="0"/>
          <c:showVal val="0"/>
          <c:showCatName val="0"/>
          <c:showSerName val="0"/>
          <c:showPercent val="0"/>
          <c:showBubbleSize val="0"/>
        </c:dLbls>
        <c:marker val="1"/>
        <c:smooth val="0"/>
        <c:axId val="472923504"/>
        <c:axId val="472923888"/>
      </c:lineChart>
      <c:catAx>
        <c:axId val="47292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923888"/>
        <c:crosses val="autoZero"/>
        <c:auto val="1"/>
        <c:lblAlgn val="ctr"/>
        <c:lblOffset val="100"/>
        <c:tickLblSkip val="1"/>
        <c:tickMarkSkip val="1"/>
        <c:noMultiLvlLbl val="0"/>
      </c:catAx>
      <c:valAx>
        <c:axId val="47292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92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4623</c:v>
                </c:pt>
                <c:pt idx="1">
                  <c:v>4396</c:v>
                </c:pt>
                <c:pt idx="2">
                  <c:v>4178</c:v>
                </c:pt>
              </c:numCache>
            </c:numRef>
          </c:val>
          <c:extLst xmlns:c16r2="http://schemas.microsoft.com/office/drawing/2015/06/chart">
            <c:ext xmlns:c16="http://schemas.microsoft.com/office/drawing/2014/chart" uri="{C3380CC4-5D6E-409C-BE32-E72D297353CC}">
              <c16:uniqueId val="{00000000-2682-44C6-B143-9C36A1F435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739</c:v>
                </c:pt>
                <c:pt idx="1">
                  <c:v>743</c:v>
                </c:pt>
                <c:pt idx="2">
                  <c:v>748</c:v>
                </c:pt>
              </c:numCache>
            </c:numRef>
          </c:val>
          <c:extLst xmlns:c16r2="http://schemas.microsoft.com/office/drawing/2015/06/chart">
            <c:ext xmlns:c16="http://schemas.microsoft.com/office/drawing/2014/chart" uri="{C3380CC4-5D6E-409C-BE32-E72D297353CC}">
              <c16:uniqueId val="{00000001-2682-44C6-B143-9C36A1F435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1359</c:v>
                </c:pt>
                <c:pt idx="1">
                  <c:v>1662</c:v>
                </c:pt>
                <c:pt idx="2">
                  <c:v>2270</c:v>
                </c:pt>
              </c:numCache>
            </c:numRef>
          </c:val>
          <c:extLst xmlns:c16r2="http://schemas.microsoft.com/office/drawing/2015/06/chart">
            <c:ext xmlns:c16="http://schemas.microsoft.com/office/drawing/2014/chart" uri="{C3380CC4-5D6E-409C-BE32-E72D297353CC}">
              <c16:uniqueId val="{00000002-2682-44C6-B143-9C36A1F435CA}"/>
            </c:ext>
          </c:extLst>
        </c:ser>
        <c:dLbls>
          <c:showLegendKey val="0"/>
          <c:showVal val="0"/>
          <c:showCatName val="0"/>
          <c:showSerName val="0"/>
          <c:showPercent val="0"/>
          <c:showBubbleSize val="0"/>
        </c:dLbls>
        <c:gapWidth val="120"/>
        <c:overlap val="100"/>
        <c:axId val="476891248"/>
        <c:axId val="476891632"/>
      </c:barChart>
      <c:catAx>
        <c:axId val="47689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6891632"/>
        <c:crosses val="autoZero"/>
        <c:auto val="1"/>
        <c:lblAlgn val="ctr"/>
        <c:lblOffset val="100"/>
        <c:tickLblSkip val="1"/>
        <c:tickMarkSkip val="1"/>
        <c:noMultiLvlLbl val="0"/>
      </c:catAx>
      <c:valAx>
        <c:axId val="476891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689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6F-413D-8B57-99517E691B6C}"/>
                </c:ext>
                <c:ext xmlns:c15="http://schemas.microsoft.com/office/drawing/2012/chart" uri="{CE6537A1-D6FC-4f65-9D91-7224C49458BB}">
                  <c15:dlblFieldTable>
                    <c15:dlblFTEntry>
                      <c15:txfldGUID>{91538AFC-93F0-40B3-944E-BAAC52E448D1}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6F-413D-8B57-99517E691B6C}"/>
                </c:ext>
                <c:ext xmlns:c15="http://schemas.microsoft.com/office/drawing/2012/chart" uri="{CE6537A1-D6FC-4f65-9D91-7224C49458BB}">
                  <c15:dlblFieldTable>
                    <c15:dlblFTEntry>
                      <c15:txfldGUID>{C640205C-EAB2-4FE3-A292-ADF3E558E3F3}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6F-413D-8B57-99517E691B6C}"/>
                </c:ext>
                <c:ext xmlns:c15="http://schemas.microsoft.com/office/drawing/2012/chart" uri="{CE6537A1-D6FC-4f65-9D91-7224C49458BB}">
                  <c15:dlblFieldTable>
                    <c15:dlblFTEntry>
                      <c15:txfldGUID>{000BED20-A051-492B-8E26-CAA147FAFDBA}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6F-413D-8B57-99517E691B6C}"/>
                </c:ext>
                <c:ext xmlns:c15="http://schemas.microsoft.com/office/drawing/2012/chart" uri="{CE6537A1-D6FC-4f65-9D91-7224C49458BB}">
                  <c15:dlblFieldTable>
                    <c15:dlblFTEntry>
                      <c15:txfldGUID>{07E351E5-A86F-488F-9539-14AE3F26A443}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6F-413D-8B57-99517E691B6C}"/>
                </c:ext>
                <c:ext xmlns:c15="http://schemas.microsoft.com/office/drawing/2012/chart" uri="{CE6537A1-D6FC-4f65-9D91-7224C49458BB}">
                  <c15:dlblFieldTable>
                    <c15:dlblFTEntry>
                      <c15:txfldGUID>{60B39558-5BB6-4F8D-BD67-522FD7511E90}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6F-413D-8B57-99517E691B6C}"/>
                </c:ext>
                <c:ext xmlns:c15="http://schemas.microsoft.com/office/drawing/2012/chart" uri="{CE6537A1-D6FC-4f65-9D91-7224C49458BB}">
                  <c15:dlblFieldTable>
                    <c15:dlblFTEntry>
                      <c15:txfldGUID>{2F191F3C-765F-4849-BA39-9749AF079BCA}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6F-413D-8B57-99517E691B6C}"/>
                </c:ext>
                <c:ext xmlns:c15="http://schemas.microsoft.com/office/drawing/2012/chart" uri="{CE6537A1-D6FC-4f65-9D91-7224C49458BB}">
                  <c15:dlblFieldTable>
                    <c15:dlblFTEntry>
                      <c15:txfldGUID>{82EC6D0E-F516-48A0-944B-FE98B212E3BC}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6F-413D-8B57-99517E691B6C}"/>
                </c:ext>
                <c:ext xmlns:c15="http://schemas.microsoft.com/office/drawing/2012/chart" uri="{CE6537A1-D6FC-4f65-9D91-7224C49458BB}">
                  <c15:dlblFieldTable>
                    <c15:dlblFTEntry>
                      <c15:txfldGUID>{3BFD01BE-20BA-49D2-91AD-EA844D21E939}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6F-413D-8B57-99517E691B6C}"/>
                </c:ext>
                <c:ext xmlns:c15="http://schemas.microsoft.com/office/drawing/2012/chart" uri="{CE6537A1-D6FC-4f65-9D91-7224C49458BB}">
                  <c15:dlblFieldTable>
                    <c15:dlblFTEntry>
                      <c15:txfldGUID>{D9F329CC-FB9E-4429-B8D5-A88ACAF62CE9}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c:v>
                </c:pt>
                <c:pt idx="24">
                  <c:v>54.6</c:v>
                </c:pt>
                <c:pt idx="32">
                  <c:v>55.8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96F-413D-8B57-99517E691B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6F-413D-8B57-99517E691B6C}"/>
                </c:ext>
                <c:ext xmlns:c15="http://schemas.microsoft.com/office/drawing/2012/chart" uri="{CE6537A1-D6FC-4f65-9D91-7224C49458BB}">
                  <c15:dlblFieldTable>
                    <c15:dlblFTEntry>
                      <c15:txfldGUID>{8799F477-3A16-4E29-8600-9FD2CE7DB8C6}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6F-413D-8B57-99517E691B6C}"/>
                </c:ext>
                <c:ext xmlns:c15="http://schemas.microsoft.com/office/drawing/2012/chart" uri="{CE6537A1-D6FC-4f65-9D91-7224C49458BB}">
                  <c15:dlblFieldTable>
                    <c15:dlblFTEntry>
                      <c15:txfldGUID>{8C7179C2-DA41-4E3D-8995-3FA40E5742A1}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6F-413D-8B57-99517E691B6C}"/>
                </c:ext>
                <c:ext xmlns:c15="http://schemas.microsoft.com/office/drawing/2012/chart" uri="{CE6537A1-D6FC-4f65-9D91-7224C49458BB}">
                  <c15:dlblFieldTable>
                    <c15:dlblFTEntry>
                      <c15:txfldGUID>{2AA08960-4FEA-4C3E-B95C-F5CC5FBAE498}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6F-413D-8B57-99517E691B6C}"/>
                </c:ext>
                <c:ext xmlns:c15="http://schemas.microsoft.com/office/drawing/2012/chart" uri="{CE6537A1-D6FC-4f65-9D91-7224C49458BB}">
                  <c15:dlblFieldTable>
                    <c15:dlblFTEntry>
                      <c15:txfldGUID>{ECB9FD06-DE64-4CF3-BA52-BE5AC7CA44DF}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6F-413D-8B57-99517E691B6C}"/>
                </c:ext>
                <c:ext xmlns:c15="http://schemas.microsoft.com/office/drawing/2012/chart" uri="{CE6537A1-D6FC-4f65-9D91-7224C49458BB}">
                  <c15:dlblFieldTable>
                    <c15:dlblFTEntry>
                      <c15:txfldGUID>{EC949BF3-0E08-4122-8902-8DD865EEBF0B}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6F-413D-8B57-99517E691B6C}"/>
                </c:ext>
                <c:ext xmlns:c15="http://schemas.microsoft.com/office/drawing/2012/chart" uri="{CE6537A1-D6FC-4f65-9D91-7224C49458BB}">
                  <c15:dlblFieldTable>
                    <c15:dlblFTEntry>
                      <c15:txfldGUID>{57FBEC3B-66B9-4745-9F2F-CE595A1D124A}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6F-413D-8B57-99517E691B6C}"/>
                </c:ext>
                <c:ext xmlns:c15="http://schemas.microsoft.com/office/drawing/2012/chart" uri="{CE6537A1-D6FC-4f65-9D91-7224C49458BB}">
                  <c15:dlblFieldTable>
                    <c15:dlblFTEntry>
                      <c15:txfldGUID>{B65778A1-7295-4D6E-88EA-B6F6BD67ABEB}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6F-413D-8B57-99517E691B6C}"/>
                </c:ext>
                <c:ext xmlns:c15="http://schemas.microsoft.com/office/drawing/2012/chart" uri="{CE6537A1-D6FC-4f65-9D91-7224C49458BB}">
                  <c15:dlblFieldTable>
                    <c15:dlblFTEntry>
                      <c15:txfldGUID>{5C51F36C-0B43-4431-9180-4A69AB11E1F4}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6F-413D-8B57-99517E691B6C}"/>
                </c:ext>
                <c:ext xmlns:c15="http://schemas.microsoft.com/office/drawing/2012/chart" uri="{CE6537A1-D6FC-4f65-9D91-7224C49458BB}">
                  <c15:dlblFieldTable>
                    <c15:dlblFTEntry>
                      <c15:txfldGUID>{2653F88D-5C1C-4623-AFD9-A6998852928F}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396F-413D-8B57-99517E691B6C}"/>
            </c:ext>
          </c:extLst>
        </c:ser>
        <c:dLbls>
          <c:showLegendKey val="0"/>
          <c:showVal val="1"/>
          <c:showCatName val="0"/>
          <c:showSerName val="0"/>
          <c:showPercent val="0"/>
          <c:showBubbleSize val="0"/>
        </c:dLbls>
        <c:axId val="514101000"/>
        <c:axId val="514095904"/>
      </c:scatterChart>
      <c:valAx>
        <c:axId val="514101000"/>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4095904"/>
        <c:crosses val="autoZero"/>
        <c:crossBetween val="midCat"/>
      </c:valAx>
      <c:valAx>
        <c:axId val="514095904"/>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4101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730-4139-B869-384957496ACB}"/>
                </c:ext>
                <c:ext xmlns:c15="http://schemas.microsoft.com/office/drawing/2012/chart" uri="{CE6537A1-D6FC-4f65-9D91-7224C49458BB}">
                  <c15:dlblFieldTable>
                    <c15:dlblFTEntry>
                      <c15:txfldGUID>{5421CCF1-B867-42F6-875A-D21ABBC7BA23}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730-4139-B869-384957496ACB}"/>
                </c:ext>
                <c:ext xmlns:c15="http://schemas.microsoft.com/office/drawing/2012/chart" uri="{CE6537A1-D6FC-4f65-9D91-7224C49458BB}">
                  <c15:dlblFieldTable>
                    <c15:dlblFTEntry>
                      <c15:txfldGUID>{14093D24-E247-4623-BF3B-1C2237FEB350}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730-4139-B869-384957496ACB}"/>
                </c:ext>
                <c:ext xmlns:c15="http://schemas.microsoft.com/office/drawing/2012/chart" uri="{CE6537A1-D6FC-4f65-9D91-7224C49458BB}">
                  <c15:dlblFieldTable>
                    <c15:dlblFTEntry>
                      <c15:txfldGUID>{3637B2C2-7A5A-49BC-8965-866AE67CA007}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730-4139-B869-384957496ACB}"/>
                </c:ext>
                <c:ext xmlns:c15="http://schemas.microsoft.com/office/drawing/2012/chart" uri="{CE6537A1-D6FC-4f65-9D91-7224C49458BB}">
                  <c15:dlblFieldTable>
                    <c15:dlblFTEntry>
                      <c15:txfldGUID>{81800931-F241-48EB-B24B-71DE37015D32}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730-4139-B869-384957496ACB}"/>
                </c:ext>
                <c:ext xmlns:c15="http://schemas.microsoft.com/office/drawing/2012/chart" uri="{CE6537A1-D6FC-4f65-9D91-7224C49458BB}">
                  <c15:dlblFieldTable>
                    <c15:dlblFTEntry>
                      <c15:txfldGUID>{F1862DE2-34E9-4F8C-94BB-C805C10F676E}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730-4139-B869-384957496ACB}"/>
                </c:ext>
                <c:ext xmlns:c15="http://schemas.microsoft.com/office/drawing/2012/chart" uri="{CE6537A1-D6FC-4f65-9D91-7224C49458BB}">
                  <c15:dlblFieldTable>
                    <c15:dlblFTEntry>
                      <c15:txfldGUID>{705D3264-6F83-4A33-A6D9-53F40CD86013}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730-4139-B869-384957496ACB}"/>
                </c:ext>
                <c:ext xmlns:c15="http://schemas.microsoft.com/office/drawing/2012/chart" uri="{CE6537A1-D6FC-4f65-9D91-7224C49458BB}">
                  <c15:dlblFieldTable>
                    <c15:dlblFTEntry>
                      <c15:txfldGUID>{0FFECE93-3A50-4A4C-9947-089EEF3D0E69}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730-4139-B869-384957496ACB}"/>
                </c:ext>
                <c:ext xmlns:c15="http://schemas.microsoft.com/office/drawing/2012/chart" uri="{CE6537A1-D6FC-4f65-9D91-7224C49458BB}">
                  <c15:dlblFieldTable>
                    <c15:dlblFTEntry>
                      <c15:txfldGUID>{53FB73C4-0A98-47B7-8617-7066A9F22FE4}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730-4139-B869-384957496ACB}"/>
                </c:ext>
                <c:ext xmlns:c15="http://schemas.microsoft.com/office/drawing/2012/chart" uri="{CE6537A1-D6FC-4f65-9D91-7224C49458BB}">
                  <c15:dlblFieldTable>
                    <c15:dlblFTEntry>
                      <c15:txfldGUID>{02AC5AAD-E606-43E2-9293-8BAAD63B36AE}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-0.2</c:v>
                </c:pt>
                <c:pt idx="16">
                  <c:v>-0.6</c:v>
                </c:pt>
                <c:pt idx="24">
                  <c:v>-0.7</c:v>
                </c:pt>
                <c:pt idx="32">
                  <c:v>-1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730-4139-B869-384957496A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730-4139-B869-384957496ACB}"/>
                </c:ext>
                <c:ext xmlns:c15="http://schemas.microsoft.com/office/drawing/2012/chart" uri="{CE6537A1-D6FC-4f65-9D91-7224C49458BB}">
                  <c15:dlblFieldTable>
                    <c15:dlblFTEntry>
                      <c15:txfldGUID>{EF29B89A-FA02-489B-9817-10AA3D72672E}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730-4139-B869-384957496ACB}"/>
                </c:ext>
                <c:ext xmlns:c15="http://schemas.microsoft.com/office/drawing/2012/chart" uri="{CE6537A1-D6FC-4f65-9D91-7224C49458BB}">
                  <c15:dlblFieldTable>
                    <c15:dlblFTEntry>
                      <c15:txfldGUID>{05BDE47D-5F10-482C-8EC5-F9613344AF28}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730-4139-B869-384957496ACB}"/>
                </c:ext>
                <c:ext xmlns:c15="http://schemas.microsoft.com/office/drawing/2012/chart" uri="{CE6537A1-D6FC-4f65-9D91-7224C49458BB}">
                  <c15:dlblFieldTable>
                    <c15:dlblFTEntry>
                      <c15:txfldGUID>{A4976359-DDBD-4ED8-95DB-E495DAB764FF}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730-4139-B869-384957496ACB}"/>
                </c:ext>
                <c:ext xmlns:c15="http://schemas.microsoft.com/office/drawing/2012/chart" uri="{CE6537A1-D6FC-4f65-9D91-7224C49458BB}">
                  <c15:dlblFieldTable>
                    <c15:dlblFTEntry>
                      <c15:txfldGUID>{44162603-41F7-4342-935B-7F9CE6E28A97}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730-4139-B869-384957496ACB}"/>
                </c:ext>
                <c:ext xmlns:c15="http://schemas.microsoft.com/office/drawing/2012/chart" uri="{CE6537A1-D6FC-4f65-9D91-7224C49458BB}">
                  <c15:dlblFieldTable>
                    <c15:dlblFTEntry>
                      <c15:txfldGUID>{87EBB909-9AAE-44B0-80D8-D24B7B80B92B}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730-4139-B869-384957496ACB}"/>
                </c:ext>
                <c:ext xmlns:c15="http://schemas.microsoft.com/office/drawing/2012/chart" uri="{CE6537A1-D6FC-4f65-9D91-7224C49458BB}">
                  <c15:dlblFieldTable>
                    <c15:dlblFTEntry>
                      <c15:txfldGUID>{26590369-F352-4638-8C0C-B0C119B0248D}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730-4139-B869-384957496ACB}"/>
                </c:ext>
                <c:ext xmlns:c15="http://schemas.microsoft.com/office/drawing/2012/chart" uri="{CE6537A1-D6FC-4f65-9D91-7224C49458BB}">
                  <c15:dlblFieldTable>
                    <c15:dlblFTEntry>
                      <c15:txfldGUID>{14FE1734-40F1-4BC3-8535-A055F245D2C6}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730-4139-B869-384957496ACB}"/>
                </c:ext>
                <c:ext xmlns:c15="http://schemas.microsoft.com/office/drawing/2012/chart" uri="{CE6537A1-D6FC-4f65-9D91-7224C49458BB}">
                  <c15:dlblFieldTable>
                    <c15:dlblFTEntry>
                      <c15:txfldGUID>{A69BB188-289E-4F9C-A0B5-FE245656F8F5}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730-4139-B869-384957496ACB}"/>
                </c:ext>
                <c:ext xmlns:c15="http://schemas.microsoft.com/office/drawing/2012/chart" uri="{CE6537A1-D6FC-4f65-9D91-7224C49458BB}">
                  <c15:dlblFieldTable>
                    <c15:dlblFTEntry>
                      <c15:txfldGUID>{1E69329A-0191-4D51-AD53-9182764AF3C1}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F730-4139-B869-384957496ACB}"/>
            </c:ext>
          </c:extLst>
        </c:ser>
        <c:dLbls>
          <c:showLegendKey val="0"/>
          <c:showVal val="1"/>
          <c:showCatName val="0"/>
          <c:showSerName val="0"/>
          <c:showPercent val="0"/>
          <c:showBubbleSize val="0"/>
        </c:dLbls>
        <c:axId val="477082840"/>
        <c:axId val="477081272"/>
      </c:scatterChart>
      <c:valAx>
        <c:axId val="477082840"/>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081272"/>
        <c:crosses val="autoZero"/>
        <c:crossBetween val="midCat"/>
      </c:valAx>
      <c:valAx>
        <c:axId val="477081272"/>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0828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800" b="0" i="0" baseline="0">
              <a:solidFill>
                <a:schemeClr val="dk1"/>
              </a:solidFill>
              <a:effectLst/>
              <a:latin typeface="+mn-lt"/>
              <a:ea typeface="+mn-ea"/>
              <a:cs typeface="+mn-cs"/>
            </a:rPr>
            <a:t>○元利償還金</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　行政改革大綱に基づく起債発行額の抑制などにより、</a:t>
          </a:r>
          <a:r>
            <a:rPr lang="ja-JP" altLang="en-US" sz="800" b="0" i="0" baseline="0">
              <a:solidFill>
                <a:schemeClr val="dk1"/>
              </a:solidFill>
              <a:effectLst/>
              <a:latin typeface="+mn-lt"/>
              <a:ea typeface="+mn-ea"/>
              <a:cs typeface="+mn-cs"/>
            </a:rPr>
            <a:t>概ね同水準で推移している。</a:t>
          </a:r>
          <a:endParaRPr lang="en-US" altLang="ja-JP" sz="800" b="0" i="0" baseline="0">
            <a:solidFill>
              <a:schemeClr val="dk1"/>
            </a:solidFill>
            <a:effectLst/>
            <a:latin typeface="+mn-lt"/>
            <a:ea typeface="+mn-ea"/>
            <a:cs typeface="+mn-cs"/>
          </a:endParaRPr>
        </a:p>
        <a:p>
          <a:pPr eaLnBrk="1" fontAlgn="auto" latinLnBrk="0" hangingPunct="1"/>
          <a:r>
            <a:rPr lang="ja-JP" altLang="ja-JP" sz="800" b="0" i="0" baseline="0">
              <a:solidFill>
                <a:schemeClr val="dk1"/>
              </a:solidFill>
              <a:effectLst/>
              <a:latin typeface="+mn-lt"/>
              <a:ea typeface="+mn-ea"/>
              <a:cs typeface="+mn-cs"/>
            </a:rPr>
            <a:t>○公営企業債の元利償還金に対する繰入金</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　高利率の起債の借り換えや新規の起債発行の抑制などを実施しているが、下水道事業における元金償還の開始などにより、概ね同水準で推移している。</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○債務負担行為に基づく支出金</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　ほぼ同水準で推移している。</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○実質公債費比率の分子</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　</a:t>
          </a:r>
          <a:r>
            <a:rPr lang="ja-JP" altLang="en-US" sz="800" b="0" i="0" baseline="0">
              <a:solidFill>
                <a:schemeClr val="dk1"/>
              </a:solidFill>
              <a:effectLst/>
              <a:latin typeface="+mn-lt"/>
              <a:ea typeface="+mn-ea"/>
              <a:cs typeface="+mn-cs"/>
            </a:rPr>
            <a:t>起債発行を抑制しているため普通会計の元利償還金が減少していることに加え、下水道事業において準元利償還金（建設改良部分）が減少しているため、全体として減少</a:t>
          </a:r>
          <a:r>
            <a:rPr lang="ja-JP" altLang="ja-JP" sz="800" b="0" i="0" baseline="0">
              <a:solidFill>
                <a:schemeClr val="dk1"/>
              </a:solidFill>
              <a:effectLst/>
              <a:latin typeface="+mn-lt"/>
              <a:ea typeface="+mn-ea"/>
              <a:cs typeface="+mn-cs"/>
            </a:rPr>
            <a:t>して</a:t>
          </a:r>
          <a:r>
            <a:rPr lang="ja-JP" altLang="en-US" sz="800" b="0" i="0" baseline="0">
              <a:solidFill>
                <a:schemeClr val="dk1"/>
              </a:solidFill>
              <a:effectLst/>
              <a:latin typeface="+mn-lt"/>
              <a:ea typeface="+mn-ea"/>
              <a:cs typeface="+mn-cs"/>
            </a:rPr>
            <a:t>い</a:t>
          </a:r>
          <a:r>
            <a:rPr lang="ja-JP" altLang="ja-JP" sz="800" b="0" i="0" baseline="0">
              <a:solidFill>
                <a:schemeClr val="dk1"/>
              </a:solidFill>
              <a:effectLst/>
              <a:latin typeface="+mn-lt"/>
              <a:ea typeface="+mn-ea"/>
              <a:cs typeface="+mn-cs"/>
            </a:rPr>
            <a:t>る。</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○今後の対応</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　早期健全化基準未満であるが、今後とも起債発行の抑制に努め、比率が悪化しないように努めていく。</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900" b="0" i="0" baseline="0">
              <a:solidFill>
                <a:schemeClr val="dk1"/>
              </a:solidFill>
              <a:effectLst/>
              <a:latin typeface="+mn-lt"/>
              <a:ea typeface="+mn-ea"/>
              <a:cs typeface="+mn-cs"/>
            </a:rPr>
            <a:t>○一般会計等に係る地方債の現在高</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町の行政改革大綱及び集中改革プランに基づき、起債発行を抑制しており、年度別で見ると増加する年度もあるが、中期的には減少しており、引き続き起債抑制に努めていく。</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○公営企業債等繰入見込額</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下水道事業を除く会計においては、</a:t>
          </a:r>
          <a:r>
            <a:rPr lang="en-US" altLang="ja-JP" sz="900" b="0" i="0" baseline="0">
              <a:solidFill>
                <a:schemeClr val="dk1"/>
              </a:solidFill>
              <a:effectLst/>
              <a:latin typeface="+mn-lt"/>
              <a:ea typeface="+mn-ea"/>
              <a:cs typeface="+mn-cs"/>
            </a:rPr>
            <a:t>19</a:t>
          </a:r>
          <a:r>
            <a:rPr lang="ja-JP" altLang="ja-JP" sz="900" b="0" i="0" baseline="0">
              <a:solidFill>
                <a:schemeClr val="dk1"/>
              </a:solidFill>
              <a:effectLst/>
              <a:latin typeface="+mn-lt"/>
              <a:ea typeface="+mn-ea"/>
              <a:cs typeface="+mn-cs"/>
            </a:rPr>
            <a:t>年度以降、借換債を除いて起債発行を行っておらず、下水道事業についても、発行額を抑制しているため、減少傾向にある。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○退職手当負担見込額</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定員適正化計画に基づき職員採用を行っていることから同程度の水準を維持している。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○将来負担比率の分子</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将来負担額としては減少傾向にあり、充当可能財源等は同水準で推移しているため、減少傾向となっている。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○今後の対応</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人口の減少や長引く景気の低迷などの影響で、税収の伸びが期待できないことから、財政調整基金の活用を余儀なくされ、比率の悪化が懸念される。行政改革大綱及び集中改革プランに基づき、一層の行政の効率化を推進していくことで、比率が悪化することのないよう努めていく。</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公共施設等総合管理計画に基づく後年度の施設更新に備えるため公共施設等長寿命化基金を８億円積立てる一方、その原資とするため財政調整基金を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億程度取り崩しており、基金全体としては歳入歳出の確定額からの財政調整基金への積立もあったことから、３億９千万の増額となっている。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公共施設等長寿命化基金：綾川町の公共施設等の機能を保全し、長寿命化を図るための整備、改修等に要する経費に充てるための基金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子育て支援基金：子育て支援事業の充実を図り、子どもが健やかに生まれ育つ環境づくりの推進を図るための基金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学校施設整備基金：学校施設の整備に必要な財源を確保するための基金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塵埃埋立場建設基金：塵埃埋立場の建設に必要な財源を確保するための基金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まちづくり整備基金：まちづくり整備を円滑に推進するための基金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公共施設等長寿命化基金：公共施設等総合管理計画に基づき、公共施設の更新の着実な推進のため８億円を積み立てたことによる増加。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公共施設等長寿命化基金：公共施設等総合管理計画において今後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年間の更新費用が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億円と推計されていることから定期的な積み増しを実施していく。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公共施設等総合管理計画において今後の施設の更新費用が多額であり、計画的に更新を実施していくことから財政調整基金を取り崩し、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特定目的基金である公共施設等長寿命化基金を積み立てた。そのため、２億２千万円減少している。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年末の普通会計の起債残高が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億円であり、常に起債残高以上の財政調整基金を保有するように努める。ただし交付税の減少とともに今後、基金残高の減少が想定されている。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今後合併特例債の元金償還の増加による公債費の増加が懸念されるため、過去の起債の繰り上げ償還を検討したい。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24,456
24,203
109.75
10,464,656
9,568,339
805,041
6,665,583
3,507,721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年度に策定した公共施設等総合管理計画において、公共施設等の延床面積を５％削減するという目標を掲げ、老朽化した施設の集約化・複合化や除却を進めて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いるところである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。有形固定資産減価償却率は概ね同程度を維持しており、今後も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計画に基づいた適正管理をおこなうことで、上昇抑制に努めたい。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xdr:cNvCxnSpPr/>
      </xdr:nvCxnSpPr>
      <xdr:spPr>
        <a:xfrm flipV="1">
          <a:off x="4760595" y="4452892"/>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xdr:cNvSpPr txBox="1"/>
      </xdr:nvSpPr>
      <xdr:spPr>
        <a:xfrm>
          <a:off x="4813300" y="58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xdr:cNvCxnSpPr/>
      </xdr:nvCxnSpPr>
      <xdr:spPr>
        <a:xfrm>
          <a:off x="4673600" y="583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xdr:cNvSpPr txBox="1"/>
      </xdr:nvSpPr>
      <xdr:spPr>
        <a:xfrm>
          <a:off x="4813300" y="422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xdr:cNvCxnSpPr/>
      </xdr:nvCxnSpPr>
      <xdr:spPr>
        <a:xfrm>
          <a:off x="4673600" y="445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9" name="有形固定資産減価償却率平均値テキスト"/>
        <xdr:cNvSpPr txBox="1"/>
      </xdr:nvSpPr>
      <xdr:spPr>
        <a:xfrm>
          <a:off x="4813300" y="4965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xdr:cNvSpPr/>
      </xdr:nvSpPr>
      <xdr:spPr>
        <a:xfrm>
          <a:off x="47117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xdr:cNvSpPr/>
      </xdr:nvSpPr>
      <xdr:spPr>
        <a:xfrm>
          <a:off x="4000500" y="517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2" name="フローチャート: 判断 81"/>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88" name="楕円 87"/>
        <xdr:cNvSpPr/>
      </xdr:nvSpPr>
      <xdr:spPr>
        <a:xfrm>
          <a:off x="4711700" y="51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20428</xdr:rowOff>
    </xdr:from>
    <xdr:ext cx="405111" cy="259045"/>
    <xdr:sp macro="" textlink="">
      <xdr:nvSpPr>
        <xdr:cNvPr id="89" name="有形固定資産減価償却率該当値テキスト"/>
        <xdr:cNvSpPr txBox="1"/>
      </xdr:nvSpPr>
      <xdr:spPr>
        <a:xfrm>
          <a:off x="4813300" y="5163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90" name="楕円 89"/>
        <xdr:cNvSpPr/>
      </xdr:nvSpPr>
      <xdr:spPr>
        <a:xfrm>
          <a:off x="4000500" y="52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30</xdr:row>
      <xdr:rowOff>129812</xdr:rowOff>
    </xdr:to>
    <xdr:cxnSp macro="">
      <xdr:nvCxnSpPr>
        <xdr:cNvPr id="91" name="直線コネクタ 90"/>
        <xdr:cNvCxnSpPr/>
      </xdr:nvCxnSpPr>
      <xdr:spPr>
        <a:xfrm flipV="1">
          <a:off x="4051300" y="5236301"/>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92" name="楕円 91"/>
        <xdr:cNvSpPr/>
      </xdr:nvSpPr>
      <xdr:spPr>
        <a:xfrm>
          <a:off x="3238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129812</xdr:rowOff>
    </xdr:to>
    <xdr:cxnSp macro="">
      <xdr:nvCxnSpPr>
        <xdr:cNvPr id="93" name="直線コネクタ 92"/>
        <xdr:cNvCxnSpPr/>
      </xdr:nvCxnSpPr>
      <xdr:spPr>
        <a:xfrm>
          <a:off x="3289300" y="5260975"/>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94" name="n_1aveValue有形固定資産減価償却率"/>
        <xdr:cNvSpPr txBox="1"/>
      </xdr:nvSpPr>
      <xdr:spPr>
        <a:xfrm>
          <a:off x="3836044" y="4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5" name="n_2aveValue有形固定資産減価償却率"/>
        <xdr:cNvSpPr txBox="1"/>
      </xdr:nvSpPr>
      <xdr:spPr>
        <a:xfrm>
          <a:off x="3086744" y="535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289</xdr:rowOff>
    </xdr:from>
    <xdr:ext cx="405111" cy="259045"/>
    <xdr:sp macro="" textlink="">
      <xdr:nvSpPr>
        <xdr:cNvPr id="96" name="n_1mainValue有形固定資産減価償却率"/>
        <xdr:cNvSpPr txBox="1"/>
      </xdr:nvSpPr>
      <xdr:spPr>
        <a:xfrm>
          <a:off x="3836044" y="531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7" name="n_2mainValue有形固定資産減価償却率"/>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当町においては行政改革大綱において起債発行の抑制を行うとともに、職員の定員適正化計画において職員の適正配置に努めているため、将来負担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が極めて低い状態を維持している。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今の状態を維持できるように努めていく。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xdr:cNvCxnSpPr/>
      </xdr:nvCxnSpPr>
      <xdr:spPr>
        <a:xfrm flipV="1">
          <a:off x="14793595" y="4706832"/>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xdr:cNvSpPr txBox="1"/>
      </xdr:nvSpPr>
      <xdr:spPr>
        <a:xfrm>
          <a:off x="14846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xdr:cNvCxnSpPr/>
      </xdr:nvCxnSpPr>
      <xdr:spPr>
        <a:xfrm>
          <a:off x="14706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xdr:cNvSpPr txBox="1"/>
      </xdr:nvSpPr>
      <xdr:spPr>
        <a:xfrm>
          <a:off x="14846300" y="535666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xdr:cNvSpPr/>
      </xdr:nvSpPr>
      <xdr:spPr>
        <a:xfrm>
          <a:off x="14744700" y="55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86148</xdr:rowOff>
    </xdr:from>
    <xdr:to>
      <xdr:col>76</xdr:col>
      <xdr:colOff>73025</xdr:colOff>
      <xdr:row>35</xdr:row>
      <xdr:rowOff>16298</xdr:rowOff>
    </xdr:to>
    <xdr:sp macro="" textlink="">
      <xdr:nvSpPr>
        <xdr:cNvPr id="138" name="楕円 137"/>
        <xdr:cNvSpPr/>
      </xdr:nvSpPr>
      <xdr:spPr>
        <a:xfrm>
          <a:off x="14744700" y="59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1075</xdr:rowOff>
    </xdr:from>
    <xdr:ext cx="340478" cy="259045"/>
    <xdr:sp macro="" textlink="">
      <xdr:nvSpPr>
        <xdr:cNvPr id="139" name="債務償還可能年数該当値テキスト"/>
        <xdr:cNvSpPr txBox="1"/>
      </xdr:nvSpPr>
      <xdr:spPr>
        <a:xfrm>
          <a:off x="14846300" y="58303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24,456
24,203
109.75
10,464,656
9,568,339
805,041
6,665,583
3,507,721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0" name="楕円 69"/>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114317</xdr:rowOff>
    </xdr:from>
    <xdr:ext cx="405111" cy="259045"/>
    <xdr:sp macro="" textlink="">
      <xdr:nvSpPr>
        <xdr:cNvPr id="71" name="【道路】&#10;有形固定資産減価償却率該当値テキスト"/>
        <xdr:cNvSpPr txBox="1"/>
      </xdr:nvSpPr>
      <xdr:spPr>
        <a:xfrm>
          <a:off x="4673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168275</xdr:rowOff>
    </xdr:from>
    <xdr:to>
      <xdr:col>20</xdr:col>
      <xdr:colOff>38100</xdr:colOff>
      <xdr:row>38</xdr:row>
      <xdr:rowOff>98425</xdr:rowOff>
    </xdr:to>
    <xdr:sp macro="" textlink="">
      <xdr:nvSpPr>
        <xdr:cNvPr id="72" name="楕円 71"/>
        <xdr:cNvSpPr/>
      </xdr:nvSpPr>
      <xdr:spPr>
        <a:xfrm>
          <a:off x="3746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38</xdr:row>
      <xdr:rowOff>47625</xdr:rowOff>
    </xdr:to>
    <xdr:cxnSp macro="">
      <xdr:nvCxnSpPr>
        <xdr:cNvPr id="73" name="直線コネクタ 72"/>
        <xdr:cNvCxnSpPr/>
      </xdr:nvCxnSpPr>
      <xdr:spPr>
        <a:xfrm flipV="1">
          <a:off x="3797300" y="65303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4" name="楕円 73"/>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47625</xdr:rowOff>
    </xdr:from>
    <xdr:to>
      <xdr:col>19</xdr:col>
      <xdr:colOff>177800</xdr:colOff>
      <xdr:row>38</xdr:row>
      <xdr:rowOff>72390</xdr:rowOff>
    </xdr:to>
    <xdr:cxnSp macro="">
      <xdr:nvCxnSpPr>
        <xdr:cNvPr id="75" name="直線コネクタ 74"/>
        <xdr:cNvCxnSpPr/>
      </xdr:nvCxnSpPr>
      <xdr:spPr>
        <a:xfrm flipV="1">
          <a:off x="2908300" y="65627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89552</xdr:rowOff>
    </xdr:from>
    <xdr:ext cx="405111" cy="259045"/>
    <xdr:sp macro="" textlink="">
      <xdr:nvSpPr>
        <xdr:cNvPr id="78" name="n_1main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9" name="n_2main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146467</xdr:rowOff>
    </xdr:from>
    <xdr:to>
      <xdr:col>55</xdr:col>
      <xdr:colOff>50800</xdr:colOff>
      <xdr:row>38</xdr:row>
      <xdr:rowOff>76617</xdr:rowOff>
    </xdr:to>
    <xdr:sp macro="" textlink="">
      <xdr:nvSpPr>
        <xdr:cNvPr id="115" name="楕円 114"/>
        <xdr:cNvSpPr/>
      </xdr:nvSpPr>
      <xdr:spPr>
        <a:xfrm>
          <a:off x="10426700" y="64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169344</xdr:rowOff>
    </xdr:from>
    <xdr:ext cx="534377" cy="259045"/>
    <xdr:sp macro="" textlink="">
      <xdr:nvSpPr>
        <xdr:cNvPr id="116" name="【道路】&#10;一人当たり延長該当値テキスト"/>
        <xdr:cNvSpPr txBox="1"/>
      </xdr:nvSpPr>
      <xdr:spPr>
        <a:xfrm>
          <a:off x="10515600" y="634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150719</xdr:rowOff>
    </xdr:from>
    <xdr:to>
      <xdr:col>50</xdr:col>
      <xdr:colOff>165100</xdr:colOff>
      <xdr:row>38</xdr:row>
      <xdr:rowOff>80869</xdr:rowOff>
    </xdr:to>
    <xdr:sp macro="" textlink="">
      <xdr:nvSpPr>
        <xdr:cNvPr id="117" name="楕円 116"/>
        <xdr:cNvSpPr/>
      </xdr:nvSpPr>
      <xdr:spPr>
        <a:xfrm>
          <a:off x="9588500" y="649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25816</xdr:rowOff>
    </xdr:from>
    <xdr:to>
      <xdr:col>55</xdr:col>
      <xdr:colOff>0</xdr:colOff>
      <xdr:row>38</xdr:row>
      <xdr:rowOff>30069</xdr:rowOff>
    </xdr:to>
    <xdr:cxnSp macro="">
      <xdr:nvCxnSpPr>
        <xdr:cNvPr id="118" name="直線コネクタ 117"/>
        <xdr:cNvCxnSpPr/>
      </xdr:nvCxnSpPr>
      <xdr:spPr>
        <a:xfrm flipV="1">
          <a:off x="9639300" y="6540916"/>
          <a:ext cx="8382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154650</xdr:rowOff>
    </xdr:from>
    <xdr:to>
      <xdr:col>46</xdr:col>
      <xdr:colOff>38100</xdr:colOff>
      <xdr:row>38</xdr:row>
      <xdr:rowOff>84800</xdr:rowOff>
    </xdr:to>
    <xdr:sp macro="" textlink="">
      <xdr:nvSpPr>
        <xdr:cNvPr id="119" name="楕円 118"/>
        <xdr:cNvSpPr/>
      </xdr:nvSpPr>
      <xdr:spPr>
        <a:xfrm>
          <a:off x="8699500" y="64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30069</xdr:rowOff>
    </xdr:from>
    <xdr:to>
      <xdr:col>50</xdr:col>
      <xdr:colOff>114300</xdr:colOff>
      <xdr:row>38</xdr:row>
      <xdr:rowOff>34000</xdr:rowOff>
    </xdr:to>
    <xdr:cxnSp macro="">
      <xdr:nvCxnSpPr>
        <xdr:cNvPr id="120" name="直線コネクタ 119"/>
        <xdr:cNvCxnSpPr/>
      </xdr:nvCxnSpPr>
      <xdr:spPr>
        <a:xfrm flipV="1">
          <a:off x="8750300" y="6545169"/>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97396</xdr:rowOff>
    </xdr:from>
    <xdr:ext cx="534377" cy="259045"/>
    <xdr:sp macro="" textlink="">
      <xdr:nvSpPr>
        <xdr:cNvPr id="123" name="n_1mainValue【道路】&#10;一人当たり延長"/>
        <xdr:cNvSpPr txBox="1"/>
      </xdr:nvSpPr>
      <xdr:spPr>
        <a:xfrm>
          <a:off x="9359411" y="626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101327</xdr:rowOff>
    </xdr:from>
    <xdr:ext cx="534377" cy="259045"/>
    <xdr:sp macro="" textlink="">
      <xdr:nvSpPr>
        <xdr:cNvPr id="124" name="n_2mainValue【道路】&#10;一人当たり延長"/>
        <xdr:cNvSpPr txBox="1"/>
      </xdr:nvSpPr>
      <xdr:spPr>
        <a:xfrm>
          <a:off x="8483111" y="62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楕円 163"/>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156227</xdr:rowOff>
    </xdr:from>
    <xdr:ext cx="405111" cy="259045"/>
    <xdr:sp macro="" textlink="">
      <xdr:nvSpPr>
        <xdr:cNvPr id="165" name="【橋りょう・トンネル】&#10;有形固定資産減価償却率該当値テキスト"/>
        <xdr:cNvSpPr txBox="1"/>
      </xdr:nvSpPr>
      <xdr:spPr>
        <a:xfrm>
          <a:off x="4673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34109</xdr:rowOff>
    </xdr:from>
    <xdr:to>
      <xdr:col>20</xdr:col>
      <xdr:colOff>38100</xdr:colOff>
      <xdr:row>59</xdr:row>
      <xdr:rowOff>135709</xdr:rowOff>
    </xdr:to>
    <xdr:sp macro="" textlink="">
      <xdr:nvSpPr>
        <xdr:cNvPr id="166" name="楕円 165"/>
        <xdr:cNvSpPr/>
      </xdr:nvSpPr>
      <xdr:spPr>
        <a:xfrm>
          <a:off x="3746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84909</xdr:rowOff>
    </xdr:to>
    <xdr:cxnSp macro="">
      <xdr:nvCxnSpPr>
        <xdr:cNvPr id="167" name="直線コネクタ 166"/>
        <xdr:cNvCxnSpPr/>
      </xdr:nvCxnSpPr>
      <xdr:spPr>
        <a:xfrm flipV="1">
          <a:off x="3797300" y="1017270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60234</xdr:rowOff>
    </xdr:from>
    <xdr:to>
      <xdr:col>15</xdr:col>
      <xdr:colOff>101600</xdr:colOff>
      <xdr:row>59</xdr:row>
      <xdr:rowOff>161834</xdr:rowOff>
    </xdr:to>
    <xdr:sp macro="" textlink="">
      <xdr:nvSpPr>
        <xdr:cNvPr id="168" name="楕円 167"/>
        <xdr:cNvSpPr/>
      </xdr:nvSpPr>
      <xdr:spPr>
        <a:xfrm>
          <a:off x="2857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84909</xdr:rowOff>
    </xdr:from>
    <xdr:to>
      <xdr:col>19</xdr:col>
      <xdr:colOff>177800</xdr:colOff>
      <xdr:row>59</xdr:row>
      <xdr:rowOff>111034</xdr:rowOff>
    </xdr:to>
    <xdr:cxnSp macro="">
      <xdr:nvCxnSpPr>
        <xdr:cNvPr id="169" name="直線コネクタ 168"/>
        <xdr:cNvCxnSpPr/>
      </xdr:nvCxnSpPr>
      <xdr:spPr>
        <a:xfrm flipV="1">
          <a:off x="2908300" y="102004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126836</xdr:rowOff>
    </xdr:from>
    <xdr:ext cx="405111" cy="259045"/>
    <xdr:sp macro="" textlink="">
      <xdr:nvSpPr>
        <xdr:cNvPr id="172" name="n_1main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6911</xdr:rowOff>
    </xdr:from>
    <xdr:ext cx="405111" cy="259045"/>
    <xdr:sp macro="" textlink="">
      <xdr:nvSpPr>
        <xdr:cNvPr id="173" name="n_2mainValue【橋りょう・トンネル】&#10;有形固定資産減価償却率"/>
        <xdr:cNvSpPr txBox="1"/>
      </xdr:nvSpPr>
      <xdr:spPr>
        <a:xfrm>
          <a:off x="2705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202"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90885</xdr:rowOff>
    </xdr:from>
    <xdr:to>
      <xdr:col>55</xdr:col>
      <xdr:colOff>50800</xdr:colOff>
      <xdr:row>60</xdr:row>
      <xdr:rowOff>21035</xdr:rowOff>
    </xdr:to>
    <xdr:sp macro="" textlink="">
      <xdr:nvSpPr>
        <xdr:cNvPr id="211" name="楕円 210"/>
        <xdr:cNvSpPr/>
      </xdr:nvSpPr>
      <xdr:spPr>
        <a:xfrm>
          <a:off x="10426700" y="102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113762</xdr:rowOff>
    </xdr:from>
    <xdr:ext cx="599010" cy="259045"/>
    <xdr:sp macro="" textlink="">
      <xdr:nvSpPr>
        <xdr:cNvPr id="212" name="【橋りょう・トンネル】&#10;一人当たり有形固定資産（償却資産）額該当値テキスト"/>
        <xdr:cNvSpPr txBox="1"/>
      </xdr:nvSpPr>
      <xdr:spPr>
        <a:xfrm>
          <a:off x="10515600" y="1005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96012</xdr:rowOff>
    </xdr:from>
    <xdr:to>
      <xdr:col>50</xdr:col>
      <xdr:colOff>165100</xdr:colOff>
      <xdr:row>60</xdr:row>
      <xdr:rowOff>26162</xdr:rowOff>
    </xdr:to>
    <xdr:sp macro="" textlink="">
      <xdr:nvSpPr>
        <xdr:cNvPr id="213" name="楕円 212"/>
        <xdr:cNvSpPr/>
      </xdr:nvSpPr>
      <xdr:spPr>
        <a:xfrm>
          <a:off x="9588500" y="102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141685</xdr:rowOff>
    </xdr:from>
    <xdr:to>
      <xdr:col>55</xdr:col>
      <xdr:colOff>0</xdr:colOff>
      <xdr:row>59</xdr:row>
      <xdr:rowOff>146812</xdr:rowOff>
    </xdr:to>
    <xdr:cxnSp macro="">
      <xdr:nvCxnSpPr>
        <xdr:cNvPr id="214" name="直線コネクタ 213"/>
        <xdr:cNvCxnSpPr/>
      </xdr:nvCxnSpPr>
      <xdr:spPr>
        <a:xfrm flipV="1">
          <a:off x="9639300" y="10257235"/>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100971</xdr:rowOff>
    </xdr:from>
    <xdr:to>
      <xdr:col>46</xdr:col>
      <xdr:colOff>38100</xdr:colOff>
      <xdr:row>60</xdr:row>
      <xdr:rowOff>31121</xdr:rowOff>
    </xdr:to>
    <xdr:sp macro="" textlink="">
      <xdr:nvSpPr>
        <xdr:cNvPr id="215" name="楕円 214"/>
        <xdr:cNvSpPr/>
      </xdr:nvSpPr>
      <xdr:spPr>
        <a:xfrm>
          <a:off x="8699500" y="102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146812</xdr:rowOff>
    </xdr:from>
    <xdr:to>
      <xdr:col>50</xdr:col>
      <xdr:colOff>114300</xdr:colOff>
      <xdr:row>59</xdr:row>
      <xdr:rowOff>151771</xdr:rowOff>
    </xdr:to>
    <xdr:cxnSp macro="">
      <xdr:nvCxnSpPr>
        <xdr:cNvPr id="216" name="直線コネクタ 215"/>
        <xdr:cNvCxnSpPr/>
      </xdr:nvCxnSpPr>
      <xdr:spPr>
        <a:xfrm flipV="1">
          <a:off x="8750300" y="10262362"/>
          <a:ext cx="889000" cy="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17" name="n_1aveValue【橋りょう・トンネル】&#10;一人当たり有形固定資産（償却資産）額"/>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103442</xdr:rowOff>
    </xdr:from>
    <xdr:ext cx="599010" cy="259045"/>
    <xdr:sp macro="" textlink="">
      <xdr:nvSpPr>
        <xdr:cNvPr id="218" name="n_2aveValue【橋りょう・トンネル】&#10;一人当たり有形固定資産（償却資産）額"/>
        <xdr:cNvSpPr txBox="1"/>
      </xdr:nvSpPr>
      <xdr:spPr>
        <a:xfrm>
          <a:off x="8450795" y="1090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42689</xdr:rowOff>
    </xdr:from>
    <xdr:ext cx="599010" cy="259045"/>
    <xdr:sp macro="" textlink="">
      <xdr:nvSpPr>
        <xdr:cNvPr id="219" name="n_1mainValue【橋りょう・トンネル】&#10;一人当たり有形固定資産（償却資産）額"/>
        <xdr:cNvSpPr txBox="1"/>
      </xdr:nvSpPr>
      <xdr:spPr>
        <a:xfrm>
          <a:off x="9327095" y="998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47648</xdr:rowOff>
    </xdr:from>
    <xdr:ext cx="599010" cy="259045"/>
    <xdr:sp macro="" textlink="">
      <xdr:nvSpPr>
        <xdr:cNvPr id="220" name="n_2mainValue【橋りょう・トンネル】&#10;一人当たり有形固定資産（償却資産）額"/>
        <xdr:cNvSpPr txBox="1"/>
      </xdr:nvSpPr>
      <xdr:spPr>
        <a:xfrm>
          <a:off x="8450795" y="999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259" name="楕円 258"/>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260" name="【公営住宅】&#10;有形固定資産減価償却率該当値テキスト"/>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61" name="楕円 260"/>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47625</xdr:rowOff>
    </xdr:to>
    <xdr:cxnSp macro="">
      <xdr:nvCxnSpPr>
        <xdr:cNvPr id="262" name="直線コネクタ 261"/>
        <xdr:cNvCxnSpPr/>
      </xdr:nvCxnSpPr>
      <xdr:spPr>
        <a:xfrm>
          <a:off x="3797300" y="142436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263" name="楕円 262"/>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57150</xdr:rowOff>
    </xdr:to>
    <xdr:cxnSp macro="">
      <xdr:nvCxnSpPr>
        <xdr:cNvPr id="264" name="直線コネクタ 263"/>
        <xdr:cNvCxnSpPr/>
      </xdr:nvCxnSpPr>
      <xdr:spPr>
        <a:xfrm flipV="1">
          <a:off x="2908300" y="142436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267" name="n_1main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268" name="n_2mainValue【公営住宅】&#10;有形固定資産減価償却率"/>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9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146667</xdr:rowOff>
    </xdr:from>
    <xdr:to>
      <xdr:col>55</xdr:col>
      <xdr:colOff>50800</xdr:colOff>
      <xdr:row>85</xdr:row>
      <xdr:rowOff>76817</xdr:rowOff>
    </xdr:to>
    <xdr:sp macro="" textlink="">
      <xdr:nvSpPr>
        <xdr:cNvPr id="308" name="楕円 307"/>
        <xdr:cNvSpPr/>
      </xdr:nvSpPr>
      <xdr:spPr>
        <a:xfrm>
          <a:off x="10426700" y="145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169544</xdr:rowOff>
    </xdr:from>
    <xdr:ext cx="469744" cy="259045"/>
    <xdr:sp macro="" textlink="">
      <xdr:nvSpPr>
        <xdr:cNvPr id="309" name="【公営住宅】&#10;一人当たり面積該当値テキスト"/>
        <xdr:cNvSpPr txBox="1"/>
      </xdr:nvSpPr>
      <xdr:spPr>
        <a:xfrm>
          <a:off x="10515600" y="1439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148299</xdr:rowOff>
    </xdr:from>
    <xdr:to>
      <xdr:col>50</xdr:col>
      <xdr:colOff>165100</xdr:colOff>
      <xdr:row>85</xdr:row>
      <xdr:rowOff>78449</xdr:rowOff>
    </xdr:to>
    <xdr:sp macro="" textlink="">
      <xdr:nvSpPr>
        <xdr:cNvPr id="310" name="楕円 309"/>
        <xdr:cNvSpPr/>
      </xdr:nvSpPr>
      <xdr:spPr>
        <a:xfrm>
          <a:off x="9588500" y="1455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26017</xdr:rowOff>
    </xdr:from>
    <xdr:to>
      <xdr:col>55</xdr:col>
      <xdr:colOff>0</xdr:colOff>
      <xdr:row>85</xdr:row>
      <xdr:rowOff>27649</xdr:rowOff>
    </xdr:to>
    <xdr:cxnSp macro="">
      <xdr:nvCxnSpPr>
        <xdr:cNvPr id="311" name="直線コネクタ 310"/>
        <xdr:cNvCxnSpPr/>
      </xdr:nvCxnSpPr>
      <xdr:spPr>
        <a:xfrm flipV="1">
          <a:off x="9639300" y="1459926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9181</xdr:rowOff>
    </xdr:from>
    <xdr:to>
      <xdr:col>46</xdr:col>
      <xdr:colOff>38100</xdr:colOff>
      <xdr:row>85</xdr:row>
      <xdr:rowOff>110781</xdr:rowOff>
    </xdr:to>
    <xdr:sp macro="" textlink="">
      <xdr:nvSpPr>
        <xdr:cNvPr id="312" name="楕円 311"/>
        <xdr:cNvSpPr/>
      </xdr:nvSpPr>
      <xdr:spPr>
        <a:xfrm>
          <a:off x="8699500" y="145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27649</xdr:rowOff>
    </xdr:from>
    <xdr:to>
      <xdr:col>50</xdr:col>
      <xdr:colOff>114300</xdr:colOff>
      <xdr:row>85</xdr:row>
      <xdr:rowOff>59981</xdr:rowOff>
    </xdr:to>
    <xdr:cxnSp macro="">
      <xdr:nvCxnSpPr>
        <xdr:cNvPr id="313" name="直線コネクタ 312"/>
        <xdr:cNvCxnSpPr/>
      </xdr:nvCxnSpPr>
      <xdr:spPr>
        <a:xfrm flipV="1">
          <a:off x="8750300" y="14600899"/>
          <a:ext cx="889000" cy="3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314"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315"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94976</xdr:rowOff>
    </xdr:from>
    <xdr:ext cx="469744" cy="259045"/>
    <xdr:sp macro="" textlink="">
      <xdr:nvSpPr>
        <xdr:cNvPr id="316" name="n_1mainValue【公営住宅】&#10;一人当たり面積"/>
        <xdr:cNvSpPr txBox="1"/>
      </xdr:nvSpPr>
      <xdr:spPr>
        <a:xfrm>
          <a:off x="9391727" y="143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127308</xdr:rowOff>
    </xdr:from>
    <xdr:ext cx="469744" cy="259045"/>
    <xdr:sp macro="" textlink="">
      <xdr:nvSpPr>
        <xdr:cNvPr id="317" name="n_2mainValue【公営住宅】&#10;一人当たり面積"/>
        <xdr:cNvSpPr txBox="1"/>
      </xdr:nvSpPr>
      <xdr:spPr>
        <a:xfrm>
          <a:off x="8515427" y="1435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373" name="楕円 372"/>
        <xdr:cNvSpPr/>
      </xdr:nvSpPr>
      <xdr:spPr>
        <a:xfrm>
          <a:off x="16268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147518</xdr:rowOff>
    </xdr:from>
    <xdr:ext cx="405111" cy="259045"/>
    <xdr:sp macro="" textlink="">
      <xdr:nvSpPr>
        <xdr:cNvPr id="374" name="【認定こども園・幼稚園・保育所】&#10;有形固定資産減価償却率該当値テキスト"/>
        <xdr:cNvSpPr txBox="1"/>
      </xdr:nvSpPr>
      <xdr:spPr>
        <a:xfrm>
          <a:off x="16357600"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31931</xdr:rowOff>
    </xdr:from>
    <xdr:to>
      <xdr:col>81</xdr:col>
      <xdr:colOff>101600</xdr:colOff>
      <xdr:row>38</xdr:row>
      <xdr:rowOff>133531</xdr:rowOff>
    </xdr:to>
    <xdr:sp macro="" textlink="">
      <xdr:nvSpPr>
        <xdr:cNvPr id="375" name="楕円 374"/>
        <xdr:cNvSpPr/>
      </xdr:nvSpPr>
      <xdr:spPr>
        <a:xfrm>
          <a:off x="15430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48441</xdr:rowOff>
    </xdr:from>
    <xdr:to>
      <xdr:col>85</xdr:col>
      <xdr:colOff>127000</xdr:colOff>
      <xdr:row>38</xdr:row>
      <xdr:rowOff>82731</xdr:rowOff>
    </xdr:to>
    <xdr:cxnSp macro="">
      <xdr:nvCxnSpPr>
        <xdr:cNvPr id="376" name="直線コネクタ 375"/>
        <xdr:cNvCxnSpPr/>
      </xdr:nvCxnSpPr>
      <xdr:spPr>
        <a:xfrm flipV="1">
          <a:off x="15481300" y="65635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67854</xdr:rowOff>
    </xdr:from>
    <xdr:to>
      <xdr:col>76</xdr:col>
      <xdr:colOff>165100</xdr:colOff>
      <xdr:row>37</xdr:row>
      <xdr:rowOff>169455</xdr:rowOff>
    </xdr:to>
    <xdr:sp macro="" textlink="">
      <xdr:nvSpPr>
        <xdr:cNvPr id="377" name="楕円 376"/>
        <xdr:cNvSpPr/>
      </xdr:nvSpPr>
      <xdr:spPr>
        <a:xfrm>
          <a:off x="14541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118654</xdr:rowOff>
    </xdr:from>
    <xdr:to>
      <xdr:col>81</xdr:col>
      <xdr:colOff>50800</xdr:colOff>
      <xdr:row>38</xdr:row>
      <xdr:rowOff>82731</xdr:rowOff>
    </xdr:to>
    <xdr:cxnSp macro="">
      <xdr:nvCxnSpPr>
        <xdr:cNvPr id="378" name="直線コネクタ 377"/>
        <xdr:cNvCxnSpPr/>
      </xdr:nvCxnSpPr>
      <xdr:spPr>
        <a:xfrm>
          <a:off x="14592300" y="6462304"/>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7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124658</xdr:rowOff>
    </xdr:from>
    <xdr:ext cx="405111" cy="259045"/>
    <xdr:sp macro="" textlink="">
      <xdr:nvSpPr>
        <xdr:cNvPr id="381" name="n_1main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160581</xdr:rowOff>
    </xdr:from>
    <xdr:ext cx="405111" cy="259045"/>
    <xdr:sp macro="" textlink="">
      <xdr:nvSpPr>
        <xdr:cNvPr id="382" name="n_2mainValue【認定こども園・幼稚園・保育所】&#10;有形固定資産減価償却率"/>
        <xdr:cNvSpPr txBox="1"/>
      </xdr:nvSpPr>
      <xdr:spPr>
        <a:xfrm>
          <a:off x="14389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11"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124460</xdr:rowOff>
    </xdr:from>
    <xdr:to>
      <xdr:col>116</xdr:col>
      <xdr:colOff>114300</xdr:colOff>
      <xdr:row>38</xdr:row>
      <xdr:rowOff>54610</xdr:rowOff>
    </xdr:to>
    <xdr:sp macro="" textlink="">
      <xdr:nvSpPr>
        <xdr:cNvPr id="420" name="楕円 419"/>
        <xdr:cNvSpPr/>
      </xdr:nvSpPr>
      <xdr:spPr>
        <a:xfrm>
          <a:off x="22110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147337</xdr:rowOff>
    </xdr:from>
    <xdr:ext cx="469744" cy="259045"/>
    <xdr:sp macro="" textlink="">
      <xdr:nvSpPr>
        <xdr:cNvPr id="421" name="【認定こども園・幼稚園・保育所】&#10;一人当たり面積該当値テキスト"/>
        <xdr:cNvSpPr txBox="1"/>
      </xdr:nvSpPr>
      <xdr:spPr>
        <a:xfrm>
          <a:off x="2219960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422" name="楕円 421"/>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xdr:rowOff>
    </xdr:from>
    <xdr:to>
      <xdr:col>116</xdr:col>
      <xdr:colOff>63500</xdr:colOff>
      <xdr:row>38</xdr:row>
      <xdr:rowOff>7620</xdr:rowOff>
    </xdr:to>
    <xdr:cxnSp macro="">
      <xdr:nvCxnSpPr>
        <xdr:cNvPr id="423" name="直線コネクタ 422"/>
        <xdr:cNvCxnSpPr/>
      </xdr:nvCxnSpPr>
      <xdr:spPr>
        <a:xfrm flipV="1">
          <a:off x="21323300" y="6518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92075</xdr:rowOff>
    </xdr:from>
    <xdr:to>
      <xdr:col>107</xdr:col>
      <xdr:colOff>101600</xdr:colOff>
      <xdr:row>38</xdr:row>
      <xdr:rowOff>22225</xdr:rowOff>
    </xdr:to>
    <xdr:sp macro="" textlink="">
      <xdr:nvSpPr>
        <xdr:cNvPr id="424" name="楕円 423"/>
        <xdr:cNvSpPr/>
      </xdr:nvSpPr>
      <xdr:spPr>
        <a:xfrm>
          <a:off x="20383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142875</xdr:rowOff>
    </xdr:from>
    <xdr:to>
      <xdr:col>111</xdr:col>
      <xdr:colOff>177800</xdr:colOff>
      <xdr:row>38</xdr:row>
      <xdr:rowOff>7620</xdr:rowOff>
    </xdr:to>
    <xdr:cxnSp macro="">
      <xdr:nvCxnSpPr>
        <xdr:cNvPr id="425" name="直線コネクタ 424"/>
        <xdr:cNvCxnSpPr/>
      </xdr:nvCxnSpPr>
      <xdr:spPr>
        <a:xfrm>
          <a:off x="20434300" y="648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26"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7"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428" name="n_1main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38752</xdr:rowOff>
    </xdr:from>
    <xdr:ext cx="469744" cy="259045"/>
    <xdr:sp macro="" textlink="">
      <xdr:nvSpPr>
        <xdr:cNvPr id="429" name="n_2mainValue【認定こども園・幼稚園・保育所】&#10;一人当たり面積"/>
        <xdr:cNvSpPr txBox="1"/>
      </xdr:nvSpPr>
      <xdr:spPr>
        <a:xfrm>
          <a:off x="20199427"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38735</xdr:rowOff>
    </xdr:from>
    <xdr:to>
      <xdr:col>85</xdr:col>
      <xdr:colOff>177800</xdr:colOff>
      <xdr:row>60</xdr:row>
      <xdr:rowOff>140335</xdr:rowOff>
    </xdr:to>
    <xdr:sp macro="" textlink="">
      <xdr:nvSpPr>
        <xdr:cNvPr id="468" name="楕円 467"/>
        <xdr:cNvSpPr/>
      </xdr:nvSpPr>
      <xdr:spPr>
        <a:xfrm>
          <a:off x="16268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17162</xdr:rowOff>
    </xdr:from>
    <xdr:ext cx="405111" cy="259045"/>
    <xdr:sp macro="" textlink="">
      <xdr:nvSpPr>
        <xdr:cNvPr id="469" name="【学校施設】&#10;有形固定資産減価償却率該当値テキスト"/>
        <xdr:cNvSpPr txBox="1"/>
      </xdr:nvSpPr>
      <xdr:spPr>
        <a:xfrm>
          <a:off x="16357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46355</xdr:rowOff>
    </xdr:from>
    <xdr:to>
      <xdr:col>81</xdr:col>
      <xdr:colOff>101600</xdr:colOff>
      <xdr:row>60</xdr:row>
      <xdr:rowOff>147955</xdr:rowOff>
    </xdr:to>
    <xdr:sp macro="" textlink="">
      <xdr:nvSpPr>
        <xdr:cNvPr id="470" name="楕円 469"/>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60</xdr:row>
      <xdr:rowOff>97155</xdr:rowOff>
    </xdr:to>
    <xdr:cxnSp macro="">
      <xdr:nvCxnSpPr>
        <xdr:cNvPr id="471" name="直線コネクタ 470"/>
        <xdr:cNvCxnSpPr/>
      </xdr:nvCxnSpPr>
      <xdr:spPr>
        <a:xfrm flipV="1">
          <a:off x="15481300" y="103765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472" name="楕円 471"/>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97155</xdr:rowOff>
    </xdr:to>
    <xdr:cxnSp macro="">
      <xdr:nvCxnSpPr>
        <xdr:cNvPr id="473" name="直線コネクタ 472"/>
        <xdr:cNvCxnSpPr/>
      </xdr:nvCxnSpPr>
      <xdr:spPr>
        <a:xfrm>
          <a:off x="14592300" y="10332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139082</xdr:rowOff>
    </xdr:from>
    <xdr:ext cx="405111" cy="259045"/>
    <xdr:sp macro="" textlink="">
      <xdr:nvSpPr>
        <xdr:cNvPr id="476" name="n_1mainValue【学校施設】&#10;有形固定資産減価償却率"/>
        <xdr:cNvSpPr txBox="1"/>
      </xdr:nvSpPr>
      <xdr:spPr>
        <a:xfrm>
          <a:off x="15266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477" name="n_2mainValue【学校施設】&#10;有形固定資産減価償却率"/>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34696</xdr:rowOff>
    </xdr:from>
    <xdr:to>
      <xdr:col>116</xdr:col>
      <xdr:colOff>114300</xdr:colOff>
      <xdr:row>57</xdr:row>
      <xdr:rowOff>136296</xdr:rowOff>
    </xdr:to>
    <xdr:sp macro="" textlink="">
      <xdr:nvSpPr>
        <xdr:cNvPr id="514" name="楕円 513"/>
        <xdr:cNvSpPr/>
      </xdr:nvSpPr>
      <xdr:spPr>
        <a:xfrm>
          <a:off x="22110700" y="98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57573</xdr:rowOff>
    </xdr:from>
    <xdr:ext cx="469744" cy="259045"/>
    <xdr:sp macro="" textlink="">
      <xdr:nvSpPr>
        <xdr:cNvPr id="515" name="【学校施設】&#10;一人当たり面積該当値テキスト"/>
        <xdr:cNvSpPr txBox="1"/>
      </xdr:nvSpPr>
      <xdr:spPr>
        <a:xfrm>
          <a:off x="22199600" y="965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45669</xdr:rowOff>
    </xdr:from>
    <xdr:to>
      <xdr:col>112</xdr:col>
      <xdr:colOff>38100</xdr:colOff>
      <xdr:row>57</xdr:row>
      <xdr:rowOff>147269</xdr:rowOff>
    </xdr:to>
    <xdr:sp macro="" textlink="">
      <xdr:nvSpPr>
        <xdr:cNvPr id="516" name="楕円 515"/>
        <xdr:cNvSpPr/>
      </xdr:nvSpPr>
      <xdr:spPr>
        <a:xfrm>
          <a:off x="21272500" y="98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85496</xdr:rowOff>
    </xdr:from>
    <xdr:to>
      <xdr:col>116</xdr:col>
      <xdr:colOff>63500</xdr:colOff>
      <xdr:row>57</xdr:row>
      <xdr:rowOff>96469</xdr:rowOff>
    </xdr:to>
    <xdr:cxnSp macro="">
      <xdr:nvCxnSpPr>
        <xdr:cNvPr id="517" name="直線コネクタ 516"/>
        <xdr:cNvCxnSpPr/>
      </xdr:nvCxnSpPr>
      <xdr:spPr>
        <a:xfrm flipV="1">
          <a:off x="21323300" y="9858146"/>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146710</xdr:rowOff>
    </xdr:from>
    <xdr:to>
      <xdr:col>107</xdr:col>
      <xdr:colOff>101600</xdr:colOff>
      <xdr:row>59</xdr:row>
      <xdr:rowOff>76860</xdr:rowOff>
    </xdr:to>
    <xdr:sp macro="" textlink="">
      <xdr:nvSpPr>
        <xdr:cNvPr id="518" name="楕円 517"/>
        <xdr:cNvSpPr/>
      </xdr:nvSpPr>
      <xdr:spPr>
        <a:xfrm>
          <a:off x="20383500" y="100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96469</xdr:rowOff>
    </xdr:from>
    <xdr:to>
      <xdr:col>111</xdr:col>
      <xdr:colOff>177800</xdr:colOff>
      <xdr:row>59</xdr:row>
      <xdr:rowOff>26060</xdr:rowOff>
    </xdr:to>
    <xdr:cxnSp macro="">
      <xdr:nvCxnSpPr>
        <xdr:cNvPr id="519" name="直線コネクタ 518"/>
        <xdr:cNvCxnSpPr/>
      </xdr:nvCxnSpPr>
      <xdr:spPr>
        <a:xfrm flipV="1">
          <a:off x="20434300" y="9869119"/>
          <a:ext cx="8890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163796</xdr:rowOff>
    </xdr:from>
    <xdr:ext cx="469744" cy="259045"/>
    <xdr:sp macro="" textlink="">
      <xdr:nvSpPr>
        <xdr:cNvPr id="522" name="n_1mainValue【学校施設】&#10;一人当たり面積"/>
        <xdr:cNvSpPr txBox="1"/>
      </xdr:nvSpPr>
      <xdr:spPr>
        <a:xfrm>
          <a:off x="21075727" y="95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93387</xdr:rowOff>
    </xdr:from>
    <xdr:ext cx="469744" cy="259045"/>
    <xdr:sp macro="" textlink="">
      <xdr:nvSpPr>
        <xdr:cNvPr id="523" name="n_2mainValue【学校施設】&#10;一人当たり面積"/>
        <xdr:cNvSpPr txBox="1"/>
      </xdr:nvSpPr>
      <xdr:spPr>
        <a:xfrm>
          <a:off x="20199427" y="98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54"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34652</xdr:rowOff>
    </xdr:from>
    <xdr:to>
      <xdr:col>85</xdr:col>
      <xdr:colOff>177800</xdr:colOff>
      <xdr:row>78</xdr:row>
      <xdr:rowOff>136252</xdr:rowOff>
    </xdr:to>
    <xdr:sp macro="" textlink="">
      <xdr:nvSpPr>
        <xdr:cNvPr id="563" name="楕円 562"/>
        <xdr:cNvSpPr/>
      </xdr:nvSpPr>
      <xdr:spPr>
        <a:xfrm>
          <a:off x="16268700" y="134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57529</xdr:rowOff>
    </xdr:from>
    <xdr:ext cx="405111" cy="259045"/>
    <xdr:sp macro="" textlink="">
      <xdr:nvSpPr>
        <xdr:cNvPr id="564" name="【児童館】&#10;有形固定資産減価償却率該当値テキスト"/>
        <xdr:cNvSpPr txBox="1"/>
      </xdr:nvSpPr>
      <xdr:spPr>
        <a:xfrm>
          <a:off x="16357600" y="132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78739</xdr:rowOff>
    </xdr:from>
    <xdr:to>
      <xdr:col>81</xdr:col>
      <xdr:colOff>101600</xdr:colOff>
      <xdr:row>79</xdr:row>
      <xdr:rowOff>8889</xdr:rowOff>
    </xdr:to>
    <xdr:sp macro="" textlink="">
      <xdr:nvSpPr>
        <xdr:cNvPr id="565" name="楕円 564"/>
        <xdr:cNvSpPr/>
      </xdr:nvSpPr>
      <xdr:spPr>
        <a:xfrm>
          <a:off x="15430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85452</xdr:rowOff>
    </xdr:from>
    <xdr:to>
      <xdr:col>85</xdr:col>
      <xdr:colOff>127000</xdr:colOff>
      <xdr:row>78</xdr:row>
      <xdr:rowOff>129539</xdr:rowOff>
    </xdr:to>
    <xdr:cxnSp macro="">
      <xdr:nvCxnSpPr>
        <xdr:cNvPr id="566" name="直線コネクタ 565"/>
        <xdr:cNvCxnSpPr/>
      </xdr:nvCxnSpPr>
      <xdr:spPr>
        <a:xfrm flipV="1">
          <a:off x="15481300" y="1345855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122827</xdr:rowOff>
    </xdr:from>
    <xdr:to>
      <xdr:col>76</xdr:col>
      <xdr:colOff>165100</xdr:colOff>
      <xdr:row>79</xdr:row>
      <xdr:rowOff>52977</xdr:rowOff>
    </xdr:to>
    <xdr:sp macro="" textlink="">
      <xdr:nvSpPr>
        <xdr:cNvPr id="567" name="楕円 566"/>
        <xdr:cNvSpPr/>
      </xdr:nvSpPr>
      <xdr:spPr>
        <a:xfrm>
          <a:off x="14541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79</xdr:row>
      <xdr:rowOff>2177</xdr:rowOff>
    </xdr:to>
    <xdr:cxnSp macro="">
      <xdr:nvCxnSpPr>
        <xdr:cNvPr id="568" name="直線コネクタ 567"/>
        <xdr:cNvCxnSpPr/>
      </xdr:nvCxnSpPr>
      <xdr:spPr>
        <a:xfrm flipV="1">
          <a:off x="14592300" y="1350263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69"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70"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25416</xdr:rowOff>
    </xdr:from>
    <xdr:ext cx="405111" cy="259045"/>
    <xdr:sp macro="" textlink="">
      <xdr:nvSpPr>
        <xdr:cNvPr id="571" name="n_1mainValue【児童館】&#10;有形固定資産減価償却率"/>
        <xdr:cNvSpPr txBox="1"/>
      </xdr:nvSpPr>
      <xdr:spPr>
        <a:xfrm>
          <a:off x="15266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69504</xdr:rowOff>
    </xdr:from>
    <xdr:ext cx="405111" cy="259045"/>
    <xdr:sp macro="" textlink="">
      <xdr:nvSpPr>
        <xdr:cNvPr id="572" name="n_2mainValue【児童館】&#10;有形固定資産減価償却率"/>
        <xdr:cNvSpPr txBox="1"/>
      </xdr:nvSpPr>
      <xdr:spPr>
        <a:xfrm>
          <a:off x="143897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1"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10" name="楕円 609"/>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11"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12" name="楕円 61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13" name="直線コネクタ 612"/>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14" name="楕円 613"/>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15" name="直線コネクタ 614"/>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16"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7"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18"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19"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647"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27687</xdr:rowOff>
    </xdr:from>
    <xdr:to>
      <xdr:col>85</xdr:col>
      <xdr:colOff>177800</xdr:colOff>
      <xdr:row>105</xdr:row>
      <xdr:rowOff>129287</xdr:rowOff>
    </xdr:to>
    <xdr:sp macro="" textlink="">
      <xdr:nvSpPr>
        <xdr:cNvPr id="656" name="楕円 655"/>
        <xdr:cNvSpPr/>
      </xdr:nvSpPr>
      <xdr:spPr>
        <a:xfrm>
          <a:off x="16268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6114</xdr:rowOff>
    </xdr:from>
    <xdr:ext cx="405111" cy="259045"/>
    <xdr:sp macro="" textlink="">
      <xdr:nvSpPr>
        <xdr:cNvPr id="657" name="【公民館】&#10;有形固定資産減価償却率該当値テキスト"/>
        <xdr:cNvSpPr txBox="1"/>
      </xdr:nvSpPr>
      <xdr:spPr>
        <a:xfrm>
          <a:off x="16357600"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75692</xdr:rowOff>
    </xdr:from>
    <xdr:to>
      <xdr:col>81</xdr:col>
      <xdr:colOff>101600</xdr:colOff>
      <xdr:row>106</xdr:row>
      <xdr:rowOff>5842</xdr:rowOff>
    </xdr:to>
    <xdr:sp macro="" textlink="">
      <xdr:nvSpPr>
        <xdr:cNvPr id="658" name="楕円 657"/>
        <xdr:cNvSpPr/>
      </xdr:nvSpPr>
      <xdr:spPr>
        <a:xfrm>
          <a:off x="15430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78487</xdr:rowOff>
    </xdr:from>
    <xdr:to>
      <xdr:col>85</xdr:col>
      <xdr:colOff>127000</xdr:colOff>
      <xdr:row>105</xdr:row>
      <xdr:rowOff>126492</xdr:rowOff>
    </xdr:to>
    <xdr:cxnSp macro="">
      <xdr:nvCxnSpPr>
        <xdr:cNvPr id="659" name="直線コネクタ 658"/>
        <xdr:cNvCxnSpPr/>
      </xdr:nvCxnSpPr>
      <xdr:spPr>
        <a:xfrm flipV="1">
          <a:off x="15481300" y="18080737"/>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123698</xdr:rowOff>
    </xdr:from>
    <xdr:to>
      <xdr:col>76</xdr:col>
      <xdr:colOff>165100</xdr:colOff>
      <xdr:row>106</xdr:row>
      <xdr:rowOff>53848</xdr:rowOff>
    </xdr:to>
    <xdr:sp macro="" textlink="">
      <xdr:nvSpPr>
        <xdr:cNvPr id="660" name="楕円 659"/>
        <xdr:cNvSpPr/>
      </xdr:nvSpPr>
      <xdr:spPr>
        <a:xfrm>
          <a:off x="14541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126492</xdr:rowOff>
    </xdr:from>
    <xdr:to>
      <xdr:col>81</xdr:col>
      <xdr:colOff>50800</xdr:colOff>
      <xdr:row>106</xdr:row>
      <xdr:rowOff>3048</xdr:rowOff>
    </xdr:to>
    <xdr:cxnSp macro="">
      <xdr:nvCxnSpPr>
        <xdr:cNvPr id="661" name="直線コネクタ 660"/>
        <xdr:cNvCxnSpPr/>
      </xdr:nvCxnSpPr>
      <xdr:spPr>
        <a:xfrm flipV="1">
          <a:off x="14592300" y="181287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662"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63"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168419</xdr:rowOff>
    </xdr:from>
    <xdr:ext cx="405111" cy="259045"/>
    <xdr:sp macro="" textlink="">
      <xdr:nvSpPr>
        <xdr:cNvPr id="664" name="n_1mainValue【公民館】&#10;有形固定資産減価償却率"/>
        <xdr:cNvSpPr txBox="1"/>
      </xdr:nvSpPr>
      <xdr:spPr>
        <a:xfrm>
          <a:off x="15266044" y="1817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44975</xdr:rowOff>
    </xdr:from>
    <xdr:ext cx="405111" cy="259045"/>
    <xdr:sp macro="" textlink="">
      <xdr:nvSpPr>
        <xdr:cNvPr id="665" name="n_2mainValue【公民館】&#10;有形固定資産減価償却率"/>
        <xdr:cNvSpPr txBox="1"/>
      </xdr:nvSpPr>
      <xdr:spPr>
        <a:xfrm>
          <a:off x="143897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92"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130556</xdr:rowOff>
    </xdr:from>
    <xdr:to>
      <xdr:col>116</xdr:col>
      <xdr:colOff>114300</xdr:colOff>
      <xdr:row>104</xdr:row>
      <xdr:rowOff>60706</xdr:rowOff>
    </xdr:to>
    <xdr:sp macro="" textlink="">
      <xdr:nvSpPr>
        <xdr:cNvPr id="701" name="楕円 700"/>
        <xdr:cNvSpPr/>
      </xdr:nvSpPr>
      <xdr:spPr>
        <a:xfrm>
          <a:off x="221107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153433</xdr:rowOff>
    </xdr:from>
    <xdr:ext cx="469744" cy="259045"/>
    <xdr:sp macro="" textlink="">
      <xdr:nvSpPr>
        <xdr:cNvPr id="702" name="【公民館】&#10;一人当たり面積該当値テキスト"/>
        <xdr:cNvSpPr txBox="1"/>
      </xdr:nvSpPr>
      <xdr:spPr>
        <a:xfrm>
          <a:off x="22199600" y="176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135128</xdr:rowOff>
    </xdr:from>
    <xdr:to>
      <xdr:col>112</xdr:col>
      <xdr:colOff>38100</xdr:colOff>
      <xdr:row>104</xdr:row>
      <xdr:rowOff>65278</xdr:rowOff>
    </xdr:to>
    <xdr:sp macro="" textlink="">
      <xdr:nvSpPr>
        <xdr:cNvPr id="703" name="楕円 702"/>
        <xdr:cNvSpPr/>
      </xdr:nvSpPr>
      <xdr:spPr>
        <a:xfrm>
          <a:off x="21272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xdr:rowOff>
    </xdr:from>
    <xdr:to>
      <xdr:col>116</xdr:col>
      <xdr:colOff>63500</xdr:colOff>
      <xdr:row>104</xdr:row>
      <xdr:rowOff>14478</xdr:rowOff>
    </xdr:to>
    <xdr:cxnSp macro="">
      <xdr:nvCxnSpPr>
        <xdr:cNvPr id="704" name="直線コネクタ 703"/>
        <xdr:cNvCxnSpPr/>
      </xdr:nvCxnSpPr>
      <xdr:spPr>
        <a:xfrm flipV="1">
          <a:off x="21323300" y="178407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164846</xdr:rowOff>
    </xdr:from>
    <xdr:to>
      <xdr:col>107</xdr:col>
      <xdr:colOff>101600</xdr:colOff>
      <xdr:row>104</xdr:row>
      <xdr:rowOff>94996</xdr:rowOff>
    </xdr:to>
    <xdr:sp macro="" textlink="">
      <xdr:nvSpPr>
        <xdr:cNvPr id="705" name="楕円 704"/>
        <xdr:cNvSpPr/>
      </xdr:nvSpPr>
      <xdr:spPr>
        <a:xfrm>
          <a:off x="20383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xdr:rowOff>
    </xdr:from>
    <xdr:to>
      <xdr:col>111</xdr:col>
      <xdr:colOff>177800</xdr:colOff>
      <xdr:row>104</xdr:row>
      <xdr:rowOff>44196</xdr:rowOff>
    </xdr:to>
    <xdr:cxnSp macro="">
      <xdr:nvCxnSpPr>
        <xdr:cNvPr id="706" name="直線コネクタ 705"/>
        <xdr:cNvCxnSpPr/>
      </xdr:nvCxnSpPr>
      <xdr:spPr>
        <a:xfrm flipV="1">
          <a:off x="20434300" y="178452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07"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8"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81805</xdr:rowOff>
    </xdr:from>
    <xdr:ext cx="469744" cy="259045"/>
    <xdr:sp macro="" textlink="">
      <xdr:nvSpPr>
        <xdr:cNvPr id="709" name="n_1mainValue【公民館】&#10;一人当たり面積"/>
        <xdr:cNvSpPr txBox="1"/>
      </xdr:nvSpPr>
      <xdr:spPr>
        <a:xfrm>
          <a:off x="21075727" y="1756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111523</xdr:rowOff>
    </xdr:from>
    <xdr:ext cx="469744" cy="259045"/>
    <xdr:sp macro="" textlink="">
      <xdr:nvSpPr>
        <xdr:cNvPr id="710" name="n_2mainValue【公民館】&#10;一人当たり面積"/>
        <xdr:cNvSpPr txBox="1"/>
      </xdr:nvSpPr>
      <xdr:spPr>
        <a:xfrm>
          <a:off x="20199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類似団体と比較して特に有形固定資産減価償却率が高くなっている施設は児童館であり、特に低くなっている施設は、公営住宅である。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児童館については、昭和６０年に建築されたものであり、すでに３０年以上経過している。今後は個別施設計画を策定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する中で今後の在り方も含めて検討をすすめていく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公営住宅については、比較的新しい施設と古い施設が混在していることから、有形固定資産減価償却率は類似団体と比較して低くなっている。今後は個別施設計画を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策定するとともに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、古い施設を中心に老朽化対策を実施していく。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24,456
24,203
109.75
10,464,656
9,568,339
805,041
6,665,583
3,507,721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40</xdr:row>
      <xdr:rowOff>59055</xdr:rowOff>
    </xdr:to>
    <xdr:cxnSp macro="">
      <xdr:nvCxnSpPr>
        <xdr:cNvPr id="55" name="直線コネクタ 54"/>
        <xdr:cNvCxnSpPr/>
      </xdr:nvCxnSpPr>
      <xdr:spPr>
        <a:xfrm flipV="1">
          <a:off x="4634865" y="568261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62882</xdr:rowOff>
    </xdr:from>
    <xdr:ext cx="405111" cy="259045"/>
    <xdr:sp macro="" textlink="">
      <xdr:nvSpPr>
        <xdr:cNvPr id="56" name="【図書館】&#10;有形固定資産減価償却率最小値テキスト"/>
        <xdr:cNvSpPr txBox="1"/>
      </xdr:nvSpPr>
      <xdr:spPr>
        <a:xfrm>
          <a:off x="4673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59055</xdr:rowOff>
    </xdr:from>
    <xdr:to>
      <xdr:col>24</xdr:col>
      <xdr:colOff>152400</xdr:colOff>
      <xdr:row>40</xdr:row>
      <xdr:rowOff>59055</xdr:rowOff>
    </xdr:to>
    <xdr:cxnSp macro="">
      <xdr:nvCxnSpPr>
        <xdr:cNvPr id="57" name="直線コネクタ 56"/>
        <xdr:cNvCxnSpPr/>
      </xdr:nvCxnSpPr>
      <xdr:spPr>
        <a:xfrm>
          <a:off x="4546600" y="691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58" name="【図書館】&#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59" name="直線コネクタ 58"/>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0"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1" name="フローチャート: 判断 60"/>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2" name="フローチャート: 判断 61"/>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65405</xdr:rowOff>
    </xdr:from>
    <xdr:to>
      <xdr:col>15</xdr:col>
      <xdr:colOff>101600</xdr:colOff>
      <xdr:row>37</xdr:row>
      <xdr:rowOff>167005</xdr:rowOff>
    </xdr:to>
    <xdr:sp macro="" textlink="">
      <xdr:nvSpPr>
        <xdr:cNvPr id="63" name="フローチャート: 判断 62"/>
        <xdr:cNvSpPr/>
      </xdr:nvSpPr>
      <xdr:spPr>
        <a:xfrm>
          <a:off x="2857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xdr:rowOff>
    </xdr:from>
    <xdr:to>
      <xdr:col>24</xdr:col>
      <xdr:colOff>114300</xdr:colOff>
      <xdr:row>40</xdr:row>
      <xdr:rowOff>109855</xdr:rowOff>
    </xdr:to>
    <xdr:sp macro="" textlink="">
      <xdr:nvSpPr>
        <xdr:cNvPr id="69" name="楕円 68"/>
        <xdr:cNvSpPr/>
      </xdr:nvSpPr>
      <xdr:spPr>
        <a:xfrm>
          <a:off x="4584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94632</xdr:rowOff>
    </xdr:from>
    <xdr:ext cx="405111" cy="259045"/>
    <xdr:sp macro="" textlink="">
      <xdr:nvSpPr>
        <xdr:cNvPr id="70" name="【図書館】&#10;有形固定資産減価償却率該当値テキスト"/>
        <xdr:cNvSpPr txBox="1"/>
      </xdr:nvSpPr>
      <xdr:spPr>
        <a:xfrm>
          <a:off x="4673600" y="678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46355</xdr:rowOff>
    </xdr:from>
    <xdr:to>
      <xdr:col>20</xdr:col>
      <xdr:colOff>38100</xdr:colOff>
      <xdr:row>40</xdr:row>
      <xdr:rowOff>147955</xdr:rowOff>
    </xdr:to>
    <xdr:sp macro="" textlink="">
      <xdr:nvSpPr>
        <xdr:cNvPr id="71" name="楕円 70"/>
        <xdr:cNvSpPr/>
      </xdr:nvSpPr>
      <xdr:spPr>
        <a:xfrm>
          <a:off x="3746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59055</xdr:rowOff>
    </xdr:from>
    <xdr:to>
      <xdr:col>24</xdr:col>
      <xdr:colOff>63500</xdr:colOff>
      <xdr:row>40</xdr:row>
      <xdr:rowOff>97155</xdr:rowOff>
    </xdr:to>
    <xdr:cxnSp macro="">
      <xdr:nvCxnSpPr>
        <xdr:cNvPr id="72" name="直線コネクタ 71"/>
        <xdr:cNvCxnSpPr/>
      </xdr:nvCxnSpPr>
      <xdr:spPr>
        <a:xfrm flipV="1">
          <a:off x="3797300" y="6917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6350</xdr:rowOff>
    </xdr:from>
    <xdr:to>
      <xdr:col>15</xdr:col>
      <xdr:colOff>101600</xdr:colOff>
      <xdr:row>41</xdr:row>
      <xdr:rowOff>107950</xdr:rowOff>
    </xdr:to>
    <xdr:sp macro="" textlink="">
      <xdr:nvSpPr>
        <xdr:cNvPr id="73" name="楕円 72"/>
        <xdr:cNvSpPr/>
      </xdr:nvSpPr>
      <xdr:spPr>
        <a:xfrm>
          <a:off x="2857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97155</xdr:rowOff>
    </xdr:from>
    <xdr:to>
      <xdr:col>19</xdr:col>
      <xdr:colOff>177800</xdr:colOff>
      <xdr:row>41</xdr:row>
      <xdr:rowOff>57150</xdr:rowOff>
    </xdr:to>
    <xdr:cxnSp macro="">
      <xdr:nvCxnSpPr>
        <xdr:cNvPr id="74" name="直線コネクタ 73"/>
        <xdr:cNvCxnSpPr/>
      </xdr:nvCxnSpPr>
      <xdr:spPr>
        <a:xfrm flipV="1">
          <a:off x="2908300" y="69551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75"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12082</xdr:rowOff>
    </xdr:from>
    <xdr:ext cx="405111" cy="259045"/>
    <xdr:sp macro="" textlink="">
      <xdr:nvSpPr>
        <xdr:cNvPr id="76" name="n_2aveValue【図書館】&#10;有形固定資産減価償却率"/>
        <xdr:cNvSpPr txBox="1"/>
      </xdr:nvSpPr>
      <xdr:spPr>
        <a:xfrm>
          <a:off x="2705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139082</xdr:rowOff>
    </xdr:from>
    <xdr:ext cx="405111" cy="259045"/>
    <xdr:sp macro="" textlink="">
      <xdr:nvSpPr>
        <xdr:cNvPr id="77" name="n_1mainValue【図書館】&#10;有形固定資産減価償却率"/>
        <xdr:cNvSpPr txBox="1"/>
      </xdr:nvSpPr>
      <xdr:spPr>
        <a:xfrm>
          <a:off x="35820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99077</xdr:rowOff>
    </xdr:from>
    <xdr:ext cx="340478" cy="259045"/>
    <xdr:sp macro="" textlink="">
      <xdr:nvSpPr>
        <xdr:cNvPr id="78" name="n_2mainValue【図書館】&#10;有形固定資産減価償却率"/>
        <xdr:cNvSpPr txBox="1"/>
      </xdr:nvSpPr>
      <xdr:spPr>
        <a:xfrm>
          <a:off x="2738061" y="712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100" name="直線コネクタ 99"/>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1"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2" name="直線コネクタ 101"/>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3"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4" name="直線コネクタ 103"/>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5"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6" name="フローチャート: 判断 105"/>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7" name="フローチャート: 判断 106"/>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8" name="フローチャート: 判断 107"/>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64262</xdr:rowOff>
    </xdr:from>
    <xdr:to>
      <xdr:col>55</xdr:col>
      <xdr:colOff>50800</xdr:colOff>
      <xdr:row>39</xdr:row>
      <xdr:rowOff>165862</xdr:rowOff>
    </xdr:to>
    <xdr:sp macro="" textlink="">
      <xdr:nvSpPr>
        <xdr:cNvPr id="114" name="楕円 113"/>
        <xdr:cNvSpPr/>
      </xdr:nvSpPr>
      <xdr:spPr>
        <a:xfrm>
          <a:off x="10426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87139</xdr:rowOff>
    </xdr:from>
    <xdr:ext cx="469744" cy="259045"/>
    <xdr:sp macro="" textlink="">
      <xdr:nvSpPr>
        <xdr:cNvPr id="115" name="【図書館】&#10;一人当たり面積該当値テキスト"/>
        <xdr:cNvSpPr txBox="1"/>
      </xdr:nvSpPr>
      <xdr:spPr>
        <a:xfrm>
          <a:off x="10515600" y="66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68834</xdr:rowOff>
    </xdr:from>
    <xdr:to>
      <xdr:col>50</xdr:col>
      <xdr:colOff>165100</xdr:colOff>
      <xdr:row>39</xdr:row>
      <xdr:rowOff>170434</xdr:rowOff>
    </xdr:to>
    <xdr:sp macro="" textlink="">
      <xdr:nvSpPr>
        <xdr:cNvPr id="116" name="楕円 115"/>
        <xdr:cNvSpPr/>
      </xdr:nvSpPr>
      <xdr:spPr>
        <a:xfrm>
          <a:off x="9588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115062</xdr:rowOff>
    </xdr:from>
    <xdr:to>
      <xdr:col>55</xdr:col>
      <xdr:colOff>0</xdr:colOff>
      <xdr:row>39</xdr:row>
      <xdr:rowOff>119634</xdr:rowOff>
    </xdr:to>
    <xdr:cxnSp macro="">
      <xdr:nvCxnSpPr>
        <xdr:cNvPr id="117" name="直線コネクタ 116"/>
        <xdr:cNvCxnSpPr/>
      </xdr:nvCxnSpPr>
      <xdr:spPr>
        <a:xfrm flipV="1">
          <a:off x="9639300" y="6801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141986</xdr:rowOff>
    </xdr:from>
    <xdr:to>
      <xdr:col>46</xdr:col>
      <xdr:colOff>38100</xdr:colOff>
      <xdr:row>40</xdr:row>
      <xdr:rowOff>72136</xdr:rowOff>
    </xdr:to>
    <xdr:sp macro="" textlink="">
      <xdr:nvSpPr>
        <xdr:cNvPr id="118" name="楕円 117"/>
        <xdr:cNvSpPr/>
      </xdr:nvSpPr>
      <xdr:spPr>
        <a:xfrm>
          <a:off x="8699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119634</xdr:rowOff>
    </xdr:from>
    <xdr:to>
      <xdr:col>50</xdr:col>
      <xdr:colOff>114300</xdr:colOff>
      <xdr:row>40</xdr:row>
      <xdr:rowOff>21336</xdr:rowOff>
    </xdr:to>
    <xdr:cxnSp macro="">
      <xdr:nvCxnSpPr>
        <xdr:cNvPr id="119" name="直線コネクタ 118"/>
        <xdr:cNvCxnSpPr/>
      </xdr:nvCxnSpPr>
      <xdr:spPr>
        <a:xfrm flipV="1">
          <a:off x="8750300" y="68061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20"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1"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15511</xdr:rowOff>
    </xdr:from>
    <xdr:ext cx="469744" cy="259045"/>
    <xdr:sp macro="" textlink="">
      <xdr:nvSpPr>
        <xdr:cNvPr id="122" name="n_1mainValue【図書館】&#10;一人当たり面積"/>
        <xdr:cNvSpPr txBox="1"/>
      </xdr:nvSpPr>
      <xdr:spPr>
        <a:xfrm>
          <a:off x="9391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88663</xdr:rowOff>
    </xdr:from>
    <xdr:ext cx="469744" cy="259045"/>
    <xdr:sp macro="" textlink="">
      <xdr:nvSpPr>
        <xdr:cNvPr id="123" name="n_2mainValue【図書館】&#10;一人当たり面積"/>
        <xdr:cNvSpPr txBox="1"/>
      </xdr:nvSpPr>
      <xdr:spPr>
        <a:xfrm>
          <a:off x="8515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9" name="直線コネクタ 148"/>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50"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1" name="直線コネクタ 150"/>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2"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3" name="直線コネクタ 152"/>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4"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5" name="フローチャート: 判断 154"/>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6" name="フローチャート: 判断 155"/>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7" name="フローチャート: 判断 156"/>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50437</xdr:rowOff>
    </xdr:from>
    <xdr:to>
      <xdr:col>24</xdr:col>
      <xdr:colOff>114300</xdr:colOff>
      <xdr:row>58</xdr:row>
      <xdr:rowOff>152037</xdr:rowOff>
    </xdr:to>
    <xdr:sp macro="" textlink="">
      <xdr:nvSpPr>
        <xdr:cNvPr id="163" name="楕円 162"/>
        <xdr:cNvSpPr/>
      </xdr:nvSpPr>
      <xdr:spPr>
        <a:xfrm>
          <a:off x="4584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73314</xdr:rowOff>
    </xdr:from>
    <xdr:ext cx="405111" cy="259045"/>
    <xdr:sp macro="" textlink="">
      <xdr:nvSpPr>
        <xdr:cNvPr id="164" name="【体育館・プール】&#10;有形固定資産減価償却率該当値テキスト"/>
        <xdr:cNvSpPr txBox="1"/>
      </xdr:nvSpPr>
      <xdr:spPr>
        <a:xfrm>
          <a:off x="4673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79828</xdr:rowOff>
    </xdr:from>
    <xdr:to>
      <xdr:col>20</xdr:col>
      <xdr:colOff>38100</xdr:colOff>
      <xdr:row>59</xdr:row>
      <xdr:rowOff>9978</xdr:rowOff>
    </xdr:to>
    <xdr:sp macro="" textlink="">
      <xdr:nvSpPr>
        <xdr:cNvPr id="165" name="楕円 164"/>
        <xdr:cNvSpPr/>
      </xdr:nvSpPr>
      <xdr:spPr>
        <a:xfrm>
          <a:off x="3746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101237</xdr:rowOff>
    </xdr:from>
    <xdr:to>
      <xdr:col>24</xdr:col>
      <xdr:colOff>63500</xdr:colOff>
      <xdr:row>58</xdr:row>
      <xdr:rowOff>130628</xdr:rowOff>
    </xdr:to>
    <xdr:cxnSp macro="">
      <xdr:nvCxnSpPr>
        <xdr:cNvPr id="166" name="直線コネクタ 165"/>
        <xdr:cNvCxnSpPr/>
      </xdr:nvCxnSpPr>
      <xdr:spPr>
        <a:xfrm flipV="1">
          <a:off x="3797300" y="1004533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125549</xdr:rowOff>
    </xdr:from>
    <xdr:to>
      <xdr:col>15</xdr:col>
      <xdr:colOff>101600</xdr:colOff>
      <xdr:row>59</xdr:row>
      <xdr:rowOff>55699</xdr:rowOff>
    </xdr:to>
    <xdr:sp macro="" textlink="">
      <xdr:nvSpPr>
        <xdr:cNvPr id="167" name="楕円 166"/>
        <xdr:cNvSpPr/>
      </xdr:nvSpPr>
      <xdr:spPr>
        <a:xfrm>
          <a:off x="2857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130628</xdr:rowOff>
    </xdr:from>
    <xdr:to>
      <xdr:col>19</xdr:col>
      <xdr:colOff>177800</xdr:colOff>
      <xdr:row>59</xdr:row>
      <xdr:rowOff>4899</xdr:rowOff>
    </xdr:to>
    <xdr:cxnSp macro="">
      <xdr:nvCxnSpPr>
        <xdr:cNvPr id="168" name="直線コネクタ 167"/>
        <xdr:cNvCxnSpPr/>
      </xdr:nvCxnSpPr>
      <xdr:spPr>
        <a:xfrm flipV="1">
          <a:off x="2908300" y="100747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9"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0"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26505</xdr:rowOff>
    </xdr:from>
    <xdr:ext cx="405111" cy="259045"/>
    <xdr:sp macro="" textlink="">
      <xdr:nvSpPr>
        <xdr:cNvPr id="171" name="n_1mainValue【体育館・プール】&#10;有形固定資産減価償却率"/>
        <xdr:cNvSpPr txBox="1"/>
      </xdr:nvSpPr>
      <xdr:spPr>
        <a:xfrm>
          <a:off x="3582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72226</xdr:rowOff>
    </xdr:from>
    <xdr:ext cx="405111" cy="259045"/>
    <xdr:sp macro="" textlink="">
      <xdr:nvSpPr>
        <xdr:cNvPr id="172" name="n_2mainValue【体育館・プール】&#10;有形固定資産減価償却率"/>
        <xdr:cNvSpPr txBox="1"/>
      </xdr:nvSpPr>
      <xdr:spPr>
        <a:xfrm>
          <a:off x="2705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6" name="直線コネクタ 19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8" name="直線コネクタ 19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200" name="直線コネクタ 19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2" name="フローチャート: 判断 20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3" name="フローチャート: 判断 20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4" name="フローチャート: 判断 203"/>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36830</xdr:rowOff>
    </xdr:from>
    <xdr:to>
      <xdr:col>55</xdr:col>
      <xdr:colOff>50800</xdr:colOff>
      <xdr:row>58</xdr:row>
      <xdr:rowOff>138430</xdr:rowOff>
    </xdr:to>
    <xdr:sp macro="" textlink="">
      <xdr:nvSpPr>
        <xdr:cNvPr id="210" name="楕円 209"/>
        <xdr:cNvSpPr/>
      </xdr:nvSpPr>
      <xdr:spPr>
        <a:xfrm>
          <a:off x="10426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59707</xdr:rowOff>
    </xdr:from>
    <xdr:ext cx="469744" cy="259045"/>
    <xdr:sp macro="" textlink="">
      <xdr:nvSpPr>
        <xdr:cNvPr id="211" name="【体育館・プール】&#10;一人当たり面積該当値テキスト"/>
        <xdr:cNvSpPr txBox="1"/>
      </xdr:nvSpPr>
      <xdr:spPr>
        <a:xfrm>
          <a:off x="10515600"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44450</xdr:rowOff>
    </xdr:from>
    <xdr:to>
      <xdr:col>50</xdr:col>
      <xdr:colOff>165100</xdr:colOff>
      <xdr:row>58</xdr:row>
      <xdr:rowOff>146050</xdr:rowOff>
    </xdr:to>
    <xdr:sp macro="" textlink="">
      <xdr:nvSpPr>
        <xdr:cNvPr id="212" name="楕円 211"/>
        <xdr:cNvSpPr/>
      </xdr:nvSpPr>
      <xdr:spPr>
        <a:xfrm>
          <a:off x="9588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87630</xdr:rowOff>
    </xdr:from>
    <xdr:to>
      <xdr:col>55</xdr:col>
      <xdr:colOff>0</xdr:colOff>
      <xdr:row>58</xdr:row>
      <xdr:rowOff>95250</xdr:rowOff>
    </xdr:to>
    <xdr:cxnSp macro="">
      <xdr:nvCxnSpPr>
        <xdr:cNvPr id="213" name="直線コネクタ 212"/>
        <xdr:cNvCxnSpPr/>
      </xdr:nvCxnSpPr>
      <xdr:spPr>
        <a:xfrm flipV="1">
          <a:off x="9639300" y="10031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52070</xdr:rowOff>
    </xdr:from>
    <xdr:to>
      <xdr:col>46</xdr:col>
      <xdr:colOff>38100</xdr:colOff>
      <xdr:row>58</xdr:row>
      <xdr:rowOff>153670</xdr:rowOff>
    </xdr:to>
    <xdr:sp macro="" textlink="">
      <xdr:nvSpPr>
        <xdr:cNvPr id="214" name="楕円 213"/>
        <xdr:cNvSpPr/>
      </xdr:nvSpPr>
      <xdr:spPr>
        <a:xfrm>
          <a:off x="869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95250</xdr:rowOff>
    </xdr:from>
    <xdr:to>
      <xdr:col>50</xdr:col>
      <xdr:colOff>114300</xdr:colOff>
      <xdr:row>58</xdr:row>
      <xdr:rowOff>102870</xdr:rowOff>
    </xdr:to>
    <xdr:cxnSp macro="">
      <xdr:nvCxnSpPr>
        <xdr:cNvPr id="215" name="直線コネクタ 214"/>
        <xdr:cNvCxnSpPr/>
      </xdr:nvCxnSpPr>
      <xdr:spPr>
        <a:xfrm flipV="1">
          <a:off x="8750300" y="10039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6"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22877</xdr:rowOff>
    </xdr:from>
    <xdr:ext cx="469744" cy="259045"/>
    <xdr:sp macro="" textlink="">
      <xdr:nvSpPr>
        <xdr:cNvPr id="217"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162577</xdr:rowOff>
    </xdr:from>
    <xdr:ext cx="469744" cy="259045"/>
    <xdr:sp macro="" textlink="">
      <xdr:nvSpPr>
        <xdr:cNvPr id="218" name="n_1mainValue【体育館・プール】&#10;一人当たり面積"/>
        <xdr:cNvSpPr txBox="1"/>
      </xdr:nvSpPr>
      <xdr:spPr>
        <a:xfrm>
          <a:off x="9391727" y="97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170197</xdr:rowOff>
    </xdr:from>
    <xdr:ext cx="469744" cy="259045"/>
    <xdr:sp macro="" textlink="">
      <xdr:nvSpPr>
        <xdr:cNvPr id="219" name="n_2mainValue【体育館・プール】&#10;一人当たり面積"/>
        <xdr:cNvSpPr txBox="1"/>
      </xdr:nvSpPr>
      <xdr:spPr>
        <a:xfrm>
          <a:off x="8515427" y="977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2" name="直線コネクタ 241"/>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3"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4" name="直線コネクタ 243"/>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6" name="直線コネクタ 24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7"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8" name="フローチャート: 判断 247"/>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9" name="フローチャート: 判断 248"/>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50" name="フローチャート: 判断 249"/>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158750</xdr:rowOff>
    </xdr:from>
    <xdr:to>
      <xdr:col>15</xdr:col>
      <xdr:colOff>101600</xdr:colOff>
      <xdr:row>78</xdr:row>
      <xdr:rowOff>88900</xdr:rowOff>
    </xdr:to>
    <xdr:sp macro="" textlink="">
      <xdr:nvSpPr>
        <xdr:cNvPr id="256" name="楕円 255"/>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257"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134890</xdr:rowOff>
    </xdr:from>
    <xdr:ext cx="405111" cy="259045"/>
    <xdr:sp macro="" textlink="">
      <xdr:nvSpPr>
        <xdr:cNvPr id="258"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105427</xdr:rowOff>
    </xdr:from>
    <xdr:ext cx="469744" cy="259045"/>
    <xdr:sp macro="" textlink="">
      <xdr:nvSpPr>
        <xdr:cNvPr id="259" name="n_2mainValue【福祉施設】&#10;有形固定資産減価償却率"/>
        <xdr:cNvSpPr txBox="1"/>
      </xdr:nvSpPr>
      <xdr:spPr>
        <a:xfrm>
          <a:off x="2673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0" name="直線コネクタ 26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1" name="テキスト ボックス 27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2" name="直線コネクタ 27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3" name="テキスト ボックス 27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4" name="直線コネクタ 27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5" name="テキスト ボックス 27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6" name="直線コネクタ 27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7" name="テキスト ボックス 27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1" name="直線コネクタ 28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3" name="直線コネクタ 28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85" name="直線コネクタ 28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86"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87" name="フローチャート: 判断 28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88" name="フローチャート: 判断 28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89" name="フローチャート: 判断 288"/>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113030</xdr:rowOff>
    </xdr:from>
    <xdr:to>
      <xdr:col>46</xdr:col>
      <xdr:colOff>38100</xdr:colOff>
      <xdr:row>86</xdr:row>
      <xdr:rowOff>43180</xdr:rowOff>
    </xdr:to>
    <xdr:sp macro="" textlink="">
      <xdr:nvSpPr>
        <xdr:cNvPr id="295" name="楕円 294"/>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96"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97"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298" name="n_2mainValue【福祉施設】&#10;一人当たり面積"/>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9" name="直線コネクタ 338"/>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40"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41" name="直線コネクタ 340"/>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42"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43" name="直線コネクタ 342"/>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344"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45" name="フローチャート: 判断 344"/>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46" name="フローチャート: 判断 345"/>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47" name="フローチャート: 判断 346"/>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353" name="楕円 352"/>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354" name="【一般廃棄物処理施設】&#10;有形固定資産減価償却率該当値テキスト"/>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42545</xdr:rowOff>
    </xdr:from>
    <xdr:to>
      <xdr:col>81</xdr:col>
      <xdr:colOff>101600</xdr:colOff>
      <xdr:row>40</xdr:row>
      <xdr:rowOff>144145</xdr:rowOff>
    </xdr:to>
    <xdr:sp macro="" textlink="">
      <xdr:nvSpPr>
        <xdr:cNvPr id="355" name="楕円 354"/>
        <xdr:cNvSpPr/>
      </xdr:nvSpPr>
      <xdr:spPr>
        <a:xfrm>
          <a:off x="1543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93345</xdr:rowOff>
    </xdr:to>
    <xdr:cxnSp macro="">
      <xdr:nvCxnSpPr>
        <xdr:cNvPr id="356" name="直線コネクタ 355"/>
        <xdr:cNvCxnSpPr/>
      </xdr:nvCxnSpPr>
      <xdr:spPr>
        <a:xfrm flipV="1">
          <a:off x="15481300" y="68999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93980</xdr:rowOff>
    </xdr:from>
    <xdr:to>
      <xdr:col>76</xdr:col>
      <xdr:colOff>165100</xdr:colOff>
      <xdr:row>41</xdr:row>
      <xdr:rowOff>24130</xdr:rowOff>
    </xdr:to>
    <xdr:sp macro="" textlink="">
      <xdr:nvSpPr>
        <xdr:cNvPr id="357" name="楕円 356"/>
        <xdr:cNvSpPr/>
      </xdr:nvSpPr>
      <xdr:spPr>
        <a:xfrm>
          <a:off x="1454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144780</xdr:rowOff>
    </xdr:to>
    <xdr:cxnSp macro="">
      <xdr:nvCxnSpPr>
        <xdr:cNvPr id="358" name="直線コネクタ 357"/>
        <xdr:cNvCxnSpPr/>
      </xdr:nvCxnSpPr>
      <xdr:spPr>
        <a:xfrm flipV="1">
          <a:off x="14592300" y="69513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359"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60"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135272</xdr:rowOff>
    </xdr:from>
    <xdr:ext cx="405111" cy="259045"/>
    <xdr:sp macro="" textlink="">
      <xdr:nvSpPr>
        <xdr:cNvPr id="361" name="n_1mainValue【一般廃棄物処理施設】&#10;有形固定資産減価償却率"/>
        <xdr:cNvSpPr txBox="1"/>
      </xdr:nvSpPr>
      <xdr:spPr>
        <a:xfrm>
          <a:off x="152660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362" name="n_2mainValue【一般廃棄物処理施設】&#10;有形固定資産減価償却率"/>
        <xdr:cNvSpPr txBox="1"/>
      </xdr:nvSpPr>
      <xdr:spPr>
        <a:xfrm>
          <a:off x="14389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3" name="直線コネクタ 3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4" name="テキスト ボックス 3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5" name="直線コネクタ 3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6" name="テキスト ボックス 3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7" name="直線コネクタ 3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8" name="テキスト ボックス 3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9" name="直線コネクタ 3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0" name="テキスト ボックス 3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84" name="直線コネクタ 383"/>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85"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86" name="直線コネクタ 385"/>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87"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88" name="直線コネクタ 387"/>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389"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90" name="フローチャート: 判断 389"/>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91" name="フローチャート: 判断 390"/>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392" name="フローチャート: 判断 391"/>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67947</xdr:rowOff>
    </xdr:from>
    <xdr:to>
      <xdr:col>116</xdr:col>
      <xdr:colOff>114300</xdr:colOff>
      <xdr:row>41</xdr:row>
      <xdr:rowOff>169547</xdr:rowOff>
    </xdr:to>
    <xdr:sp macro="" textlink="">
      <xdr:nvSpPr>
        <xdr:cNvPr id="398" name="楕円 397"/>
        <xdr:cNvSpPr/>
      </xdr:nvSpPr>
      <xdr:spPr>
        <a:xfrm>
          <a:off x="22110700" y="70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154324</xdr:rowOff>
    </xdr:from>
    <xdr:ext cx="469744" cy="259045"/>
    <xdr:sp macro="" textlink="">
      <xdr:nvSpPr>
        <xdr:cNvPr id="399" name="【一般廃棄物処理施設】&#10;一人当たり有形固定資産（償却資産）額該当値テキスト"/>
        <xdr:cNvSpPr txBox="1"/>
      </xdr:nvSpPr>
      <xdr:spPr>
        <a:xfrm>
          <a:off x="22199600" y="7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68025</xdr:rowOff>
    </xdr:from>
    <xdr:to>
      <xdr:col>112</xdr:col>
      <xdr:colOff>38100</xdr:colOff>
      <xdr:row>41</xdr:row>
      <xdr:rowOff>169625</xdr:rowOff>
    </xdr:to>
    <xdr:sp macro="" textlink="">
      <xdr:nvSpPr>
        <xdr:cNvPr id="400" name="楕円 399"/>
        <xdr:cNvSpPr/>
      </xdr:nvSpPr>
      <xdr:spPr>
        <a:xfrm>
          <a:off x="21272500" y="70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118747</xdr:rowOff>
    </xdr:from>
    <xdr:to>
      <xdr:col>116</xdr:col>
      <xdr:colOff>63500</xdr:colOff>
      <xdr:row>41</xdr:row>
      <xdr:rowOff>118825</xdr:rowOff>
    </xdr:to>
    <xdr:cxnSp macro="">
      <xdr:nvCxnSpPr>
        <xdr:cNvPr id="401" name="直線コネクタ 400"/>
        <xdr:cNvCxnSpPr/>
      </xdr:nvCxnSpPr>
      <xdr:spPr>
        <a:xfrm flipV="1">
          <a:off x="21323300" y="7148197"/>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68116</xdr:rowOff>
    </xdr:from>
    <xdr:to>
      <xdr:col>107</xdr:col>
      <xdr:colOff>101600</xdr:colOff>
      <xdr:row>41</xdr:row>
      <xdr:rowOff>169716</xdr:rowOff>
    </xdr:to>
    <xdr:sp macro="" textlink="">
      <xdr:nvSpPr>
        <xdr:cNvPr id="402" name="楕円 401"/>
        <xdr:cNvSpPr/>
      </xdr:nvSpPr>
      <xdr:spPr>
        <a:xfrm>
          <a:off x="20383500" y="70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118825</xdr:rowOff>
    </xdr:from>
    <xdr:to>
      <xdr:col>111</xdr:col>
      <xdr:colOff>177800</xdr:colOff>
      <xdr:row>41</xdr:row>
      <xdr:rowOff>118916</xdr:rowOff>
    </xdr:to>
    <xdr:cxnSp macro="">
      <xdr:nvCxnSpPr>
        <xdr:cNvPr id="403" name="直線コネクタ 402"/>
        <xdr:cNvCxnSpPr/>
      </xdr:nvCxnSpPr>
      <xdr:spPr>
        <a:xfrm flipV="1">
          <a:off x="20434300" y="714827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404"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05"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160752</xdr:rowOff>
    </xdr:from>
    <xdr:ext cx="469744" cy="259045"/>
    <xdr:sp macro="" textlink="">
      <xdr:nvSpPr>
        <xdr:cNvPr id="406" name="n_1mainValue【一般廃棄物処理施設】&#10;一人当たり有形固定資産（償却資産）額"/>
        <xdr:cNvSpPr txBox="1"/>
      </xdr:nvSpPr>
      <xdr:spPr>
        <a:xfrm>
          <a:off x="21075728" y="719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160843</xdr:rowOff>
    </xdr:from>
    <xdr:ext cx="469744" cy="259045"/>
    <xdr:sp macro="" textlink="">
      <xdr:nvSpPr>
        <xdr:cNvPr id="407" name="n_2mainValue【一般廃棄物処理施設】&#10;一人当たり有形固定資産（償却資産）額"/>
        <xdr:cNvSpPr txBox="1"/>
      </xdr:nvSpPr>
      <xdr:spPr>
        <a:xfrm>
          <a:off x="20199428" y="71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8" name="テキスト ボックス 41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0" name="テキスト ボックス 4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8" name="テキスト ボックス 42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0" name="テキスト ボックス 4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32" name="直線コネクタ 431"/>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33"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34" name="直線コネクタ 433"/>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35"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36" name="直線コネクタ 435"/>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437" name="【保健センター・保健所】&#10;有形固定資産減価償却率平均値テキスト"/>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38" name="フローチャート: 判断 437"/>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39" name="フローチャート: 判断 438"/>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40" name="フローチャート: 判断 439"/>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46" name="楕円 445"/>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447" name="【保健センター・保健所】&#10;有形固定資産減価償却率該当値テキスト"/>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168275</xdr:rowOff>
    </xdr:from>
    <xdr:to>
      <xdr:col>81</xdr:col>
      <xdr:colOff>101600</xdr:colOff>
      <xdr:row>62</xdr:row>
      <xdr:rowOff>98425</xdr:rowOff>
    </xdr:to>
    <xdr:sp macro="" textlink="">
      <xdr:nvSpPr>
        <xdr:cNvPr id="448" name="楕円 447"/>
        <xdr:cNvSpPr/>
      </xdr:nvSpPr>
      <xdr:spPr>
        <a:xfrm>
          <a:off x="15430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47625</xdr:rowOff>
    </xdr:to>
    <xdr:cxnSp macro="">
      <xdr:nvCxnSpPr>
        <xdr:cNvPr id="449" name="直線コネクタ 448"/>
        <xdr:cNvCxnSpPr/>
      </xdr:nvCxnSpPr>
      <xdr:spPr>
        <a:xfrm flipV="1">
          <a:off x="15481300" y="106337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40640</xdr:rowOff>
    </xdr:from>
    <xdr:to>
      <xdr:col>76</xdr:col>
      <xdr:colOff>165100</xdr:colOff>
      <xdr:row>62</xdr:row>
      <xdr:rowOff>142240</xdr:rowOff>
    </xdr:to>
    <xdr:sp macro="" textlink="">
      <xdr:nvSpPr>
        <xdr:cNvPr id="450" name="楕円 449"/>
        <xdr:cNvSpPr/>
      </xdr:nvSpPr>
      <xdr:spPr>
        <a:xfrm>
          <a:off x="1454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47625</xdr:rowOff>
    </xdr:from>
    <xdr:to>
      <xdr:col>81</xdr:col>
      <xdr:colOff>50800</xdr:colOff>
      <xdr:row>62</xdr:row>
      <xdr:rowOff>91440</xdr:rowOff>
    </xdr:to>
    <xdr:cxnSp macro="">
      <xdr:nvCxnSpPr>
        <xdr:cNvPr id="451" name="直線コネクタ 450"/>
        <xdr:cNvCxnSpPr/>
      </xdr:nvCxnSpPr>
      <xdr:spPr>
        <a:xfrm flipV="1">
          <a:off x="14592300" y="106775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21607</xdr:rowOff>
    </xdr:from>
    <xdr:ext cx="405111" cy="259045"/>
    <xdr:sp macro="" textlink="">
      <xdr:nvSpPr>
        <xdr:cNvPr id="452"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453"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89552</xdr:rowOff>
    </xdr:from>
    <xdr:ext cx="405111" cy="259045"/>
    <xdr:sp macro="" textlink="">
      <xdr:nvSpPr>
        <xdr:cNvPr id="454" name="n_1mainValue【保健センター・保健所】&#10;有形固定資産減価償却率"/>
        <xdr:cNvSpPr txBox="1"/>
      </xdr:nvSpPr>
      <xdr:spPr>
        <a:xfrm>
          <a:off x="15266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133367</xdr:rowOff>
    </xdr:from>
    <xdr:ext cx="405111" cy="259045"/>
    <xdr:sp macro="" textlink="">
      <xdr:nvSpPr>
        <xdr:cNvPr id="455" name="n_2mainValue【保健センター・保健所】&#10;有形固定資産減価償却率"/>
        <xdr:cNvSpPr txBox="1"/>
      </xdr:nvSpPr>
      <xdr:spPr>
        <a:xfrm>
          <a:off x="14389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6" name="直線コネクタ 4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7" name="テキスト ボックス 4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8" name="直線コネクタ 4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9" name="テキスト ボックス 4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0" name="直線コネクタ 4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1" name="テキスト ボックス 4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2" name="直線コネクタ 4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3" name="テキスト ボックス 4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4" name="直線コネクタ 4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5" name="テキスト ボックス 4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6" name="直線コネクタ 4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7" name="テキスト ボックス 4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9" name="テキスト ボックス 4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81" name="直線コネクタ 480"/>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8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83" name="直線コネクタ 48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84"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85" name="直線コネクタ 484"/>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86"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87" name="フローチャート: 判断 486"/>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88" name="フローチャート: 判断 487"/>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89" name="フローチャート: 判断 488"/>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81462</xdr:rowOff>
    </xdr:from>
    <xdr:to>
      <xdr:col>116</xdr:col>
      <xdr:colOff>114300</xdr:colOff>
      <xdr:row>62</xdr:row>
      <xdr:rowOff>11612</xdr:rowOff>
    </xdr:to>
    <xdr:sp macro="" textlink="">
      <xdr:nvSpPr>
        <xdr:cNvPr id="495" name="楕円 494"/>
        <xdr:cNvSpPr/>
      </xdr:nvSpPr>
      <xdr:spPr>
        <a:xfrm>
          <a:off x="22110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104339</xdr:rowOff>
    </xdr:from>
    <xdr:ext cx="469744" cy="259045"/>
    <xdr:sp macro="" textlink="">
      <xdr:nvSpPr>
        <xdr:cNvPr id="496" name="【保健センター・保健所】&#10;一人当たり面積該当値テキスト"/>
        <xdr:cNvSpPr txBox="1"/>
      </xdr:nvSpPr>
      <xdr:spPr>
        <a:xfrm>
          <a:off x="22199600" y="1039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81462</xdr:rowOff>
    </xdr:from>
    <xdr:to>
      <xdr:col>112</xdr:col>
      <xdr:colOff>38100</xdr:colOff>
      <xdr:row>62</xdr:row>
      <xdr:rowOff>11612</xdr:rowOff>
    </xdr:to>
    <xdr:sp macro="" textlink="">
      <xdr:nvSpPr>
        <xdr:cNvPr id="497" name="楕円 496"/>
        <xdr:cNvSpPr/>
      </xdr:nvSpPr>
      <xdr:spPr>
        <a:xfrm>
          <a:off x="21272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132262</xdr:rowOff>
    </xdr:from>
    <xdr:to>
      <xdr:col>116</xdr:col>
      <xdr:colOff>63500</xdr:colOff>
      <xdr:row>61</xdr:row>
      <xdr:rowOff>132262</xdr:rowOff>
    </xdr:to>
    <xdr:cxnSp macro="">
      <xdr:nvCxnSpPr>
        <xdr:cNvPr id="498" name="直線コネクタ 497"/>
        <xdr:cNvCxnSpPr/>
      </xdr:nvCxnSpPr>
      <xdr:spPr>
        <a:xfrm>
          <a:off x="21323300" y="10590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84727</xdr:rowOff>
    </xdr:from>
    <xdr:to>
      <xdr:col>107</xdr:col>
      <xdr:colOff>101600</xdr:colOff>
      <xdr:row>62</xdr:row>
      <xdr:rowOff>14877</xdr:rowOff>
    </xdr:to>
    <xdr:sp macro="" textlink="">
      <xdr:nvSpPr>
        <xdr:cNvPr id="499" name="楕円 498"/>
        <xdr:cNvSpPr/>
      </xdr:nvSpPr>
      <xdr:spPr>
        <a:xfrm>
          <a:off x="20383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132262</xdr:rowOff>
    </xdr:from>
    <xdr:to>
      <xdr:col>111</xdr:col>
      <xdr:colOff>177800</xdr:colOff>
      <xdr:row>61</xdr:row>
      <xdr:rowOff>135527</xdr:rowOff>
    </xdr:to>
    <xdr:cxnSp macro="">
      <xdr:nvCxnSpPr>
        <xdr:cNvPr id="500" name="直線コネクタ 499"/>
        <xdr:cNvCxnSpPr/>
      </xdr:nvCxnSpPr>
      <xdr:spPr>
        <a:xfrm flipV="1">
          <a:off x="20434300" y="105907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01"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108874</xdr:rowOff>
    </xdr:from>
    <xdr:ext cx="469744" cy="259045"/>
    <xdr:sp macro="" textlink="">
      <xdr:nvSpPr>
        <xdr:cNvPr id="502" name="n_2aveValue【保健センター・保健所】&#10;一人当たり面積"/>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28139</xdr:rowOff>
    </xdr:from>
    <xdr:ext cx="469744" cy="259045"/>
    <xdr:sp macro="" textlink="">
      <xdr:nvSpPr>
        <xdr:cNvPr id="503" name="n_1mainValue【保健センター・保健所】&#10;一人当たり面積"/>
        <xdr:cNvSpPr txBox="1"/>
      </xdr:nvSpPr>
      <xdr:spPr>
        <a:xfrm>
          <a:off x="210757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31404</xdr:rowOff>
    </xdr:from>
    <xdr:ext cx="469744" cy="259045"/>
    <xdr:sp macro="" textlink="">
      <xdr:nvSpPr>
        <xdr:cNvPr id="504" name="n_2mainValue【保健センター・保健所】&#10;一人当たり面積"/>
        <xdr:cNvSpPr txBox="1"/>
      </xdr:nvSpPr>
      <xdr:spPr>
        <a:xfrm>
          <a:off x="20199427" y="103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3" name="テキスト ボックス 5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4" name="直線コネクタ 5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5" name="直線コネクタ 5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6" name="テキスト ボックス 51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7" name="直線コネクタ 5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8" name="テキスト ボックス 5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9" name="直線コネクタ 5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0" name="テキスト ボックス 5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1" name="直線コネクタ 5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2" name="テキスト ボックス 5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3" name="直線コネクタ 5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4" name="テキスト ボックス 5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5" name="直線コネクタ 5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6" name="テキスト ボックス 52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8" name="テキスト ボックス 5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30" name="直線コネクタ 529"/>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31"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32" name="直線コネクタ 531"/>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33"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34" name="直線コネクタ 533"/>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35"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36" name="フローチャート: 判断 535"/>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37" name="フローチャート: 判断 536"/>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38" name="フローチャート: 判断 537"/>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166914</xdr:rowOff>
    </xdr:from>
    <xdr:to>
      <xdr:col>85</xdr:col>
      <xdr:colOff>177800</xdr:colOff>
      <xdr:row>80</xdr:row>
      <xdr:rowOff>97064</xdr:rowOff>
    </xdr:to>
    <xdr:sp macro="" textlink="">
      <xdr:nvSpPr>
        <xdr:cNvPr id="544" name="楕円 543"/>
        <xdr:cNvSpPr/>
      </xdr:nvSpPr>
      <xdr:spPr>
        <a:xfrm>
          <a:off x="162687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18341</xdr:rowOff>
    </xdr:from>
    <xdr:ext cx="405111" cy="259045"/>
    <xdr:sp macro="" textlink="">
      <xdr:nvSpPr>
        <xdr:cNvPr id="545" name="【消防施設】&#10;有形固定資産減価償却率該当値テキスト"/>
        <xdr:cNvSpPr txBox="1"/>
      </xdr:nvSpPr>
      <xdr:spPr>
        <a:xfrm>
          <a:off x="16357600" y="1356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546" name="楕円 545"/>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46264</xdr:rowOff>
    </xdr:from>
    <xdr:to>
      <xdr:col>85</xdr:col>
      <xdr:colOff>127000</xdr:colOff>
      <xdr:row>80</xdr:row>
      <xdr:rowOff>60961</xdr:rowOff>
    </xdr:to>
    <xdr:cxnSp macro="">
      <xdr:nvCxnSpPr>
        <xdr:cNvPr id="547" name="直線コネクタ 546"/>
        <xdr:cNvCxnSpPr/>
      </xdr:nvCxnSpPr>
      <xdr:spPr>
        <a:xfrm flipV="1">
          <a:off x="15481300" y="13762264"/>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42818</xdr:rowOff>
    </xdr:from>
    <xdr:to>
      <xdr:col>76</xdr:col>
      <xdr:colOff>165100</xdr:colOff>
      <xdr:row>80</xdr:row>
      <xdr:rowOff>144418</xdr:rowOff>
    </xdr:to>
    <xdr:sp macro="" textlink="">
      <xdr:nvSpPr>
        <xdr:cNvPr id="548" name="楕円 547"/>
        <xdr:cNvSpPr/>
      </xdr:nvSpPr>
      <xdr:spPr>
        <a:xfrm>
          <a:off x="14541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60961</xdr:rowOff>
    </xdr:from>
    <xdr:to>
      <xdr:col>81</xdr:col>
      <xdr:colOff>50800</xdr:colOff>
      <xdr:row>80</xdr:row>
      <xdr:rowOff>93618</xdr:rowOff>
    </xdr:to>
    <xdr:cxnSp macro="">
      <xdr:nvCxnSpPr>
        <xdr:cNvPr id="549" name="直線コネクタ 548"/>
        <xdr:cNvCxnSpPr/>
      </xdr:nvCxnSpPr>
      <xdr:spPr>
        <a:xfrm flipV="1">
          <a:off x="14592300" y="137769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50"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51"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552" name="n_1mainValue【消防施設】&#10;有形固定資産減価償却率"/>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160945</xdr:rowOff>
    </xdr:from>
    <xdr:ext cx="405111" cy="259045"/>
    <xdr:sp macro="" textlink="">
      <xdr:nvSpPr>
        <xdr:cNvPr id="553" name="n_2mainValue【消防施設】&#10;有形固定資産減価償却率"/>
        <xdr:cNvSpPr txBox="1"/>
      </xdr:nvSpPr>
      <xdr:spPr>
        <a:xfrm>
          <a:off x="14389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75" name="直線コネクタ 574"/>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76"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77" name="直線コネクタ 576"/>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78"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79" name="直線コネクタ 578"/>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80"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81" name="フローチャート: 判断 580"/>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82" name="フローチャート: 判断 581"/>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83" name="フローチャート: 判断 582"/>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589" name="楕円 588"/>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590" name="【消防施設】&#10;一人当たり面積該当値テキスト"/>
        <xdr:cNvSpPr txBox="1"/>
      </xdr:nvSpPr>
      <xdr:spPr>
        <a:xfrm>
          <a:off x="22199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591" name="楕円 590"/>
        <xdr:cNvSpPr/>
      </xdr:nvSpPr>
      <xdr:spPr>
        <a:xfrm>
          <a:off x="2127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47244</xdr:rowOff>
    </xdr:to>
    <xdr:cxnSp macro="">
      <xdr:nvCxnSpPr>
        <xdr:cNvPr id="592" name="直線コネクタ 591"/>
        <xdr:cNvCxnSpPr/>
      </xdr:nvCxnSpPr>
      <xdr:spPr>
        <a:xfrm>
          <a:off x="21323300" y="1444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593" name="楕円 592"/>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51815</xdr:rowOff>
    </xdr:to>
    <xdr:cxnSp macro="">
      <xdr:nvCxnSpPr>
        <xdr:cNvPr id="594" name="直線コネクタ 593"/>
        <xdr:cNvCxnSpPr/>
      </xdr:nvCxnSpPr>
      <xdr:spPr>
        <a:xfrm flipV="1">
          <a:off x="20434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595"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596"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114571</xdr:rowOff>
    </xdr:from>
    <xdr:ext cx="469744" cy="259045"/>
    <xdr:sp macro="" textlink="">
      <xdr:nvSpPr>
        <xdr:cNvPr id="597" name="n_1mainValue【消防施設】&#10;一人当たり面積"/>
        <xdr:cNvSpPr txBox="1"/>
      </xdr:nvSpPr>
      <xdr:spPr>
        <a:xfrm>
          <a:off x="210757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598" name="n_2main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9" name="直線コネクタ 6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0" name="テキスト ボックス 60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1" name="直線コネクタ 6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2" name="テキスト ボックス 6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3" name="直線コネクタ 6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4" name="テキスト ボックス 6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5" name="直線コネクタ 6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6" name="テキスト ボックス 6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7" name="直線コネクタ 6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8" name="テキスト ボックス 6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9" name="直線コネクタ 6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0" name="テキスト ボックス 61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2" name="テキスト ボックス 6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24" name="直線コネクタ 623"/>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25"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6" name="直線コネクタ 62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2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28" name="直線コネクタ 62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29"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30" name="フローチャート: 判断 629"/>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31" name="フローチャート: 判断 630"/>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32" name="フローチャート: 判断 631"/>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156029</xdr:rowOff>
    </xdr:from>
    <xdr:to>
      <xdr:col>85</xdr:col>
      <xdr:colOff>177800</xdr:colOff>
      <xdr:row>103</xdr:row>
      <xdr:rowOff>86179</xdr:rowOff>
    </xdr:to>
    <xdr:sp macro="" textlink="">
      <xdr:nvSpPr>
        <xdr:cNvPr id="638" name="楕円 637"/>
        <xdr:cNvSpPr/>
      </xdr:nvSpPr>
      <xdr:spPr>
        <a:xfrm>
          <a:off x="16268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7456</xdr:rowOff>
    </xdr:from>
    <xdr:ext cx="405111" cy="259045"/>
    <xdr:sp macro="" textlink="">
      <xdr:nvSpPr>
        <xdr:cNvPr id="639" name="【庁舎】&#10;有形固定資産減価償却率該当値テキスト"/>
        <xdr:cNvSpPr txBox="1"/>
      </xdr:nvSpPr>
      <xdr:spPr>
        <a:xfrm>
          <a:off x="16357600" y="1749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640" name="楕円 639"/>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35379</xdr:rowOff>
    </xdr:from>
    <xdr:to>
      <xdr:col>85</xdr:col>
      <xdr:colOff>127000</xdr:colOff>
      <xdr:row>103</xdr:row>
      <xdr:rowOff>68036</xdr:rowOff>
    </xdr:to>
    <xdr:cxnSp macro="">
      <xdr:nvCxnSpPr>
        <xdr:cNvPr id="641" name="直線コネクタ 640"/>
        <xdr:cNvCxnSpPr/>
      </xdr:nvCxnSpPr>
      <xdr:spPr>
        <a:xfrm flipV="1">
          <a:off x="15481300" y="176947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154395</xdr:rowOff>
    </xdr:from>
    <xdr:to>
      <xdr:col>76</xdr:col>
      <xdr:colOff>165100</xdr:colOff>
      <xdr:row>103</xdr:row>
      <xdr:rowOff>84545</xdr:rowOff>
    </xdr:to>
    <xdr:sp macro="" textlink="">
      <xdr:nvSpPr>
        <xdr:cNvPr id="642" name="楕円 641"/>
        <xdr:cNvSpPr/>
      </xdr:nvSpPr>
      <xdr:spPr>
        <a:xfrm>
          <a:off x="14541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33745</xdr:rowOff>
    </xdr:from>
    <xdr:to>
      <xdr:col>81</xdr:col>
      <xdr:colOff>50800</xdr:colOff>
      <xdr:row>103</xdr:row>
      <xdr:rowOff>68036</xdr:rowOff>
    </xdr:to>
    <xdr:cxnSp macro="">
      <xdr:nvCxnSpPr>
        <xdr:cNvPr id="643" name="直線コネクタ 642"/>
        <xdr:cNvCxnSpPr/>
      </xdr:nvCxnSpPr>
      <xdr:spPr>
        <a:xfrm>
          <a:off x="14592300" y="176930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644"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645"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135363</xdr:rowOff>
    </xdr:from>
    <xdr:ext cx="405111" cy="259045"/>
    <xdr:sp macro="" textlink="">
      <xdr:nvSpPr>
        <xdr:cNvPr id="646" name="n_1mainValue【庁舎】&#10;有形固定資産減価償却率"/>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101072</xdr:rowOff>
    </xdr:from>
    <xdr:ext cx="405111" cy="259045"/>
    <xdr:sp macro="" textlink="">
      <xdr:nvSpPr>
        <xdr:cNvPr id="647" name="n_2mainValue【庁舎】&#10;有形固定資産減価償却率"/>
        <xdr:cNvSpPr txBox="1"/>
      </xdr:nvSpPr>
      <xdr:spPr>
        <a:xfrm>
          <a:off x="14389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8" name="直線コネクタ 6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9" name="テキスト ボックス 6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0" name="直線コネクタ 6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1" name="テキスト ボックス 6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2" name="直線コネクタ 6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3" name="テキスト ボックス 6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4" name="直線コネクタ 6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5" name="テキスト ボックス 6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6" name="直線コネクタ 6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7" name="テキスト ボックス 6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8" name="直線コネクタ 6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9" name="テキスト ボックス 6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73" name="直線コネクタ 672"/>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74"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75" name="直線コネクタ 674"/>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76"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77" name="直線コネクタ 676"/>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78"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79" name="フローチャート: 判断 678"/>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80" name="フローチャート: 判断 679"/>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81" name="フローチャート: 判断 680"/>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16148</xdr:rowOff>
    </xdr:from>
    <xdr:to>
      <xdr:col>116</xdr:col>
      <xdr:colOff>114300</xdr:colOff>
      <xdr:row>107</xdr:row>
      <xdr:rowOff>117748</xdr:rowOff>
    </xdr:to>
    <xdr:sp macro="" textlink="">
      <xdr:nvSpPr>
        <xdr:cNvPr id="687" name="楕円 686"/>
        <xdr:cNvSpPr/>
      </xdr:nvSpPr>
      <xdr:spPr>
        <a:xfrm>
          <a:off x="22110700" y="183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39025</xdr:rowOff>
    </xdr:from>
    <xdr:ext cx="469744" cy="259045"/>
    <xdr:sp macro="" textlink="">
      <xdr:nvSpPr>
        <xdr:cNvPr id="688" name="【庁舎】&#10;一人当たり面積該当値テキスト"/>
        <xdr:cNvSpPr txBox="1"/>
      </xdr:nvSpPr>
      <xdr:spPr>
        <a:xfrm>
          <a:off x="22199600" y="1821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689" name="楕円 688"/>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66948</xdr:rowOff>
    </xdr:from>
    <xdr:to>
      <xdr:col>116</xdr:col>
      <xdr:colOff>63500</xdr:colOff>
      <xdr:row>107</xdr:row>
      <xdr:rowOff>68036</xdr:rowOff>
    </xdr:to>
    <xdr:cxnSp macro="">
      <xdr:nvCxnSpPr>
        <xdr:cNvPr id="690" name="直線コネクタ 689"/>
        <xdr:cNvCxnSpPr/>
      </xdr:nvCxnSpPr>
      <xdr:spPr>
        <a:xfrm flipV="1">
          <a:off x="21323300" y="1841209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19413</xdr:rowOff>
    </xdr:from>
    <xdr:to>
      <xdr:col>107</xdr:col>
      <xdr:colOff>101600</xdr:colOff>
      <xdr:row>107</xdr:row>
      <xdr:rowOff>121013</xdr:rowOff>
    </xdr:to>
    <xdr:sp macro="" textlink="">
      <xdr:nvSpPr>
        <xdr:cNvPr id="691" name="楕円 690"/>
        <xdr:cNvSpPr/>
      </xdr:nvSpPr>
      <xdr:spPr>
        <a:xfrm>
          <a:off x="20383500" y="18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70213</xdr:rowOff>
    </xdr:to>
    <xdr:cxnSp macro="">
      <xdr:nvCxnSpPr>
        <xdr:cNvPr id="692" name="直線コネクタ 691"/>
        <xdr:cNvCxnSpPr/>
      </xdr:nvCxnSpPr>
      <xdr:spPr>
        <a:xfrm flipV="1">
          <a:off x="20434300" y="184131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693"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694"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135363</xdr:rowOff>
    </xdr:from>
    <xdr:ext cx="469744" cy="259045"/>
    <xdr:sp macro="" textlink="">
      <xdr:nvSpPr>
        <xdr:cNvPr id="695" name="n_1mainValue【庁舎】&#10;一人当たり面積"/>
        <xdr:cNvSpPr txBox="1"/>
      </xdr:nvSpPr>
      <xdr:spPr>
        <a:xfrm>
          <a:off x="21075727" y="181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137540</xdr:rowOff>
    </xdr:from>
    <xdr:ext cx="469744" cy="259045"/>
    <xdr:sp macro="" textlink="">
      <xdr:nvSpPr>
        <xdr:cNvPr id="696" name="n_2mainValue【庁舎】&#10;一人当たり面積"/>
        <xdr:cNvSpPr txBox="1"/>
      </xdr:nvSpPr>
      <xdr:spPr>
        <a:xfrm>
          <a:off x="20199427" y="1813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類似団体と比較して特に有形固定資産減価償却率が高くなっている施設は消防施設、庁舎であり、特に低くなっている施設は、図書館、一般廃棄物処理施設である。　</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消防施設や庁舎について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は建築後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３０年以上が経過しており、個別施設計画を早急に策定するとともに老朽化対策を実施していく。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年に新築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一般廃棄物処理施設管理棟についても比較的新しい施設であり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減価償却率が低くなっている。今後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すべての施設について適切な進捗管理を実施していく。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24,456
24,203
109.75
10,464,656
9,568,339
805,041
6,665,583
3,507,721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人口の減少や全国平均を上回る高齢化率（</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34.1</a:t>
          </a:r>
          <a:r>
            <a:rPr lang="ja-JP" altLang="ja-JP" sz="1100" b="0" i="0" baseline="0">
              <a:solidFill>
                <a:schemeClr val="dk1"/>
              </a:solidFill>
              <a:effectLst/>
              <a:latin typeface="+mn-lt"/>
              <a:ea typeface="+mn-ea"/>
              <a:cs typeface="+mn-cs"/>
            </a:rPr>
            <a:t>％）などから、類似団体平均を</a:t>
          </a:r>
          <a:r>
            <a:rPr lang="en-US" altLang="ja-JP" sz="1100" b="0" i="0" baseline="0">
              <a:solidFill>
                <a:schemeClr val="dk1"/>
              </a:solidFill>
              <a:effectLst/>
              <a:latin typeface="+mn-lt"/>
              <a:ea typeface="+mn-ea"/>
              <a:cs typeface="+mn-cs"/>
            </a:rPr>
            <a:t>0.12</a:t>
          </a:r>
          <a:r>
            <a:rPr lang="ja-JP" altLang="ja-JP" sz="1100" b="0" i="0" baseline="0">
              <a:solidFill>
                <a:schemeClr val="dk1"/>
              </a:solidFill>
              <a:effectLst/>
              <a:latin typeface="+mn-lt"/>
              <a:ea typeface="+mn-ea"/>
              <a:cs typeface="+mn-cs"/>
            </a:rPr>
            <a:t>ポイント下回っている。このことから、第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次行政改革大綱及び第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次集中改革プランに基づき、組織、事務事業の見直し、民間活力の活用など行政の効率化に努めることにより、財政の健全化を図っていく。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xdr:cNvCxnSpPr/>
      </xdr:nvCxnSpPr>
      <xdr:spPr>
        <a:xfrm>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次行政改革大綱</a:t>
          </a:r>
          <a:r>
            <a:rPr lang="ja-JP" altLang="en-US" sz="1100" b="0" i="0" baseline="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地方債の新規発行の抑制などに</a:t>
          </a:r>
          <a:r>
            <a:rPr lang="ja-JP" altLang="en-US" sz="1100" b="0" i="0" baseline="0">
              <a:solidFill>
                <a:schemeClr val="dk1"/>
              </a:solidFill>
              <a:effectLst/>
              <a:latin typeface="+mn-lt"/>
              <a:ea typeface="+mn-ea"/>
              <a:cs typeface="+mn-cs"/>
            </a:rPr>
            <a:t>努めていることから、</a:t>
          </a:r>
          <a:r>
            <a:rPr lang="ja-JP" altLang="ja-JP" sz="1100" b="0" i="0" baseline="0">
              <a:solidFill>
                <a:schemeClr val="dk1"/>
              </a:solidFill>
              <a:effectLst/>
              <a:latin typeface="+mn-lt"/>
              <a:ea typeface="+mn-ea"/>
              <a:cs typeface="+mn-cs"/>
            </a:rPr>
            <a:t>類似団体平均を下回っている。しかし、今後は、事務事業の見直しを進め、優先度の低い事務事業について計画的に廃止・縮小を実施することで経常経費の削減に努め、財政の弾力性を保っていく。</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61</xdr:row>
      <xdr:rowOff>127423</xdr:rowOff>
    </xdr:to>
    <xdr:cxnSp macro="">
      <xdr:nvCxnSpPr>
        <xdr:cNvPr id="132" name="直線コネクタ 131"/>
        <xdr:cNvCxnSpPr/>
      </xdr:nvCxnSpPr>
      <xdr:spPr>
        <a:xfrm>
          <a:off x="4114800" y="105697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61</xdr:row>
      <xdr:rowOff>111337</xdr:rowOff>
    </xdr:to>
    <xdr:cxnSp macro="">
      <xdr:nvCxnSpPr>
        <xdr:cNvPr id="135" name="直線コネクタ 134"/>
        <xdr:cNvCxnSpPr/>
      </xdr:nvCxnSpPr>
      <xdr:spPr>
        <a:xfrm>
          <a:off x="3225800" y="104250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61</xdr:row>
      <xdr:rowOff>87206</xdr:rowOff>
    </xdr:to>
    <xdr:cxnSp macro="">
      <xdr:nvCxnSpPr>
        <xdr:cNvPr id="138" name="直線コネクタ 137"/>
        <xdr:cNvCxnSpPr/>
      </xdr:nvCxnSpPr>
      <xdr:spPr>
        <a:xfrm flipV="1">
          <a:off x="2336800" y="104250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166158</xdr:rowOff>
    </xdr:from>
    <xdr:to>
      <xdr:col>11</xdr:col>
      <xdr:colOff>31750</xdr:colOff>
      <xdr:row>61</xdr:row>
      <xdr:rowOff>87206</xdr:rowOff>
    </xdr:to>
    <xdr:cxnSp macro="">
      <xdr:nvCxnSpPr>
        <xdr:cNvPr id="141" name="直線コネクタ 140"/>
        <xdr:cNvCxnSpPr/>
      </xdr:nvCxnSpPr>
      <xdr:spPr>
        <a:xfrm>
          <a:off x="1447800" y="1045315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1" name="楕円 150"/>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2" name="財政構造の弾力性該当値テキスト"/>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3" name="楕円 152"/>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4" name="テキスト ボックス 153"/>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87206</xdr:rowOff>
    </xdr:from>
    <xdr:to>
      <xdr:col>15</xdr:col>
      <xdr:colOff>133350</xdr:colOff>
      <xdr:row>61</xdr:row>
      <xdr:rowOff>17356</xdr:rowOff>
    </xdr:to>
    <xdr:sp macro="" textlink="">
      <xdr:nvSpPr>
        <xdr:cNvPr id="155" name="楕円 154"/>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27533</xdr:rowOff>
    </xdr:from>
    <xdr:ext cx="762000" cy="259045"/>
    <xdr:sp macro="" textlink="">
      <xdr:nvSpPr>
        <xdr:cNvPr id="156" name="テキスト ボックス 155"/>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7" name="楕円 156"/>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8" name="テキスト ボックス 157"/>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59" name="楕円 158"/>
        <xdr:cNvSpPr/>
      </xdr:nvSpPr>
      <xdr:spPr>
        <a:xfrm>
          <a:off x="1397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55685</xdr:rowOff>
    </xdr:from>
    <xdr:ext cx="762000" cy="259045"/>
    <xdr:sp macro="" textlink="">
      <xdr:nvSpPr>
        <xdr:cNvPr id="160" name="テキスト ボックス 159"/>
        <xdr:cNvSpPr txBox="1"/>
      </xdr:nvSpPr>
      <xdr:spPr>
        <a:xfrm>
          <a:off x="1066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人件費・物件費及び維持補修費の合計額の人口</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人当たりの金額が、類似団体平均に比べ</a:t>
          </a:r>
          <a:r>
            <a:rPr lang="en-US" altLang="ja-JP" sz="1000" b="0" i="0" baseline="0">
              <a:solidFill>
                <a:schemeClr val="dk1"/>
              </a:solidFill>
              <a:effectLst/>
              <a:latin typeface="+mn-lt"/>
              <a:ea typeface="+mn-ea"/>
              <a:cs typeface="+mn-cs"/>
            </a:rPr>
            <a:t>19,723</a:t>
          </a:r>
          <a:r>
            <a:rPr lang="ja-JP" altLang="ja-JP" sz="1000" b="0" i="0" baseline="0">
              <a:solidFill>
                <a:schemeClr val="dk1"/>
              </a:solidFill>
              <a:effectLst/>
              <a:latin typeface="+mn-lt"/>
              <a:ea typeface="+mn-ea"/>
              <a:cs typeface="+mn-cs"/>
            </a:rPr>
            <a:t>円上回っている。主として物件費の賃金及び維持補修費が要因となっている。</a:t>
          </a:r>
          <a:endParaRPr lang="ja-JP" altLang="ja-JP" sz="1000">
            <a:effectLst/>
          </a:endParaRPr>
        </a:p>
        <a:p>
          <a:pPr rtl="0"/>
          <a:r>
            <a:rPr lang="ja-JP" altLang="ja-JP" sz="1000" b="0" i="0" baseline="0">
              <a:solidFill>
                <a:schemeClr val="dk1"/>
              </a:solidFill>
              <a:effectLst/>
              <a:latin typeface="+mn-lt"/>
              <a:ea typeface="+mn-ea"/>
              <a:cs typeface="+mn-cs"/>
            </a:rPr>
            <a:t>　賃金については、保育所や観光施設などの施設運営を直営で行っていることに起因しており、維持補修費については、老朽化している公共施設等の更新費用である。</a:t>
          </a:r>
          <a:endParaRPr lang="ja-JP" altLang="ja-JP" sz="1000">
            <a:effectLst/>
          </a:endParaRPr>
        </a:p>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今後維持補修費については、平成</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策定の公共施設等総合管理計画の基づき計画的に実施することで、年度間における経費の均等化を図るとともに、賃金について、民間でも実施可能なものは、指定管理者制度の導入などにより委託化を進め、コストの縮減を図っ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61661</xdr:rowOff>
    </xdr:from>
    <xdr:to>
      <xdr:col>23</xdr:col>
      <xdr:colOff>133350</xdr:colOff>
      <xdr:row>84</xdr:row>
      <xdr:rowOff>72320</xdr:rowOff>
    </xdr:to>
    <xdr:cxnSp macro="">
      <xdr:nvCxnSpPr>
        <xdr:cNvPr id="195" name="直線コネクタ 194"/>
        <xdr:cNvCxnSpPr/>
      </xdr:nvCxnSpPr>
      <xdr:spPr>
        <a:xfrm>
          <a:off x="4114800" y="14463461"/>
          <a:ext cx="838200" cy="1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37371</xdr:rowOff>
    </xdr:from>
    <xdr:to>
      <xdr:col>19</xdr:col>
      <xdr:colOff>133350</xdr:colOff>
      <xdr:row>84</xdr:row>
      <xdr:rowOff>61661</xdr:rowOff>
    </xdr:to>
    <xdr:cxnSp macro="">
      <xdr:nvCxnSpPr>
        <xdr:cNvPr id="198" name="直線コネクタ 197"/>
        <xdr:cNvCxnSpPr/>
      </xdr:nvCxnSpPr>
      <xdr:spPr>
        <a:xfrm>
          <a:off x="3225800" y="14439171"/>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19869</xdr:rowOff>
    </xdr:from>
    <xdr:to>
      <xdr:col>15</xdr:col>
      <xdr:colOff>82550</xdr:colOff>
      <xdr:row>84</xdr:row>
      <xdr:rowOff>37371</xdr:rowOff>
    </xdr:to>
    <xdr:cxnSp macro="">
      <xdr:nvCxnSpPr>
        <xdr:cNvPr id="201" name="直線コネクタ 200"/>
        <xdr:cNvCxnSpPr/>
      </xdr:nvCxnSpPr>
      <xdr:spPr>
        <a:xfrm>
          <a:off x="2336800" y="14421669"/>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103268</xdr:rowOff>
    </xdr:from>
    <xdr:to>
      <xdr:col>11</xdr:col>
      <xdr:colOff>31750</xdr:colOff>
      <xdr:row>84</xdr:row>
      <xdr:rowOff>19869</xdr:rowOff>
    </xdr:to>
    <xdr:cxnSp macro="">
      <xdr:nvCxnSpPr>
        <xdr:cNvPr id="204" name="直線コネクタ 203"/>
        <xdr:cNvCxnSpPr/>
      </xdr:nvCxnSpPr>
      <xdr:spPr>
        <a:xfrm>
          <a:off x="1447800" y="14333618"/>
          <a:ext cx="889000" cy="8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21520</xdr:rowOff>
    </xdr:from>
    <xdr:to>
      <xdr:col>23</xdr:col>
      <xdr:colOff>184150</xdr:colOff>
      <xdr:row>84</xdr:row>
      <xdr:rowOff>123120</xdr:rowOff>
    </xdr:to>
    <xdr:sp macro="" textlink="">
      <xdr:nvSpPr>
        <xdr:cNvPr id="214" name="楕円 213"/>
        <xdr:cNvSpPr/>
      </xdr:nvSpPr>
      <xdr:spPr>
        <a:xfrm>
          <a:off x="4902200" y="144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165047</xdr:rowOff>
    </xdr:from>
    <xdr:ext cx="762000" cy="259045"/>
    <xdr:sp macro="" textlink="">
      <xdr:nvSpPr>
        <xdr:cNvPr id="215" name="人件費・物件費等の状況該当値テキスト"/>
        <xdr:cNvSpPr txBox="1"/>
      </xdr:nvSpPr>
      <xdr:spPr>
        <a:xfrm>
          <a:off x="5041900" y="143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10861</xdr:rowOff>
    </xdr:from>
    <xdr:to>
      <xdr:col>19</xdr:col>
      <xdr:colOff>184150</xdr:colOff>
      <xdr:row>84</xdr:row>
      <xdr:rowOff>112461</xdr:rowOff>
    </xdr:to>
    <xdr:sp macro="" textlink="">
      <xdr:nvSpPr>
        <xdr:cNvPr id="216" name="楕円 215"/>
        <xdr:cNvSpPr/>
      </xdr:nvSpPr>
      <xdr:spPr>
        <a:xfrm>
          <a:off x="4064000" y="144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97238</xdr:rowOff>
    </xdr:from>
    <xdr:ext cx="736600" cy="259045"/>
    <xdr:sp macro="" textlink="">
      <xdr:nvSpPr>
        <xdr:cNvPr id="217" name="テキスト ボックス 216"/>
        <xdr:cNvSpPr txBox="1"/>
      </xdr:nvSpPr>
      <xdr:spPr>
        <a:xfrm>
          <a:off x="3733800" y="1449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158021</xdr:rowOff>
    </xdr:from>
    <xdr:to>
      <xdr:col>15</xdr:col>
      <xdr:colOff>133350</xdr:colOff>
      <xdr:row>84</xdr:row>
      <xdr:rowOff>88171</xdr:rowOff>
    </xdr:to>
    <xdr:sp macro="" textlink="">
      <xdr:nvSpPr>
        <xdr:cNvPr id="218" name="楕円 217"/>
        <xdr:cNvSpPr/>
      </xdr:nvSpPr>
      <xdr:spPr>
        <a:xfrm>
          <a:off x="3175000" y="143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72948</xdr:rowOff>
    </xdr:from>
    <xdr:ext cx="762000" cy="259045"/>
    <xdr:sp macro="" textlink="">
      <xdr:nvSpPr>
        <xdr:cNvPr id="219" name="テキスト ボックス 218"/>
        <xdr:cNvSpPr txBox="1"/>
      </xdr:nvSpPr>
      <xdr:spPr>
        <a:xfrm>
          <a:off x="2844800" y="1447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140519</xdr:rowOff>
    </xdr:from>
    <xdr:to>
      <xdr:col>11</xdr:col>
      <xdr:colOff>82550</xdr:colOff>
      <xdr:row>84</xdr:row>
      <xdr:rowOff>70669</xdr:rowOff>
    </xdr:to>
    <xdr:sp macro="" textlink="">
      <xdr:nvSpPr>
        <xdr:cNvPr id="220" name="楕円 219"/>
        <xdr:cNvSpPr/>
      </xdr:nvSpPr>
      <xdr:spPr>
        <a:xfrm>
          <a:off x="2286000" y="143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55446</xdr:rowOff>
    </xdr:from>
    <xdr:ext cx="762000" cy="259045"/>
    <xdr:sp macro="" textlink="">
      <xdr:nvSpPr>
        <xdr:cNvPr id="221" name="テキスト ボックス 220"/>
        <xdr:cNvSpPr txBox="1"/>
      </xdr:nvSpPr>
      <xdr:spPr>
        <a:xfrm>
          <a:off x="1955800" y="144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52468</xdr:rowOff>
    </xdr:from>
    <xdr:to>
      <xdr:col>7</xdr:col>
      <xdr:colOff>31750</xdr:colOff>
      <xdr:row>83</xdr:row>
      <xdr:rowOff>154068</xdr:rowOff>
    </xdr:to>
    <xdr:sp macro="" textlink="">
      <xdr:nvSpPr>
        <xdr:cNvPr id="222" name="楕円 221"/>
        <xdr:cNvSpPr/>
      </xdr:nvSpPr>
      <xdr:spPr>
        <a:xfrm>
          <a:off x="1397000" y="1428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138845</xdr:rowOff>
    </xdr:from>
    <xdr:ext cx="762000" cy="259045"/>
    <xdr:sp macro="" textlink="">
      <xdr:nvSpPr>
        <xdr:cNvPr id="223" name="テキスト ボックス 222"/>
        <xdr:cNvSpPr txBox="1"/>
      </xdr:nvSpPr>
      <xdr:spPr>
        <a:xfrm>
          <a:off x="1066800" y="1436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類似団体平均と比較して</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ポイント、全国町村平均では</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ポイント高い数値となっている。国人事院勧告や香川県人事委員会勧告に準拠した給与改定の実施が要因である。このことから、人事評価制度の活用等により、給与の適正化に努める。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23989</xdr:rowOff>
    </xdr:to>
    <xdr:cxnSp macro="">
      <xdr:nvCxnSpPr>
        <xdr:cNvPr id="257" name="直線コネクタ 256"/>
        <xdr:cNvCxnSpPr/>
      </xdr:nvCxnSpPr>
      <xdr:spPr>
        <a:xfrm>
          <a:off x="16179800" y="1494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23989</xdr:rowOff>
    </xdr:to>
    <xdr:cxnSp macro="">
      <xdr:nvCxnSpPr>
        <xdr:cNvPr id="260" name="直線コネクタ 259"/>
        <xdr:cNvCxnSpPr/>
      </xdr:nvCxnSpPr>
      <xdr:spPr>
        <a:xfrm>
          <a:off x="15290800" y="1489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86</xdr:row>
      <xdr:rowOff>155222</xdr:rowOff>
    </xdr:to>
    <xdr:cxnSp macro="">
      <xdr:nvCxnSpPr>
        <xdr:cNvPr id="263" name="直線コネクタ 262"/>
        <xdr:cNvCxnSpPr/>
      </xdr:nvCxnSpPr>
      <xdr:spPr>
        <a:xfrm>
          <a:off x="14401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128411</xdr:rowOff>
    </xdr:to>
    <xdr:cxnSp macro="">
      <xdr:nvCxnSpPr>
        <xdr:cNvPr id="266" name="直線コネクタ 265"/>
        <xdr:cNvCxnSpPr/>
      </xdr:nvCxnSpPr>
      <xdr:spPr>
        <a:xfrm>
          <a:off x="13512800" y="147792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6" name="楕円 275"/>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7"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8" name="楕円 277"/>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9" name="テキスト ボックス 278"/>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0" name="楕円 279"/>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1" name="テキスト ボックス 280"/>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2" name="楕円 281"/>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3" name="テキスト ボックス 282"/>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4" name="楕円 283"/>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5" name="テキスト ボックス 284"/>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定員管理計画に基づき計画的に職員採用をおこなっていることで、類似団体平均を</a:t>
          </a:r>
          <a:r>
            <a:rPr lang="en-US" altLang="ja-JP" sz="1100">
              <a:solidFill>
                <a:schemeClr val="dk1"/>
              </a:solidFill>
              <a:effectLst/>
              <a:latin typeface="+mn-lt"/>
              <a:ea typeface="+mn-ea"/>
              <a:cs typeface="+mn-cs"/>
            </a:rPr>
            <a:t>0.33</a:t>
          </a:r>
          <a:r>
            <a:rPr lang="ja-JP" altLang="ja-JP" sz="1100">
              <a:solidFill>
                <a:schemeClr val="dk1"/>
              </a:solidFill>
              <a:effectLst/>
              <a:latin typeface="+mn-lt"/>
              <a:ea typeface="+mn-ea"/>
              <a:cs typeface="+mn-cs"/>
            </a:rPr>
            <a:t>人下回ることとなった。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適切な定員管理の実施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117898</xdr:rowOff>
    </xdr:to>
    <xdr:cxnSp macro="">
      <xdr:nvCxnSpPr>
        <xdr:cNvPr id="320" name="直線コネクタ 319"/>
        <xdr:cNvCxnSpPr/>
      </xdr:nvCxnSpPr>
      <xdr:spPr>
        <a:xfrm>
          <a:off x="16179800" y="1040087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81704</xdr:rowOff>
    </xdr:from>
    <xdr:to>
      <xdr:col>77</xdr:col>
      <xdr:colOff>44450</xdr:colOff>
      <xdr:row>60</xdr:row>
      <xdr:rowOff>113877</xdr:rowOff>
    </xdr:to>
    <xdr:cxnSp macro="">
      <xdr:nvCxnSpPr>
        <xdr:cNvPr id="323" name="直線コネクタ 322"/>
        <xdr:cNvCxnSpPr/>
      </xdr:nvCxnSpPr>
      <xdr:spPr>
        <a:xfrm>
          <a:off x="15290800" y="103687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81704</xdr:rowOff>
    </xdr:to>
    <xdr:cxnSp macro="">
      <xdr:nvCxnSpPr>
        <xdr:cNvPr id="326" name="直線コネクタ 325"/>
        <xdr:cNvCxnSpPr/>
      </xdr:nvCxnSpPr>
      <xdr:spPr>
        <a:xfrm>
          <a:off x="14401800" y="103445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62936</xdr:rowOff>
    </xdr:to>
    <xdr:cxnSp macro="">
      <xdr:nvCxnSpPr>
        <xdr:cNvPr id="329" name="直線コネクタ 328"/>
        <xdr:cNvCxnSpPr/>
      </xdr:nvCxnSpPr>
      <xdr:spPr>
        <a:xfrm flipV="1">
          <a:off x="13512800" y="10344573"/>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67098</xdr:rowOff>
    </xdr:from>
    <xdr:to>
      <xdr:col>81</xdr:col>
      <xdr:colOff>95250</xdr:colOff>
      <xdr:row>60</xdr:row>
      <xdr:rowOff>168698</xdr:rowOff>
    </xdr:to>
    <xdr:sp macro="" textlink="">
      <xdr:nvSpPr>
        <xdr:cNvPr id="339" name="楕円 338"/>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83625</xdr:rowOff>
    </xdr:from>
    <xdr:ext cx="762000" cy="259045"/>
    <xdr:sp macro="" textlink="">
      <xdr:nvSpPr>
        <xdr:cNvPr id="340" name="定員管理の状況該当値テキスト"/>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41" name="楕円 340"/>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42" name="テキスト ボックス 341"/>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30904</xdr:rowOff>
    </xdr:from>
    <xdr:to>
      <xdr:col>73</xdr:col>
      <xdr:colOff>44450</xdr:colOff>
      <xdr:row>60</xdr:row>
      <xdr:rowOff>132504</xdr:rowOff>
    </xdr:to>
    <xdr:sp macro="" textlink="">
      <xdr:nvSpPr>
        <xdr:cNvPr id="343" name="楕円 342"/>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142681</xdr:rowOff>
    </xdr:from>
    <xdr:ext cx="762000" cy="259045"/>
    <xdr:sp macro="" textlink="">
      <xdr:nvSpPr>
        <xdr:cNvPr id="344" name="テキスト ボックス 343"/>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5" name="楕円 344"/>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46" name="テキスト ボックス 345"/>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12136</xdr:rowOff>
    </xdr:from>
    <xdr:to>
      <xdr:col>64</xdr:col>
      <xdr:colOff>152400</xdr:colOff>
      <xdr:row>60</xdr:row>
      <xdr:rowOff>113736</xdr:rowOff>
    </xdr:to>
    <xdr:sp macro="" textlink="">
      <xdr:nvSpPr>
        <xdr:cNvPr id="347" name="楕円 346"/>
        <xdr:cNvSpPr/>
      </xdr:nvSpPr>
      <xdr:spPr>
        <a:xfrm>
          <a:off x="13462000" y="102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123913</xdr:rowOff>
    </xdr:from>
    <xdr:ext cx="762000" cy="259045"/>
    <xdr:sp macro="" textlink="">
      <xdr:nvSpPr>
        <xdr:cNvPr id="348" name="テキスト ボックス 347"/>
        <xdr:cNvSpPr txBox="1"/>
      </xdr:nvSpPr>
      <xdr:spPr>
        <a:xfrm>
          <a:off x="13131800" y="100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過去からの起債抑制策により類似団体平均を下回っている。平成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年度について、第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次行政改革大綱において</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年間における地方債発行額を</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億円以下（ただし臨時財政対策債は除く）としており、引き続き水準を抑えていく。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163830</xdr:rowOff>
    </xdr:from>
    <xdr:to>
      <xdr:col>81</xdr:col>
      <xdr:colOff>44450</xdr:colOff>
      <xdr:row>36</xdr:row>
      <xdr:rowOff>21336</xdr:rowOff>
    </xdr:to>
    <xdr:cxnSp macro="">
      <xdr:nvCxnSpPr>
        <xdr:cNvPr id="380" name="直線コネクタ 379"/>
        <xdr:cNvCxnSpPr/>
      </xdr:nvCxnSpPr>
      <xdr:spPr>
        <a:xfrm flipV="1">
          <a:off x="16179800" y="61645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21336</xdr:rowOff>
    </xdr:from>
    <xdr:to>
      <xdr:col>77</xdr:col>
      <xdr:colOff>44450</xdr:colOff>
      <xdr:row>36</xdr:row>
      <xdr:rowOff>30988</xdr:rowOff>
    </xdr:to>
    <xdr:cxnSp macro="">
      <xdr:nvCxnSpPr>
        <xdr:cNvPr id="383" name="直線コネクタ 382"/>
        <xdr:cNvCxnSpPr/>
      </xdr:nvCxnSpPr>
      <xdr:spPr>
        <a:xfrm flipV="1">
          <a:off x="15290800" y="61935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30988</xdr:rowOff>
    </xdr:from>
    <xdr:to>
      <xdr:col>72</xdr:col>
      <xdr:colOff>203200</xdr:colOff>
      <xdr:row>36</xdr:row>
      <xdr:rowOff>69596</xdr:rowOff>
    </xdr:to>
    <xdr:cxnSp macro="">
      <xdr:nvCxnSpPr>
        <xdr:cNvPr id="386" name="直線コネクタ 385"/>
        <xdr:cNvCxnSpPr/>
      </xdr:nvCxnSpPr>
      <xdr:spPr>
        <a:xfrm flipV="1">
          <a:off x="14401800" y="62031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69596</xdr:rowOff>
    </xdr:from>
    <xdr:to>
      <xdr:col>68</xdr:col>
      <xdr:colOff>152400</xdr:colOff>
      <xdr:row>36</xdr:row>
      <xdr:rowOff>127508</xdr:rowOff>
    </xdr:to>
    <xdr:cxnSp macro="">
      <xdr:nvCxnSpPr>
        <xdr:cNvPr id="389" name="直線コネクタ 388"/>
        <xdr:cNvCxnSpPr/>
      </xdr:nvCxnSpPr>
      <xdr:spPr>
        <a:xfrm flipV="1">
          <a:off x="13512800" y="62417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113030</xdr:rowOff>
    </xdr:from>
    <xdr:to>
      <xdr:col>81</xdr:col>
      <xdr:colOff>95250</xdr:colOff>
      <xdr:row>36</xdr:row>
      <xdr:rowOff>43180</xdr:rowOff>
    </xdr:to>
    <xdr:sp macro="" textlink="">
      <xdr:nvSpPr>
        <xdr:cNvPr id="399" name="楕円 398"/>
        <xdr:cNvSpPr/>
      </xdr:nvSpPr>
      <xdr:spPr>
        <a:xfrm>
          <a:off x="169672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34307</xdr:rowOff>
    </xdr:from>
    <xdr:ext cx="762000" cy="259045"/>
    <xdr:sp macro="" textlink="">
      <xdr:nvSpPr>
        <xdr:cNvPr id="400" name="公債費負担の状況該当値テキスト"/>
        <xdr:cNvSpPr txBox="1"/>
      </xdr:nvSpPr>
      <xdr:spPr>
        <a:xfrm>
          <a:off x="17106900" y="603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141986</xdr:rowOff>
    </xdr:from>
    <xdr:to>
      <xdr:col>77</xdr:col>
      <xdr:colOff>95250</xdr:colOff>
      <xdr:row>36</xdr:row>
      <xdr:rowOff>72136</xdr:rowOff>
    </xdr:to>
    <xdr:sp macro="" textlink="">
      <xdr:nvSpPr>
        <xdr:cNvPr id="401" name="楕円 400"/>
        <xdr:cNvSpPr/>
      </xdr:nvSpPr>
      <xdr:spPr>
        <a:xfrm>
          <a:off x="16129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82313</xdr:rowOff>
    </xdr:from>
    <xdr:ext cx="736600" cy="259045"/>
    <xdr:sp macro="" textlink="">
      <xdr:nvSpPr>
        <xdr:cNvPr id="402" name="テキスト ボックス 401"/>
        <xdr:cNvSpPr txBox="1"/>
      </xdr:nvSpPr>
      <xdr:spPr>
        <a:xfrm>
          <a:off x="15798800" y="591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151638</xdr:rowOff>
    </xdr:from>
    <xdr:to>
      <xdr:col>73</xdr:col>
      <xdr:colOff>44450</xdr:colOff>
      <xdr:row>36</xdr:row>
      <xdr:rowOff>81788</xdr:rowOff>
    </xdr:to>
    <xdr:sp macro="" textlink="">
      <xdr:nvSpPr>
        <xdr:cNvPr id="403" name="楕円 402"/>
        <xdr:cNvSpPr/>
      </xdr:nvSpPr>
      <xdr:spPr>
        <a:xfrm>
          <a:off x="1524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91965</xdr:rowOff>
    </xdr:from>
    <xdr:ext cx="762000" cy="259045"/>
    <xdr:sp macro="" textlink="">
      <xdr:nvSpPr>
        <xdr:cNvPr id="404" name="テキスト ボックス 403"/>
        <xdr:cNvSpPr txBox="1"/>
      </xdr:nvSpPr>
      <xdr:spPr>
        <a:xfrm>
          <a:off x="1490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18796</xdr:rowOff>
    </xdr:from>
    <xdr:to>
      <xdr:col>68</xdr:col>
      <xdr:colOff>203200</xdr:colOff>
      <xdr:row>36</xdr:row>
      <xdr:rowOff>120396</xdr:rowOff>
    </xdr:to>
    <xdr:sp macro="" textlink="">
      <xdr:nvSpPr>
        <xdr:cNvPr id="405" name="楕円 404"/>
        <xdr:cNvSpPr/>
      </xdr:nvSpPr>
      <xdr:spPr>
        <a:xfrm>
          <a:off x="14351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130573</xdr:rowOff>
    </xdr:from>
    <xdr:ext cx="762000" cy="259045"/>
    <xdr:sp macro="" textlink="">
      <xdr:nvSpPr>
        <xdr:cNvPr id="406" name="テキスト ボックス 405"/>
        <xdr:cNvSpPr txBox="1"/>
      </xdr:nvSpPr>
      <xdr:spPr>
        <a:xfrm>
          <a:off x="14020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76708</xdr:rowOff>
    </xdr:from>
    <xdr:to>
      <xdr:col>64</xdr:col>
      <xdr:colOff>152400</xdr:colOff>
      <xdr:row>37</xdr:row>
      <xdr:rowOff>6858</xdr:rowOff>
    </xdr:to>
    <xdr:sp macro="" textlink="">
      <xdr:nvSpPr>
        <xdr:cNvPr id="407" name="楕円 406"/>
        <xdr:cNvSpPr/>
      </xdr:nvSpPr>
      <xdr:spPr>
        <a:xfrm>
          <a:off x="13462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17035</xdr:rowOff>
    </xdr:from>
    <xdr:ext cx="762000" cy="259045"/>
    <xdr:sp macro="" textlink="">
      <xdr:nvSpPr>
        <xdr:cNvPr id="408" name="テキスト ボックス 407"/>
        <xdr:cNvSpPr txBox="1"/>
      </xdr:nvSpPr>
      <xdr:spPr>
        <a:xfrm>
          <a:off x="13131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過去からの起債抑制策や定員管理の適正化に加え、将来予定される大型事業に対応するため、特定目的基金の積み立てを行っていることなどから将来負担比率は出ず、類似団体平均を下回っている。</a:t>
          </a:r>
          <a:endParaRPr lang="ja-JP" altLang="ja-JP" sz="1400">
            <a:effectLst/>
          </a:endParaRPr>
        </a:p>
        <a:p>
          <a:r>
            <a:rPr lang="ja-JP" altLang="ja-JP" sz="1100">
              <a:solidFill>
                <a:schemeClr val="dk1"/>
              </a:solidFill>
              <a:effectLst/>
              <a:latin typeface="+mn-lt"/>
              <a:ea typeface="+mn-ea"/>
              <a:cs typeface="+mn-cs"/>
            </a:rPr>
            <a:t>　今後も引き続き、後世への負担を少しでも軽減するよう、新規事業の実施等について総点検を図り、財政の健全化を図っていく。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24,456
24,203
109.75
10,464,656
9,568,339
805,041
6,665,583
3,507,721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ポイント下回っている。これは、大量退職や定員管理の適正化策などにより、職員数が削減されたことに起因する。</a:t>
          </a:r>
          <a:endParaRPr lang="ja-JP" altLang="ja-JP" sz="1400">
            <a:effectLst/>
          </a:endParaRPr>
        </a:p>
        <a:p>
          <a:r>
            <a:rPr lang="ja-JP" altLang="ja-JP" sz="1100">
              <a:solidFill>
                <a:schemeClr val="dk1"/>
              </a:solidFill>
              <a:effectLst/>
              <a:latin typeface="+mn-lt"/>
              <a:ea typeface="+mn-ea"/>
              <a:cs typeface="+mn-cs"/>
            </a:rPr>
            <a:t>　職員給の適正化を図るとともに、特別職の報酬についても、その適正化を検討していく。　</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35</xdr:row>
      <xdr:rowOff>170434</xdr:rowOff>
    </xdr:to>
    <xdr:cxnSp macro="">
      <xdr:nvCxnSpPr>
        <xdr:cNvPr id="64" name="直線コネクタ 63"/>
        <xdr:cNvCxnSpPr/>
      </xdr:nvCxnSpPr>
      <xdr:spPr>
        <a:xfrm>
          <a:off x="3987800" y="61574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35</xdr:row>
      <xdr:rowOff>165862</xdr:rowOff>
    </xdr:to>
    <xdr:cxnSp macro="">
      <xdr:nvCxnSpPr>
        <xdr:cNvPr id="67" name="直線コネクタ 66"/>
        <xdr:cNvCxnSpPr/>
      </xdr:nvCxnSpPr>
      <xdr:spPr>
        <a:xfrm flipV="1">
          <a:off x="3098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76708</xdr:rowOff>
    </xdr:to>
    <xdr:cxnSp macro="">
      <xdr:nvCxnSpPr>
        <xdr:cNvPr id="70" name="直線コネクタ 69"/>
        <xdr:cNvCxnSpPr/>
      </xdr:nvCxnSpPr>
      <xdr:spPr>
        <a:xfrm flipV="1">
          <a:off x="2209800" y="6166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76708</xdr:rowOff>
    </xdr:to>
    <xdr:cxnSp macro="">
      <xdr:nvCxnSpPr>
        <xdr:cNvPr id="73" name="直線コネクタ 72"/>
        <xdr:cNvCxnSpPr/>
      </xdr:nvCxnSpPr>
      <xdr:spPr>
        <a:xfrm>
          <a:off x="1320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ポイント上回っている。これは、保育所や観光施設などの施設運営を直営で行っていることから、賃金の占める割合が類似団体平均を大きく上回っていることなどに起因している。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施設運営については、今後、効率的で効果的な運営方法を検討し、可能なものは指定管理者制度の導入などを実施し、コストの縮減に努めていく。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100330</xdr:rowOff>
    </xdr:to>
    <xdr:cxnSp macro="">
      <xdr:nvCxnSpPr>
        <xdr:cNvPr id="125" name="直線コネクタ 124"/>
        <xdr:cNvCxnSpPr/>
      </xdr:nvCxnSpPr>
      <xdr:spPr>
        <a:xfrm>
          <a:off x="15671800" y="2999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85090</xdr:rowOff>
    </xdr:to>
    <xdr:cxnSp macro="">
      <xdr:nvCxnSpPr>
        <xdr:cNvPr id="128" name="直線コネクタ 127"/>
        <xdr:cNvCxnSpPr/>
      </xdr:nvCxnSpPr>
      <xdr:spPr>
        <a:xfrm>
          <a:off x="14782800" y="2877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16</xdr:row>
      <xdr:rowOff>134620</xdr:rowOff>
    </xdr:to>
    <xdr:cxnSp macro="">
      <xdr:nvCxnSpPr>
        <xdr:cNvPr id="131" name="直線コネクタ 130"/>
        <xdr:cNvCxnSpPr/>
      </xdr:nvCxnSpPr>
      <xdr:spPr>
        <a:xfrm>
          <a:off x="13893800" y="287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134620</xdr:rowOff>
    </xdr:to>
    <xdr:cxnSp macro="">
      <xdr:nvCxnSpPr>
        <xdr:cNvPr id="134" name="直線コネクタ 133"/>
        <xdr:cNvCxnSpPr/>
      </xdr:nvCxnSpPr>
      <xdr:spPr>
        <a:xfrm>
          <a:off x="13004800" y="2816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21607</xdr:rowOff>
    </xdr:from>
    <xdr:ext cx="762000" cy="259045"/>
    <xdr:sp macro="" textlink="">
      <xdr:nvSpPr>
        <xdr:cNvPr id="145" name="物件費該当値テキスト"/>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6" name="楕円 145"/>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7" name="テキスト ボックス 146"/>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8" name="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49" name="テキスト ボックス 148"/>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2" name="楕円 151"/>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53" name="テキスト ボックス 152"/>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ポイント下回っている。しかし、扶助費については、高齢者の増加等に伴い、今後増加していくことが予想されることから、給付における資格審査などの適正化を図り、財政を過度に圧迫しないよう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94343</xdr:rowOff>
    </xdr:to>
    <xdr:cxnSp macro="">
      <xdr:nvCxnSpPr>
        <xdr:cNvPr id="188" name="直線コネクタ 187"/>
        <xdr:cNvCxnSpPr/>
      </xdr:nvCxnSpPr>
      <xdr:spPr>
        <a:xfrm>
          <a:off x="3987800" y="9319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61685</xdr:rowOff>
    </xdr:to>
    <xdr:cxnSp macro="">
      <xdr:nvCxnSpPr>
        <xdr:cNvPr id="191" name="直線コネクタ 190"/>
        <xdr:cNvCxnSpPr/>
      </xdr:nvCxnSpPr>
      <xdr:spPr>
        <a:xfrm>
          <a:off x="3098800" y="9298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39915</xdr:rowOff>
    </xdr:to>
    <xdr:cxnSp macro="">
      <xdr:nvCxnSpPr>
        <xdr:cNvPr id="194" name="直線コネクタ 193"/>
        <xdr:cNvCxnSpPr/>
      </xdr:nvCxnSpPr>
      <xdr:spPr>
        <a:xfrm>
          <a:off x="2209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61685</xdr:rowOff>
    </xdr:to>
    <xdr:cxnSp macro="">
      <xdr:nvCxnSpPr>
        <xdr:cNvPr id="197" name="直線コネクタ 196"/>
        <xdr:cNvCxnSpPr/>
      </xdr:nvCxnSpPr>
      <xdr:spPr>
        <a:xfrm flipV="1">
          <a:off x="1320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7" name="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9" name="楕円 208"/>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0" name="テキスト ボックス 209"/>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11" name="楕円 210"/>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2" name="テキスト ボックス 211"/>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3" name="楕円 212"/>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4" name="テキスト ボックス 213"/>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5.7</a:t>
          </a:r>
          <a:r>
            <a:rPr lang="ja-JP" altLang="ja-JP" sz="1100">
              <a:solidFill>
                <a:schemeClr val="dk1"/>
              </a:solidFill>
              <a:effectLst/>
              <a:latin typeface="+mn-lt"/>
              <a:ea typeface="+mn-ea"/>
              <a:cs typeface="+mn-cs"/>
            </a:rPr>
            <a:t>ポイント上回っている。この主な要因は、繰出金である。下水道施設の維持管理経費に加え、介護保険事業、国民健康保険事業などで給付の増などから財政状況が悪化しており、今後も増加傾向は続くと予想される。受益と負担の公平性の観点からも、また、独立採算の原則からも、その経営（運営）の健全化を図り、普通会計の負担額を減らしていくよう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5080</xdr:rowOff>
    </xdr:to>
    <xdr:cxnSp macro="">
      <xdr:nvCxnSpPr>
        <xdr:cNvPr id="249" name="直線コネクタ 248"/>
        <xdr:cNvCxnSpPr/>
      </xdr:nvCxnSpPr>
      <xdr:spPr>
        <a:xfrm flipV="1">
          <a:off x="15671800" y="10261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60</xdr:row>
      <xdr:rowOff>5080</xdr:rowOff>
    </xdr:to>
    <xdr:cxnSp macro="">
      <xdr:nvCxnSpPr>
        <xdr:cNvPr id="252" name="直線コネクタ 251"/>
        <xdr:cNvCxnSpPr/>
      </xdr:nvCxnSpPr>
      <xdr:spPr>
        <a:xfrm>
          <a:off x="14782800" y="10231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59</xdr:row>
      <xdr:rowOff>123190</xdr:rowOff>
    </xdr:to>
    <xdr:cxnSp macro="">
      <xdr:nvCxnSpPr>
        <xdr:cNvPr id="255" name="直線コネクタ 254"/>
        <xdr:cNvCxnSpPr/>
      </xdr:nvCxnSpPr>
      <xdr:spPr>
        <a:xfrm flipV="1">
          <a:off x="13893800" y="1023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62230</xdr:rowOff>
    </xdr:from>
    <xdr:to>
      <xdr:col>69</xdr:col>
      <xdr:colOff>92075</xdr:colOff>
      <xdr:row>59</xdr:row>
      <xdr:rowOff>123190</xdr:rowOff>
    </xdr:to>
    <xdr:cxnSp macro="">
      <xdr:nvCxnSpPr>
        <xdr:cNvPr id="258" name="直線コネクタ 257"/>
        <xdr:cNvCxnSpPr/>
      </xdr:nvCxnSpPr>
      <xdr:spPr>
        <a:xfrm>
          <a:off x="13004800" y="1017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68" name="楕円 267"/>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69"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125730</xdr:rowOff>
    </xdr:from>
    <xdr:to>
      <xdr:col>78</xdr:col>
      <xdr:colOff>120650</xdr:colOff>
      <xdr:row>60</xdr:row>
      <xdr:rowOff>55880</xdr:rowOff>
    </xdr:to>
    <xdr:sp macro="" textlink="">
      <xdr:nvSpPr>
        <xdr:cNvPr id="270" name="楕円 269"/>
        <xdr:cNvSpPr/>
      </xdr:nvSpPr>
      <xdr:spPr>
        <a:xfrm>
          <a:off x="15621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40657</xdr:rowOff>
    </xdr:from>
    <xdr:ext cx="736600" cy="259045"/>
    <xdr:sp macro="" textlink="">
      <xdr:nvSpPr>
        <xdr:cNvPr id="271" name="テキスト ボックス 270"/>
        <xdr:cNvSpPr txBox="1"/>
      </xdr:nvSpPr>
      <xdr:spPr>
        <a:xfrm>
          <a:off x="15290800" y="1032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72" name="楕円 271"/>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73" name="テキスト ボックス 272"/>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74" name="楕円 273"/>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5" name="テキスト ボックス 274"/>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6" name="楕円 275"/>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77" name="テキスト ボックス 276"/>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ポイント下回っている。補助費等については、事業の見直し等を実施していくなかで縮減に努めている</a:t>
          </a:r>
          <a:r>
            <a:rPr lang="ja-JP" altLang="en-US" sz="1100">
              <a:solidFill>
                <a:schemeClr val="dk1"/>
              </a:solidFill>
              <a:effectLst/>
              <a:latin typeface="+mn-lt"/>
              <a:ea typeface="+mn-ea"/>
              <a:cs typeface="+mn-cs"/>
            </a:rPr>
            <a:t>。しかしながら、</a:t>
          </a:r>
          <a:r>
            <a:rPr lang="ja-JP" altLang="ja-JP" sz="1100">
              <a:solidFill>
                <a:schemeClr val="dk1"/>
              </a:solidFill>
              <a:effectLst/>
              <a:latin typeface="+mn-lt"/>
              <a:ea typeface="+mn-ea"/>
              <a:cs typeface="+mn-cs"/>
            </a:rPr>
            <a:t>直営の介護老人保健施設の運営が厳しい状況となっていることから、</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介護老人保健施設事業会計への補助が増加していくことが想定される。そのため、経営状況の改善を図りながら、引き続き補助費の縮減に努めていく。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81280</xdr:rowOff>
    </xdr:to>
    <xdr:cxnSp macro="">
      <xdr:nvCxnSpPr>
        <xdr:cNvPr id="307" name="直線コネクタ 306"/>
        <xdr:cNvCxnSpPr/>
      </xdr:nvCxnSpPr>
      <xdr:spPr>
        <a:xfrm>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58420</xdr:rowOff>
    </xdr:to>
    <xdr:cxnSp macro="">
      <xdr:nvCxnSpPr>
        <xdr:cNvPr id="310" name="直線コネクタ 309"/>
        <xdr:cNvCxnSpPr/>
      </xdr:nvCxnSpPr>
      <xdr:spPr>
        <a:xfrm>
          <a:off x="14782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67564</xdr:rowOff>
    </xdr:to>
    <xdr:cxnSp macro="">
      <xdr:nvCxnSpPr>
        <xdr:cNvPr id="313" name="直線コネクタ 312"/>
        <xdr:cNvCxnSpPr/>
      </xdr:nvCxnSpPr>
      <xdr:spPr>
        <a:xfrm flipV="1">
          <a:off x="13893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67564</xdr:rowOff>
    </xdr:to>
    <xdr:cxnSp macro="">
      <xdr:nvCxnSpPr>
        <xdr:cNvPr id="316" name="直線コネクタ 315"/>
        <xdr:cNvCxnSpPr/>
      </xdr:nvCxnSpPr>
      <xdr:spPr>
        <a:xfrm>
          <a:off x="13004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6" name="楕円 325"/>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7"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0" name="楕円 329"/>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1" name="テキスト ボックス 33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2" name="楕円 331"/>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3" name="テキスト ボックス 33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4" name="楕円 333"/>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5" name="テキスト ボックス 334"/>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7.0</a:t>
          </a:r>
          <a:r>
            <a:rPr lang="ja-JP" altLang="ja-JP" sz="1100">
              <a:solidFill>
                <a:schemeClr val="dk1"/>
              </a:solidFill>
              <a:effectLst/>
              <a:latin typeface="+mn-lt"/>
              <a:ea typeface="+mn-ea"/>
              <a:cs typeface="+mn-cs"/>
            </a:rPr>
            <a:t>ポイント下回っている。これは、過去からの起債発行抑制策によるものであり、今後もこの水準を保っていく。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123190</xdr:rowOff>
    </xdr:from>
    <xdr:to>
      <xdr:col>24</xdr:col>
      <xdr:colOff>25400</xdr:colOff>
      <xdr:row>73</xdr:row>
      <xdr:rowOff>161290</xdr:rowOff>
    </xdr:to>
    <xdr:cxnSp macro="">
      <xdr:nvCxnSpPr>
        <xdr:cNvPr id="368" name="直線コネクタ 367"/>
        <xdr:cNvCxnSpPr/>
      </xdr:nvCxnSpPr>
      <xdr:spPr>
        <a:xfrm flipV="1">
          <a:off x="3987800" y="12639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123190</xdr:rowOff>
    </xdr:from>
    <xdr:to>
      <xdr:col>19</xdr:col>
      <xdr:colOff>187325</xdr:colOff>
      <xdr:row>73</xdr:row>
      <xdr:rowOff>161290</xdr:rowOff>
    </xdr:to>
    <xdr:cxnSp macro="">
      <xdr:nvCxnSpPr>
        <xdr:cNvPr id="371" name="直線コネクタ 370"/>
        <xdr:cNvCxnSpPr/>
      </xdr:nvCxnSpPr>
      <xdr:spPr>
        <a:xfrm>
          <a:off x="3098800" y="12639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146050</xdr:rowOff>
    </xdr:to>
    <xdr:cxnSp macro="">
      <xdr:nvCxnSpPr>
        <xdr:cNvPr id="374" name="直線コネクタ 373"/>
        <xdr:cNvCxnSpPr/>
      </xdr:nvCxnSpPr>
      <xdr:spPr>
        <a:xfrm flipV="1">
          <a:off x="2209800" y="12639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146050</xdr:rowOff>
    </xdr:from>
    <xdr:to>
      <xdr:col>11</xdr:col>
      <xdr:colOff>9525</xdr:colOff>
      <xdr:row>73</xdr:row>
      <xdr:rowOff>146050</xdr:rowOff>
    </xdr:to>
    <xdr:cxnSp macro="">
      <xdr:nvCxnSpPr>
        <xdr:cNvPr id="377" name="直線コネクタ 376"/>
        <xdr:cNvCxnSpPr/>
      </xdr:nvCxnSpPr>
      <xdr:spPr>
        <a:xfrm>
          <a:off x="1320800" y="1266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72390</xdr:rowOff>
    </xdr:from>
    <xdr:to>
      <xdr:col>24</xdr:col>
      <xdr:colOff>76200</xdr:colOff>
      <xdr:row>74</xdr:row>
      <xdr:rowOff>2540</xdr:rowOff>
    </xdr:to>
    <xdr:sp macro="" textlink="">
      <xdr:nvSpPr>
        <xdr:cNvPr id="387" name="楕円 386"/>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152417</xdr:rowOff>
    </xdr:from>
    <xdr:ext cx="762000" cy="259045"/>
    <xdr:sp macro="" textlink="">
      <xdr:nvSpPr>
        <xdr:cNvPr id="388" name="公債費該当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110490</xdr:rowOff>
    </xdr:from>
    <xdr:to>
      <xdr:col>20</xdr:col>
      <xdr:colOff>38100</xdr:colOff>
      <xdr:row>74</xdr:row>
      <xdr:rowOff>40640</xdr:rowOff>
    </xdr:to>
    <xdr:sp macro="" textlink="">
      <xdr:nvSpPr>
        <xdr:cNvPr id="389" name="楕円 388"/>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50817</xdr:rowOff>
    </xdr:from>
    <xdr:ext cx="736600" cy="259045"/>
    <xdr:sp macro="" textlink="">
      <xdr:nvSpPr>
        <xdr:cNvPr id="390" name="テキスト ボックス 389"/>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72390</xdr:rowOff>
    </xdr:from>
    <xdr:to>
      <xdr:col>15</xdr:col>
      <xdr:colOff>149225</xdr:colOff>
      <xdr:row>74</xdr:row>
      <xdr:rowOff>2540</xdr:rowOff>
    </xdr:to>
    <xdr:sp macro="" textlink="">
      <xdr:nvSpPr>
        <xdr:cNvPr id="391" name="楕円 390"/>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12717</xdr:rowOff>
    </xdr:from>
    <xdr:ext cx="762000" cy="259045"/>
    <xdr:sp macro="" textlink="">
      <xdr:nvSpPr>
        <xdr:cNvPr id="392" name="テキスト ボックス 391"/>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95250</xdr:rowOff>
    </xdr:from>
    <xdr:to>
      <xdr:col>11</xdr:col>
      <xdr:colOff>60325</xdr:colOff>
      <xdr:row>74</xdr:row>
      <xdr:rowOff>25400</xdr:rowOff>
    </xdr:to>
    <xdr:sp macro="" textlink="">
      <xdr:nvSpPr>
        <xdr:cNvPr id="393" name="楕円 392"/>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35577</xdr:rowOff>
    </xdr:from>
    <xdr:ext cx="762000" cy="259045"/>
    <xdr:sp macro="" textlink="">
      <xdr:nvSpPr>
        <xdr:cNvPr id="394" name="テキスト ボックス 393"/>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95250</xdr:rowOff>
    </xdr:from>
    <xdr:to>
      <xdr:col>6</xdr:col>
      <xdr:colOff>171450</xdr:colOff>
      <xdr:row>74</xdr:row>
      <xdr:rowOff>25400</xdr:rowOff>
    </xdr:to>
    <xdr:sp macro="" textlink="">
      <xdr:nvSpPr>
        <xdr:cNvPr id="395" name="楕円 394"/>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35577</xdr:rowOff>
    </xdr:from>
    <xdr:ext cx="762000" cy="259045"/>
    <xdr:sp macro="" textlink="">
      <xdr:nvSpPr>
        <xdr:cNvPr id="396" name="テキスト ボックス 395"/>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公債費を除く経常経費をみると、類似団体平均を</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40132</xdr:rowOff>
    </xdr:to>
    <xdr:cxnSp macro="">
      <xdr:nvCxnSpPr>
        <xdr:cNvPr id="427" name="直線コネクタ 426"/>
        <xdr:cNvCxnSpPr/>
      </xdr:nvCxnSpPr>
      <xdr:spPr>
        <a:xfrm>
          <a:off x="15671800" y="133720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170435</xdr:rowOff>
    </xdr:to>
    <xdr:cxnSp macro="">
      <xdr:nvCxnSpPr>
        <xdr:cNvPr id="430" name="直線コネクタ 429"/>
        <xdr:cNvCxnSpPr/>
      </xdr:nvCxnSpPr>
      <xdr:spPr>
        <a:xfrm>
          <a:off x="14782800" y="13230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152146</xdr:rowOff>
    </xdr:to>
    <xdr:cxnSp macro="">
      <xdr:nvCxnSpPr>
        <xdr:cNvPr id="433" name="直線コネクタ 432"/>
        <xdr:cNvCxnSpPr/>
      </xdr:nvCxnSpPr>
      <xdr:spPr>
        <a:xfrm flipV="1">
          <a:off x="13893800" y="132303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152146</xdr:rowOff>
    </xdr:to>
    <xdr:cxnSp macro="">
      <xdr:nvCxnSpPr>
        <xdr:cNvPr id="436" name="直線コネクタ 435"/>
        <xdr:cNvCxnSpPr/>
      </xdr:nvCxnSpPr>
      <xdr:spPr>
        <a:xfrm>
          <a:off x="13004800" y="132486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6" name="楕円 445"/>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47"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8" name="楕円 447"/>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9" name="テキスト ボックス 448"/>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0" name="楕円 449"/>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1" name="テキスト ボックス 450"/>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2" name="楕円 451"/>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3" name="テキスト ボックス 45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4" name="楕円 453"/>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5" name="テキスト ボックス 45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149871</xdr:rowOff>
    </xdr:from>
    <xdr:to>
      <xdr:col>29</xdr:col>
      <xdr:colOff>127000</xdr:colOff>
      <xdr:row>18</xdr:row>
      <xdr:rowOff>23014</xdr:rowOff>
    </xdr:to>
    <xdr:cxnSp macro="">
      <xdr:nvCxnSpPr>
        <xdr:cNvPr id="52" name="直線コネクタ 51"/>
        <xdr:cNvCxnSpPr/>
      </xdr:nvCxnSpPr>
      <xdr:spPr bwMode="auto">
        <a:xfrm flipV="1">
          <a:off x="5003800" y="3112146"/>
          <a:ext cx="647700" cy="4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134647</xdr:rowOff>
    </xdr:from>
    <xdr:ext cx="762000" cy="259045"/>
    <xdr:sp macro="" textlink="">
      <xdr:nvSpPr>
        <xdr:cNvPr id="53" name="人口1人当たり決算額の推移平均値テキスト130"/>
        <xdr:cNvSpPr txBox="1"/>
      </xdr:nvSpPr>
      <xdr:spPr>
        <a:xfrm>
          <a:off x="5740400" y="3096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23014</xdr:rowOff>
    </xdr:from>
    <xdr:to>
      <xdr:col>26</xdr:col>
      <xdr:colOff>50800</xdr:colOff>
      <xdr:row>18</xdr:row>
      <xdr:rowOff>34787</xdr:rowOff>
    </xdr:to>
    <xdr:cxnSp macro="">
      <xdr:nvCxnSpPr>
        <xdr:cNvPr id="55" name="直線コネクタ 54"/>
        <xdr:cNvCxnSpPr/>
      </xdr:nvCxnSpPr>
      <xdr:spPr bwMode="auto">
        <a:xfrm flipV="1">
          <a:off x="4305300" y="3156739"/>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25823</xdr:rowOff>
    </xdr:from>
    <xdr:to>
      <xdr:col>22</xdr:col>
      <xdr:colOff>114300</xdr:colOff>
      <xdr:row>18</xdr:row>
      <xdr:rowOff>34787</xdr:rowOff>
    </xdr:to>
    <xdr:cxnSp macro="">
      <xdr:nvCxnSpPr>
        <xdr:cNvPr id="58" name="直線コネクタ 57"/>
        <xdr:cNvCxnSpPr/>
      </xdr:nvCxnSpPr>
      <xdr:spPr bwMode="auto">
        <a:xfrm>
          <a:off x="3606800" y="3159548"/>
          <a:ext cx="698500" cy="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25823</xdr:rowOff>
    </xdr:from>
    <xdr:to>
      <xdr:col>18</xdr:col>
      <xdr:colOff>177800</xdr:colOff>
      <xdr:row>18</xdr:row>
      <xdr:rowOff>103008</xdr:rowOff>
    </xdr:to>
    <xdr:cxnSp macro="">
      <xdr:nvCxnSpPr>
        <xdr:cNvPr id="61" name="直線コネクタ 60"/>
        <xdr:cNvCxnSpPr/>
      </xdr:nvCxnSpPr>
      <xdr:spPr bwMode="auto">
        <a:xfrm flipV="1">
          <a:off x="2908300" y="3159548"/>
          <a:ext cx="698500" cy="7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99071</xdr:rowOff>
    </xdr:from>
    <xdr:to>
      <xdr:col>29</xdr:col>
      <xdr:colOff>177800</xdr:colOff>
      <xdr:row>18</xdr:row>
      <xdr:rowOff>29221</xdr:rowOff>
    </xdr:to>
    <xdr:sp macro="" textlink="">
      <xdr:nvSpPr>
        <xdr:cNvPr id="71" name="楕円 70"/>
        <xdr:cNvSpPr/>
      </xdr:nvSpPr>
      <xdr:spPr bwMode="auto">
        <a:xfrm>
          <a:off x="5600700" y="30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115598</xdr:rowOff>
    </xdr:from>
    <xdr:ext cx="762000" cy="259045"/>
    <xdr:sp macro="" textlink="">
      <xdr:nvSpPr>
        <xdr:cNvPr id="72" name="人口1人当たり決算額の推移該当値テキスト130"/>
        <xdr:cNvSpPr txBox="1"/>
      </xdr:nvSpPr>
      <xdr:spPr>
        <a:xfrm>
          <a:off x="5740400" y="290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143664</xdr:rowOff>
    </xdr:from>
    <xdr:to>
      <xdr:col>26</xdr:col>
      <xdr:colOff>101600</xdr:colOff>
      <xdr:row>18</xdr:row>
      <xdr:rowOff>73814</xdr:rowOff>
    </xdr:to>
    <xdr:sp macro="" textlink="">
      <xdr:nvSpPr>
        <xdr:cNvPr id="73" name="楕円 72"/>
        <xdr:cNvSpPr/>
      </xdr:nvSpPr>
      <xdr:spPr bwMode="auto">
        <a:xfrm>
          <a:off x="4953000" y="310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58591</xdr:rowOff>
    </xdr:from>
    <xdr:ext cx="736600" cy="259045"/>
    <xdr:sp macro="" textlink="">
      <xdr:nvSpPr>
        <xdr:cNvPr id="74" name="テキスト ボックス 73"/>
        <xdr:cNvSpPr txBox="1"/>
      </xdr:nvSpPr>
      <xdr:spPr>
        <a:xfrm>
          <a:off x="4622800" y="31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155437</xdr:rowOff>
    </xdr:from>
    <xdr:to>
      <xdr:col>22</xdr:col>
      <xdr:colOff>165100</xdr:colOff>
      <xdr:row>18</xdr:row>
      <xdr:rowOff>85587</xdr:rowOff>
    </xdr:to>
    <xdr:sp macro="" textlink="">
      <xdr:nvSpPr>
        <xdr:cNvPr id="75" name="楕円 74"/>
        <xdr:cNvSpPr/>
      </xdr:nvSpPr>
      <xdr:spPr bwMode="auto">
        <a:xfrm>
          <a:off x="4254500" y="3117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70364</xdr:rowOff>
    </xdr:from>
    <xdr:ext cx="762000" cy="259045"/>
    <xdr:sp macro="" textlink="">
      <xdr:nvSpPr>
        <xdr:cNvPr id="76" name="テキスト ボックス 75"/>
        <xdr:cNvSpPr txBox="1"/>
      </xdr:nvSpPr>
      <xdr:spPr>
        <a:xfrm>
          <a:off x="3924300" y="320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146473</xdr:rowOff>
    </xdr:from>
    <xdr:to>
      <xdr:col>19</xdr:col>
      <xdr:colOff>38100</xdr:colOff>
      <xdr:row>18</xdr:row>
      <xdr:rowOff>76623</xdr:rowOff>
    </xdr:to>
    <xdr:sp macro="" textlink="">
      <xdr:nvSpPr>
        <xdr:cNvPr id="77" name="楕円 76"/>
        <xdr:cNvSpPr/>
      </xdr:nvSpPr>
      <xdr:spPr bwMode="auto">
        <a:xfrm>
          <a:off x="3556000" y="310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61400</xdr:rowOff>
    </xdr:from>
    <xdr:ext cx="762000" cy="259045"/>
    <xdr:sp macro="" textlink="">
      <xdr:nvSpPr>
        <xdr:cNvPr id="78" name="テキスト ボックス 77"/>
        <xdr:cNvSpPr txBox="1"/>
      </xdr:nvSpPr>
      <xdr:spPr>
        <a:xfrm>
          <a:off x="3225800" y="319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52208</xdr:rowOff>
    </xdr:from>
    <xdr:to>
      <xdr:col>15</xdr:col>
      <xdr:colOff>101600</xdr:colOff>
      <xdr:row>18</xdr:row>
      <xdr:rowOff>153808</xdr:rowOff>
    </xdr:to>
    <xdr:sp macro="" textlink="">
      <xdr:nvSpPr>
        <xdr:cNvPr id="79" name="楕円 78"/>
        <xdr:cNvSpPr/>
      </xdr:nvSpPr>
      <xdr:spPr bwMode="auto">
        <a:xfrm>
          <a:off x="2857500" y="318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138585</xdr:rowOff>
    </xdr:from>
    <xdr:ext cx="762000" cy="259045"/>
    <xdr:sp macro="" textlink="">
      <xdr:nvSpPr>
        <xdr:cNvPr id="80" name="テキスト ボックス 79"/>
        <xdr:cNvSpPr txBox="1"/>
      </xdr:nvSpPr>
      <xdr:spPr>
        <a:xfrm>
          <a:off x="2527300" y="327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298438</xdr:rowOff>
    </xdr:from>
    <xdr:ext cx="762000" cy="259045"/>
    <xdr:sp macro="" textlink="">
      <xdr:nvSpPr>
        <xdr:cNvPr id="111" name="人口1人当たり決算額の推移最小値テキスト445"/>
        <xdr:cNvSpPr txBox="1"/>
      </xdr:nvSpPr>
      <xdr:spPr>
        <a:xfrm>
          <a:off x="5740400" y="742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221314</xdr:rowOff>
    </xdr:from>
    <xdr:to>
      <xdr:col>29</xdr:col>
      <xdr:colOff>127000</xdr:colOff>
      <xdr:row>37</xdr:row>
      <xdr:rowOff>288261</xdr:rowOff>
    </xdr:to>
    <xdr:cxnSp macro="">
      <xdr:nvCxnSpPr>
        <xdr:cNvPr id="115" name="直線コネクタ 114"/>
        <xdr:cNvCxnSpPr/>
      </xdr:nvCxnSpPr>
      <xdr:spPr bwMode="auto">
        <a:xfrm>
          <a:off x="5003800" y="7346014"/>
          <a:ext cx="6477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214847</xdr:rowOff>
    </xdr:from>
    <xdr:to>
      <xdr:col>26</xdr:col>
      <xdr:colOff>50800</xdr:colOff>
      <xdr:row>37</xdr:row>
      <xdr:rowOff>221314</xdr:rowOff>
    </xdr:to>
    <xdr:cxnSp macro="">
      <xdr:nvCxnSpPr>
        <xdr:cNvPr id="118" name="直線コネクタ 117"/>
        <xdr:cNvCxnSpPr/>
      </xdr:nvCxnSpPr>
      <xdr:spPr bwMode="auto">
        <a:xfrm>
          <a:off x="4305300" y="7339547"/>
          <a:ext cx="698500" cy="6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214847</xdr:rowOff>
    </xdr:from>
    <xdr:to>
      <xdr:col>22</xdr:col>
      <xdr:colOff>114300</xdr:colOff>
      <xdr:row>37</xdr:row>
      <xdr:rowOff>218080</xdr:rowOff>
    </xdr:to>
    <xdr:cxnSp macro="">
      <xdr:nvCxnSpPr>
        <xdr:cNvPr id="121" name="直線コネクタ 120"/>
        <xdr:cNvCxnSpPr/>
      </xdr:nvCxnSpPr>
      <xdr:spPr bwMode="auto">
        <a:xfrm flipV="1">
          <a:off x="3606800" y="7339547"/>
          <a:ext cx="6985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185816</xdr:rowOff>
    </xdr:from>
    <xdr:to>
      <xdr:col>18</xdr:col>
      <xdr:colOff>177800</xdr:colOff>
      <xdr:row>37</xdr:row>
      <xdr:rowOff>218080</xdr:rowOff>
    </xdr:to>
    <xdr:cxnSp macro="">
      <xdr:nvCxnSpPr>
        <xdr:cNvPr id="124" name="直線コネクタ 123"/>
        <xdr:cNvCxnSpPr/>
      </xdr:nvCxnSpPr>
      <xdr:spPr bwMode="auto">
        <a:xfrm>
          <a:off x="2908300" y="7310516"/>
          <a:ext cx="698500" cy="32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237461</xdr:rowOff>
    </xdr:from>
    <xdr:to>
      <xdr:col>29</xdr:col>
      <xdr:colOff>177800</xdr:colOff>
      <xdr:row>37</xdr:row>
      <xdr:rowOff>339061</xdr:rowOff>
    </xdr:to>
    <xdr:sp macro="" textlink="">
      <xdr:nvSpPr>
        <xdr:cNvPr id="134" name="楕円 133"/>
        <xdr:cNvSpPr/>
      </xdr:nvSpPr>
      <xdr:spPr bwMode="auto">
        <a:xfrm>
          <a:off x="5600700" y="736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146038</xdr:rowOff>
    </xdr:from>
    <xdr:ext cx="762000" cy="259045"/>
    <xdr:sp macro="" textlink="">
      <xdr:nvSpPr>
        <xdr:cNvPr id="135" name="人口1人当たり決算額の推移該当値テキスト445"/>
        <xdr:cNvSpPr txBox="1"/>
      </xdr:nvSpPr>
      <xdr:spPr>
        <a:xfrm>
          <a:off x="5740400" y="727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170514</xdr:rowOff>
    </xdr:from>
    <xdr:to>
      <xdr:col>26</xdr:col>
      <xdr:colOff>101600</xdr:colOff>
      <xdr:row>37</xdr:row>
      <xdr:rowOff>272114</xdr:rowOff>
    </xdr:to>
    <xdr:sp macro="" textlink="">
      <xdr:nvSpPr>
        <xdr:cNvPr id="136" name="楕円 135"/>
        <xdr:cNvSpPr/>
      </xdr:nvSpPr>
      <xdr:spPr bwMode="auto">
        <a:xfrm>
          <a:off x="4953000" y="729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256891</xdr:rowOff>
    </xdr:from>
    <xdr:ext cx="736600" cy="259045"/>
    <xdr:sp macro="" textlink="">
      <xdr:nvSpPr>
        <xdr:cNvPr id="137" name="テキスト ボックス 136"/>
        <xdr:cNvSpPr txBox="1"/>
      </xdr:nvSpPr>
      <xdr:spPr>
        <a:xfrm>
          <a:off x="4622800" y="738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164047</xdr:rowOff>
    </xdr:from>
    <xdr:to>
      <xdr:col>22</xdr:col>
      <xdr:colOff>165100</xdr:colOff>
      <xdr:row>37</xdr:row>
      <xdr:rowOff>265647</xdr:rowOff>
    </xdr:to>
    <xdr:sp macro="" textlink="">
      <xdr:nvSpPr>
        <xdr:cNvPr id="138" name="楕円 137"/>
        <xdr:cNvSpPr/>
      </xdr:nvSpPr>
      <xdr:spPr bwMode="auto">
        <a:xfrm>
          <a:off x="4254500" y="728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250424</xdr:rowOff>
    </xdr:from>
    <xdr:ext cx="762000" cy="259045"/>
    <xdr:sp macro="" textlink="">
      <xdr:nvSpPr>
        <xdr:cNvPr id="139" name="テキスト ボックス 138"/>
        <xdr:cNvSpPr txBox="1"/>
      </xdr:nvSpPr>
      <xdr:spPr>
        <a:xfrm>
          <a:off x="3924300" y="737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167280</xdr:rowOff>
    </xdr:from>
    <xdr:to>
      <xdr:col>19</xdr:col>
      <xdr:colOff>38100</xdr:colOff>
      <xdr:row>37</xdr:row>
      <xdr:rowOff>268880</xdr:rowOff>
    </xdr:to>
    <xdr:sp macro="" textlink="">
      <xdr:nvSpPr>
        <xdr:cNvPr id="140" name="楕円 139"/>
        <xdr:cNvSpPr/>
      </xdr:nvSpPr>
      <xdr:spPr bwMode="auto">
        <a:xfrm>
          <a:off x="3556000" y="72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253657</xdr:rowOff>
    </xdr:from>
    <xdr:ext cx="762000" cy="259045"/>
    <xdr:sp macro="" textlink="">
      <xdr:nvSpPr>
        <xdr:cNvPr id="141" name="テキスト ボックス 140"/>
        <xdr:cNvSpPr txBox="1"/>
      </xdr:nvSpPr>
      <xdr:spPr>
        <a:xfrm>
          <a:off x="3225800" y="737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135016</xdr:rowOff>
    </xdr:from>
    <xdr:to>
      <xdr:col>15</xdr:col>
      <xdr:colOff>101600</xdr:colOff>
      <xdr:row>37</xdr:row>
      <xdr:rowOff>236616</xdr:rowOff>
    </xdr:to>
    <xdr:sp macro="" textlink="">
      <xdr:nvSpPr>
        <xdr:cNvPr id="142" name="楕円 141"/>
        <xdr:cNvSpPr/>
      </xdr:nvSpPr>
      <xdr:spPr bwMode="auto">
        <a:xfrm>
          <a:off x="2857500" y="725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221393</xdr:rowOff>
    </xdr:from>
    <xdr:ext cx="762000" cy="259045"/>
    <xdr:sp macro="" textlink="">
      <xdr:nvSpPr>
        <xdr:cNvPr id="143" name="テキスト ボックス 142"/>
        <xdr:cNvSpPr txBox="1"/>
      </xdr:nvSpPr>
      <xdr:spPr>
        <a:xfrm>
          <a:off x="2527300" y="73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24,456
24,203
109.75
10,464,656
9,568,339
805,041
6,665,583
3,507,721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68018</xdr:rowOff>
    </xdr:from>
    <xdr:to>
      <xdr:col>24</xdr:col>
      <xdr:colOff>63500</xdr:colOff>
      <xdr:row>36</xdr:row>
      <xdr:rowOff>90176</xdr:rowOff>
    </xdr:to>
    <xdr:cxnSp macro="">
      <xdr:nvCxnSpPr>
        <xdr:cNvPr id="63" name="直線コネクタ 62"/>
        <xdr:cNvCxnSpPr/>
      </xdr:nvCxnSpPr>
      <xdr:spPr>
        <a:xfrm flipV="1">
          <a:off x="3797300" y="6240218"/>
          <a:ext cx="8382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73863</xdr:rowOff>
    </xdr:from>
    <xdr:to>
      <xdr:col>19</xdr:col>
      <xdr:colOff>177800</xdr:colOff>
      <xdr:row>36</xdr:row>
      <xdr:rowOff>90176</xdr:rowOff>
    </xdr:to>
    <xdr:cxnSp macro="">
      <xdr:nvCxnSpPr>
        <xdr:cNvPr id="66" name="直線コネクタ 65"/>
        <xdr:cNvCxnSpPr/>
      </xdr:nvCxnSpPr>
      <xdr:spPr>
        <a:xfrm>
          <a:off x="2908300" y="6246063"/>
          <a:ext cx="8890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55428</xdr:rowOff>
    </xdr:from>
    <xdr:to>
      <xdr:col>15</xdr:col>
      <xdr:colOff>50800</xdr:colOff>
      <xdr:row>36</xdr:row>
      <xdr:rowOff>73863</xdr:rowOff>
    </xdr:to>
    <xdr:cxnSp macro="">
      <xdr:nvCxnSpPr>
        <xdr:cNvPr id="69" name="直線コネクタ 68"/>
        <xdr:cNvCxnSpPr/>
      </xdr:nvCxnSpPr>
      <xdr:spPr>
        <a:xfrm>
          <a:off x="2019300" y="6227628"/>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55428</xdr:rowOff>
    </xdr:from>
    <xdr:to>
      <xdr:col>10</xdr:col>
      <xdr:colOff>114300</xdr:colOff>
      <xdr:row>36</xdr:row>
      <xdr:rowOff>85424</xdr:rowOff>
    </xdr:to>
    <xdr:cxnSp macro="">
      <xdr:nvCxnSpPr>
        <xdr:cNvPr id="72" name="直線コネクタ 71"/>
        <xdr:cNvCxnSpPr/>
      </xdr:nvCxnSpPr>
      <xdr:spPr>
        <a:xfrm flipV="1">
          <a:off x="1130300" y="6227628"/>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17218</xdr:rowOff>
    </xdr:from>
    <xdr:to>
      <xdr:col>24</xdr:col>
      <xdr:colOff>114300</xdr:colOff>
      <xdr:row>36</xdr:row>
      <xdr:rowOff>118818</xdr:rowOff>
    </xdr:to>
    <xdr:sp macro="" textlink="">
      <xdr:nvSpPr>
        <xdr:cNvPr id="82" name="楕円 81"/>
        <xdr:cNvSpPr/>
      </xdr:nvSpPr>
      <xdr:spPr>
        <a:xfrm>
          <a:off x="4584700" y="61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167095</xdr:rowOff>
    </xdr:from>
    <xdr:ext cx="534377" cy="259045"/>
    <xdr:sp macro="" textlink="">
      <xdr:nvSpPr>
        <xdr:cNvPr id="83" name="人件費該当値テキスト"/>
        <xdr:cNvSpPr txBox="1"/>
      </xdr:nvSpPr>
      <xdr:spPr>
        <a:xfrm>
          <a:off x="4686300" y="61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39376</xdr:rowOff>
    </xdr:from>
    <xdr:to>
      <xdr:col>20</xdr:col>
      <xdr:colOff>38100</xdr:colOff>
      <xdr:row>36</xdr:row>
      <xdr:rowOff>140976</xdr:rowOff>
    </xdr:to>
    <xdr:sp macro="" textlink="">
      <xdr:nvSpPr>
        <xdr:cNvPr id="84" name="楕円 83"/>
        <xdr:cNvSpPr/>
      </xdr:nvSpPr>
      <xdr:spPr>
        <a:xfrm>
          <a:off x="3746500" y="62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132103</xdr:rowOff>
    </xdr:from>
    <xdr:ext cx="534377" cy="259045"/>
    <xdr:sp macro="" textlink="">
      <xdr:nvSpPr>
        <xdr:cNvPr id="85" name="テキスト ボックス 84"/>
        <xdr:cNvSpPr txBox="1"/>
      </xdr:nvSpPr>
      <xdr:spPr>
        <a:xfrm>
          <a:off x="3530111" y="63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23063</xdr:rowOff>
    </xdr:from>
    <xdr:to>
      <xdr:col>15</xdr:col>
      <xdr:colOff>101600</xdr:colOff>
      <xdr:row>36</xdr:row>
      <xdr:rowOff>124663</xdr:rowOff>
    </xdr:to>
    <xdr:sp macro="" textlink="">
      <xdr:nvSpPr>
        <xdr:cNvPr id="86" name="楕円 85"/>
        <xdr:cNvSpPr/>
      </xdr:nvSpPr>
      <xdr:spPr>
        <a:xfrm>
          <a:off x="2857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115790</xdr:rowOff>
    </xdr:from>
    <xdr:ext cx="534377" cy="259045"/>
    <xdr:sp macro="" textlink="">
      <xdr:nvSpPr>
        <xdr:cNvPr id="87" name="テキスト ボックス 86"/>
        <xdr:cNvSpPr txBox="1"/>
      </xdr:nvSpPr>
      <xdr:spPr>
        <a:xfrm>
          <a:off x="2641111" y="62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4628</xdr:rowOff>
    </xdr:from>
    <xdr:to>
      <xdr:col>10</xdr:col>
      <xdr:colOff>165100</xdr:colOff>
      <xdr:row>36</xdr:row>
      <xdr:rowOff>106228</xdr:rowOff>
    </xdr:to>
    <xdr:sp macro="" textlink="">
      <xdr:nvSpPr>
        <xdr:cNvPr id="88" name="楕円 87"/>
        <xdr:cNvSpPr/>
      </xdr:nvSpPr>
      <xdr:spPr>
        <a:xfrm>
          <a:off x="1968500" y="61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97355</xdr:rowOff>
    </xdr:from>
    <xdr:ext cx="534377" cy="259045"/>
    <xdr:sp macro="" textlink="">
      <xdr:nvSpPr>
        <xdr:cNvPr id="89" name="テキスト ボックス 88"/>
        <xdr:cNvSpPr txBox="1"/>
      </xdr:nvSpPr>
      <xdr:spPr>
        <a:xfrm>
          <a:off x="1752111" y="62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34624</xdr:rowOff>
    </xdr:from>
    <xdr:to>
      <xdr:col>6</xdr:col>
      <xdr:colOff>38100</xdr:colOff>
      <xdr:row>36</xdr:row>
      <xdr:rowOff>136224</xdr:rowOff>
    </xdr:to>
    <xdr:sp macro="" textlink="">
      <xdr:nvSpPr>
        <xdr:cNvPr id="90" name="楕円 89"/>
        <xdr:cNvSpPr/>
      </xdr:nvSpPr>
      <xdr:spPr>
        <a:xfrm>
          <a:off x="1079500" y="620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127351</xdr:rowOff>
    </xdr:from>
    <xdr:ext cx="534377" cy="259045"/>
    <xdr:sp macro="" textlink="">
      <xdr:nvSpPr>
        <xdr:cNvPr id="91" name="テキスト ボックス 90"/>
        <xdr:cNvSpPr txBox="1"/>
      </xdr:nvSpPr>
      <xdr:spPr>
        <a:xfrm>
          <a:off x="863111" y="629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119605</xdr:rowOff>
    </xdr:from>
    <xdr:to>
      <xdr:col>24</xdr:col>
      <xdr:colOff>63500</xdr:colOff>
      <xdr:row>56</xdr:row>
      <xdr:rowOff>120596</xdr:rowOff>
    </xdr:to>
    <xdr:cxnSp macro="">
      <xdr:nvCxnSpPr>
        <xdr:cNvPr id="123" name="直線コネクタ 122"/>
        <xdr:cNvCxnSpPr/>
      </xdr:nvCxnSpPr>
      <xdr:spPr>
        <a:xfrm flipV="1">
          <a:off x="3797300" y="9720805"/>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120596</xdr:rowOff>
    </xdr:from>
    <xdr:to>
      <xdr:col>19</xdr:col>
      <xdr:colOff>177800</xdr:colOff>
      <xdr:row>56</xdr:row>
      <xdr:rowOff>143749</xdr:rowOff>
    </xdr:to>
    <xdr:cxnSp macro="">
      <xdr:nvCxnSpPr>
        <xdr:cNvPr id="126" name="直線コネクタ 125"/>
        <xdr:cNvCxnSpPr/>
      </xdr:nvCxnSpPr>
      <xdr:spPr>
        <a:xfrm flipV="1">
          <a:off x="2908300" y="9721796"/>
          <a:ext cx="8890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143749</xdr:rowOff>
    </xdr:from>
    <xdr:to>
      <xdr:col>15</xdr:col>
      <xdr:colOff>50800</xdr:colOff>
      <xdr:row>57</xdr:row>
      <xdr:rowOff>2551</xdr:rowOff>
    </xdr:to>
    <xdr:cxnSp macro="">
      <xdr:nvCxnSpPr>
        <xdr:cNvPr id="129" name="直線コネクタ 128"/>
        <xdr:cNvCxnSpPr/>
      </xdr:nvCxnSpPr>
      <xdr:spPr>
        <a:xfrm flipV="1">
          <a:off x="2019300" y="9744949"/>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2551</xdr:rowOff>
    </xdr:from>
    <xdr:to>
      <xdr:col>10</xdr:col>
      <xdr:colOff>114300</xdr:colOff>
      <xdr:row>57</xdr:row>
      <xdr:rowOff>88777</xdr:rowOff>
    </xdr:to>
    <xdr:cxnSp macro="">
      <xdr:nvCxnSpPr>
        <xdr:cNvPr id="132" name="直線コネクタ 131"/>
        <xdr:cNvCxnSpPr/>
      </xdr:nvCxnSpPr>
      <xdr:spPr>
        <a:xfrm flipV="1">
          <a:off x="1130300" y="9775201"/>
          <a:ext cx="889000" cy="8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68805</xdr:rowOff>
    </xdr:from>
    <xdr:to>
      <xdr:col>24</xdr:col>
      <xdr:colOff>114300</xdr:colOff>
      <xdr:row>56</xdr:row>
      <xdr:rowOff>170405</xdr:rowOff>
    </xdr:to>
    <xdr:sp macro="" textlink="">
      <xdr:nvSpPr>
        <xdr:cNvPr id="142" name="楕円 141"/>
        <xdr:cNvSpPr/>
      </xdr:nvSpPr>
      <xdr:spPr>
        <a:xfrm>
          <a:off x="4584700" y="96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91682</xdr:rowOff>
    </xdr:from>
    <xdr:ext cx="534377" cy="259045"/>
    <xdr:sp macro="" textlink="">
      <xdr:nvSpPr>
        <xdr:cNvPr id="143" name="物件費該当値テキスト"/>
        <xdr:cNvSpPr txBox="1"/>
      </xdr:nvSpPr>
      <xdr:spPr>
        <a:xfrm>
          <a:off x="4686300" y="952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69796</xdr:rowOff>
    </xdr:from>
    <xdr:to>
      <xdr:col>20</xdr:col>
      <xdr:colOff>38100</xdr:colOff>
      <xdr:row>56</xdr:row>
      <xdr:rowOff>171396</xdr:rowOff>
    </xdr:to>
    <xdr:sp macro="" textlink="">
      <xdr:nvSpPr>
        <xdr:cNvPr id="144" name="楕円 143"/>
        <xdr:cNvSpPr/>
      </xdr:nvSpPr>
      <xdr:spPr>
        <a:xfrm>
          <a:off x="3746500" y="96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16473</xdr:rowOff>
    </xdr:from>
    <xdr:ext cx="534377" cy="259045"/>
    <xdr:sp macro="" textlink="">
      <xdr:nvSpPr>
        <xdr:cNvPr id="145" name="テキスト ボックス 144"/>
        <xdr:cNvSpPr txBox="1"/>
      </xdr:nvSpPr>
      <xdr:spPr>
        <a:xfrm>
          <a:off x="3530111" y="94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92949</xdr:rowOff>
    </xdr:from>
    <xdr:to>
      <xdr:col>15</xdr:col>
      <xdr:colOff>101600</xdr:colOff>
      <xdr:row>57</xdr:row>
      <xdr:rowOff>23099</xdr:rowOff>
    </xdr:to>
    <xdr:sp macro="" textlink="">
      <xdr:nvSpPr>
        <xdr:cNvPr id="146" name="楕円 145"/>
        <xdr:cNvSpPr/>
      </xdr:nvSpPr>
      <xdr:spPr>
        <a:xfrm>
          <a:off x="2857500" y="96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39626</xdr:rowOff>
    </xdr:from>
    <xdr:ext cx="534377" cy="259045"/>
    <xdr:sp macro="" textlink="">
      <xdr:nvSpPr>
        <xdr:cNvPr id="147" name="テキスト ボックス 146"/>
        <xdr:cNvSpPr txBox="1"/>
      </xdr:nvSpPr>
      <xdr:spPr>
        <a:xfrm>
          <a:off x="2641111" y="946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123201</xdr:rowOff>
    </xdr:from>
    <xdr:to>
      <xdr:col>10</xdr:col>
      <xdr:colOff>165100</xdr:colOff>
      <xdr:row>57</xdr:row>
      <xdr:rowOff>53351</xdr:rowOff>
    </xdr:to>
    <xdr:sp macro="" textlink="">
      <xdr:nvSpPr>
        <xdr:cNvPr id="148" name="楕円 147"/>
        <xdr:cNvSpPr/>
      </xdr:nvSpPr>
      <xdr:spPr>
        <a:xfrm>
          <a:off x="1968500" y="97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69878</xdr:rowOff>
    </xdr:from>
    <xdr:ext cx="534377" cy="259045"/>
    <xdr:sp macro="" textlink="">
      <xdr:nvSpPr>
        <xdr:cNvPr id="149" name="テキスト ボックス 148"/>
        <xdr:cNvSpPr txBox="1"/>
      </xdr:nvSpPr>
      <xdr:spPr>
        <a:xfrm>
          <a:off x="1752111" y="94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37977</xdr:rowOff>
    </xdr:from>
    <xdr:to>
      <xdr:col>6</xdr:col>
      <xdr:colOff>38100</xdr:colOff>
      <xdr:row>57</xdr:row>
      <xdr:rowOff>139577</xdr:rowOff>
    </xdr:to>
    <xdr:sp macro="" textlink="">
      <xdr:nvSpPr>
        <xdr:cNvPr id="150" name="楕円 149"/>
        <xdr:cNvSpPr/>
      </xdr:nvSpPr>
      <xdr:spPr>
        <a:xfrm>
          <a:off x="1079500" y="981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156104</xdr:rowOff>
    </xdr:from>
    <xdr:ext cx="534377" cy="259045"/>
    <xdr:sp macro="" textlink="">
      <xdr:nvSpPr>
        <xdr:cNvPr id="151" name="テキスト ボックス 150"/>
        <xdr:cNvSpPr txBox="1"/>
      </xdr:nvSpPr>
      <xdr:spPr>
        <a:xfrm>
          <a:off x="863111" y="958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70206</xdr:rowOff>
    </xdr:from>
    <xdr:to>
      <xdr:col>24</xdr:col>
      <xdr:colOff>63500</xdr:colOff>
      <xdr:row>74</xdr:row>
      <xdr:rowOff>117069</xdr:rowOff>
    </xdr:to>
    <xdr:cxnSp macro="">
      <xdr:nvCxnSpPr>
        <xdr:cNvPr id="180" name="直線コネクタ 179"/>
        <xdr:cNvCxnSpPr/>
      </xdr:nvCxnSpPr>
      <xdr:spPr>
        <a:xfrm>
          <a:off x="3797300" y="12757506"/>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70206</xdr:rowOff>
    </xdr:from>
    <xdr:to>
      <xdr:col>19</xdr:col>
      <xdr:colOff>177800</xdr:colOff>
      <xdr:row>75</xdr:row>
      <xdr:rowOff>27305</xdr:rowOff>
    </xdr:to>
    <xdr:cxnSp macro="">
      <xdr:nvCxnSpPr>
        <xdr:cNvPr id="183" name="直線コネクタ 182"/>
        <xdr:cNvCxnSpPr/>
      </xdr:nvCxnSpPr>
      <xdr:spPr>
        <a:xfrm flipV="1">
          <a:off x="2908300" y="12757506"/>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27305</xdr:rowOff>
    </xdr:from>
    <xdr:to>
      <xdr:col>15</xdr:col>
      <xdr:colOff>50800</xdr:colOff>
      <xdr:row>75</xdr:row>
      <xdr:rowOff>75997</xdr:rowOff>
    </xdr:to>
    <xdr:cxnSp macro="">
      <xdr:nvCxnSpPr>
        <xdr:cNvPr id="186" name="直線コネクタ 185"/>
        <xdr:cNvCxnSpPr/>
      </xdr:nvCxnSpPr>
      <xdr:spPr>
        <a:xfrm flipV="1">
          <a:off x="2019300" y="1288605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66396</xdr:rowOff>
    </xdr:from>
    <xdr:to>
      <xdr:col>10</xdr:col>
      <xdr:colOff>114300</xdr:colOff>
      <xdr:row>75</xdr:row>
      <xdr:rowOff>75997</xdr:rowOff>
    </xdr:to>
    <xdr:cxnSp macro="">
      <xdr:nvCxnSpPr>
        <xdr:cNvPr id="189" name="直線コネクタ 188"/>
        <xdr:cNvCxnSpPr/>
      </xdr:nvCxnSpPr>
      <xdr:spPr>
        <a:xfrm>
          <a:off x="1130300" y="1292514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66269</xdr:rowOff>
    </xdr:from>
    <xdr:to>
      <xdr:col>24</xdr:col>
      <xdr:colOff>114300</xdr:colOff>
      <xdr:row>74</xdr:row>
      <xdr:rowOff>167869</xdr:rowOff>
    </xdr:to>
    <xdr:sp macro="" textlink="">
      <xdr:nvSpPr>
        <xdr:cNvPr id="199" name="楕円 198"/>
        <xdr:cNvSpPr/>
      </xdr:nvSpPr>
      <xdr:spPr>
        <a:xfrm>
          <a:off x="45847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89146</xdr:rowOff>
    </xdr:from>
    <xdr:ext cx="534377" cy="259045"/>
    <xdr:sp macro="" textlink="">
      <xdr:nvSpPr>
        <xdr:cNvPr id="200" name="維持補修費該当値テキスト"/>
        <xdr:cNvSpPr txBox="1"/>
      </xdr:nvSpPr>
      <xdr:spPr>
        <a:xfrm>
          <a:off x="4686300" y="126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19406</xdr:rowOff>
    </xdr:from>
    <xdr:to>
      <xdr:col>20</xdr:col>
      <xdr:colOff>38100</xdr:colOff>
      <xdr:row>74</xdr:row>
      <xdr:rowOff>121006</xdr:rowOff>
    </xdr:to>
    <xdr:sp macro="" textlink="">
      <xdr:nvSpPr>
        <xdr:cNvPr id="201" name="楕円 200"/>
        <xdr:cNvSpPr/>
      </xdr:nvSpPr>
      <xdr:spPr>
        <a:xfrm>
          <a:off x="3746500" y="127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137533</xdr:rowOff>
    </xdr:from>
    <xdr:ext cx="534377" cy="259045"/>
    <xdr:sp macro="" textlink="">
      <xdr:nvSpPr>
        <xdr:cNvPr id="202" name="テキスト ボックス 201"/>
        <xdr:cNvSpPr txBox="1"/>
      </xdr:nvSpPr>
      <xdr:spPr>
        <a:xfrm>
          <a:off x="3530111" y="1248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147955</xdr:rowOff>
    </xdr:from>
    <xdr:to>
      <xdr:col>15</xdr:col>
      <xdr:colOff>101600</xdr:colOff>
      <xdr:row>75</xdr:row>
      <xdr:rowOff>78105</xdr:rowOff>
    </xdr:to>
    <xdr:sp macro="" textlink="">
      <xdr:nvSpPr>
        <xdr:cNvPr id="203" name="楕円 202"/>
        <xdr:cNvSpPr/>
      </xdr:nvSpPr>
      <xdr:spPr>
        <a:xfrm>
          <a:off x="2857500" y="12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94632</xdr:rowOff>
    </xdr:from>
    <xdr:ext cx="469744" cy="259045"/>
    <xdr:sp macro="" textlink="">
      <xdr:nvSpPr>
        <xdr:cNvPr id="204" name="テキスト ボックス 203"/>
        <xdr:cNvSpPr txBox="1"/>
      </xdr:nvSpPr>
      <xdr:spPr>
        <a:xfrm>
          <a:off x="2673428" y="126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25197</xdr:rowOff>
    </xdr:from>
    <xdr:to>
      <xdr:col>10</xdr:col>
      <xdr:colOff>165100</xdr:colOff>
      <xdr:row>75</xdr:row>
      <xdr:rowOff>126797</xdr:rowOff>
    </xdr:to>
    <xdr:sp macro="" textlink="">
      <xdr:nvSpPr>
        <xdr:cNvPr id="205" name="楕円 204"/>
        <xdr:cNvSpPr/>
      </xdr:nvSpPr>
      <xdr:spPr>
        <a:xfrm>
          <a:off x="1968500" y="128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143324</xdr:rowOff>
    </xdr:from>
    <xdr:ext cx="469744" cy="259045"/>
    <xdr:sp macro="" textlink="">
      <xdr:nvSpPr>
        <xdr:cNvPr id="206" name="テキスト ボックス 205"/>
        <xdr:cNvSpPr txBox="1"/>
      </xdr:nvSpPr>
      <xdr:spPr>
        <a:xfrm>
          <a:off x="1784428" y="126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15596</xdr:rowOff>
    </xdr:from>
    <xdr:to>
      <xdr:col>6</xdr:col>
      <xdr:colOff>38100</xdr:colOff>
      <xdr:row>75</xdr:row>
      <xdr:rowOff>117196</xdr:rowOff>
    </xdr:to>
    <xdr:sp macro="" textlink="">
      <xdr:nvSpPr>
        <xdr:cNvPr id="207" name="楕円 206"/>
        <xdr:cNvSpPr/>
      </xdr:nvSpPr>
      <xdr:spPr>
        <a:xfrm>
          <a:off x="1079500" y="128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133723</xdr:rowOff>
    </xdr:from>
    <xdr:ext cx="469744" cy="259045"/>
    <xdr:sp macro="" textlink="">
      <xdr:nvSpPr>
        <xdr:cNvPr id="208" name="テキスト ボックス 207"/>
        <xdr:cNvSpPr txBox="1"/>
      </xdr:nvSpPr>
      <xdr:spPr>
        <a:xfrm>
          <a:off x="895428" y="1264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8010</xdr:rowOff>
    </xdr:from>
    <xdr:to>
      <xdr:col>24</xdr:col>
      <xdr:colOff>63500</xdr:colOff>
      <xdr:row>99</xdr:row>
      <xdr:rowOff>12402</xdr:rowOff>
    </xdr:to>
    <xdr:cxnSp macro="">
      <xdr:nvCxnSpPr>
        <xdr:cNvPr id="240" name="直線コネクタ 239"/>
        <xdr:cNvCxnSpPr/>
      </xdr:nvCxnSpPr>
      <xdr:spPr>
        <a:xfrm>
          <a:off x="3797300" y="16981560"/>
          <a:ext cx="8382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8010</xdr:rowOff>
    </xdr:from>
    <xdr:to>
      <xdr:col>19</xdr:col>
      <xdr:colOff>177800</xdr:colOff>
      <xdr:row>99</xdr:row>
      <xdr:rowOff>79088</xdr:rowOff>
    </xdr:to>
    <xdr:cxnSp macro="">
      <xdr:nvCxnSpPr>
        <xdr:cNvPr id="243" name="直線コネクタ 242"/>
        <xdr:cNvCxnSpPr/>
      </xdr:nvCxnSpPr>
      <xdr:spPr>
        <a:xfrm flipV="1">
          <a:off x="2908300" y="16981560"/>
          <a:ext cx="889000" cy="7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64376</xdr:rowOff>
    </xdr:from>
    <xdr:to>
      <xdr:col>15</xdr:col>
      <xdr:colOff>50800</xdr:colOff>
      <xdr:row>99</xdr:row>
      <xdr:rowOff>79088</xdr:rowOff>
    </xdr:to>
    <xdr:cxnSp macro="">
      <xdr:nvCxnSpPr>
        <xdr:cNvPr id="246" name="直線コネクタ 245"/>
        <xdr:cNvCxnSpPr/>
      </xdr:nvCxnSpPr>
      <xdr:spPr>
        <a:xfrm>
          <a:off x="2019300" y="17037926"/>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64376</xdr:rowOff>
    </xdr:from>
    <xdr:to>
      <xdr:col>10</xdr:col>
      <xdr:colOff>114300</xdr:colOff>
      <xdr:row>99</xdr:row>
      <xdr:rowOff>140043</xdr:rowOff>
    </xdr:to>
    <xdr:cxnSp macro="">
      <xdr:nvCxnSpPr>
        <xdr:cNvPr id="249" name="直線コネクタ 248"/>
        <xdr:cNvCxnSpPr/>
      </xdr:nvCxnSpPr>
      <xdr:spPr>
        <a:xfrm flipV="1">
          <a:off x="1130300" y="17037926"/>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133052</xdr:rowOff>
    </xdr:from>
    <xdr:to>
      <xdr:col>24</xdr:col>
      <xdr:colOff>114300</xdr:colOff>
      <xdr:row>99</xdr:row>
      <xdr:rowOff>63202</xdr:rowOff>
    </xdr:to>
    <xdr:sp macro="" textlink="">
      <xdr:nvSpPr>
        <xdr:cNvPr id="259" name="楕円 258"/>
        <xdr:cNvSpPr/>
      </xdr:nvSpPr>
      <xdr:spPr>
        <a:xfrm>
          <a:off x="4584700" y="169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47979</xdr:rowOff>
    </xdr:from>
    <xdr:ext cx="534377" cy="259045"/>
    <xdr:sp macro="" textlink="">
      <xdr:nvSpPr>
        <xdr:cNvPr id="260" name="扶助費該当値テキスト"/>
        <xdr:cNvSpPr txBox="1"/>
      </xdr:nvSpPr>
      <xdr:spPr>
        <a:xfrm>
          <a:off x="4686300" y="168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128660</xdr:rowOff>
    </xdr:from>
    <xdr:to>
      <xdr:col>20</xdr:col>
      <xdr:colOff>38100</xdr:colOff>
      <xdr:row>99</xdr:row>
      <xdr:rowOff>58810</xdr:rowOff>
    </xdr:to>
    <xdr:sp macro="" textlink="">
      <xdr:nvSpPr>
        <xdr:cNvPr id="261" name="楕円 260"/>
        <xdr:cNvSpPr/>
      </xdr:nvSpPr>
      <xdr:spPr>
        <a:xfrm>
          <a:off x="3746500" y="169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49937</xdr:rowOff>
    </xdr:from>
    <xdr:ext cx="534377" cy="259045"/>
    <xdr:sp macro="" textlink="">
      <xdr:nvSpPr>
        <xdr:cNvPr id="262" name="テキスト ボックス 261"/>
        <xdr:cNvSpPr txBox="1"/>
      </xdr:nvSpPr>
      <xdr:spPr>
        <a:xfrm>
          <a:off x="3530111" y="170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28288</xdr:rowOff>
    </xdr:from>
    <xdr:to>
      <xdr:col>15</xdr:col>
      <xdr:colOff>101600</xdr:colOff>
      <xdr:row>99</xdr:row>
      <xdr:rowOff>129888</xdr:rowOff>
    </xdr:to>
    <xdr:sp macro="" textlink="">
      <xdr:nvSpPr>
        <xdr:cNvPr id="263" name="楕円 262"/>
        <xdr:cNvSpPr/>
      </xdr:nvSpPr>
      <xdr:spPr>
        <a:xfrm>
          <a:off x="2857500" y="170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121015</xdr:rowOff>
    </xdr:from>
    <xdr:ext cx="534377" cy="259045"/>
    <xdr:sp macro="" textlink="">
      <xdr:nvSpPr>
        <xdr:cNvPr id="264" name="テキスト ボックス 263"/>
        <xdr:cNvSpPr txBox="1"/>
      </xdr:nvSpPr>
      <xdr:spPr>
        <a:xfrm>
          <a:off x="2641111" y="1709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13576</xdr:rowOff>
    </xdr:from>
    <xdr:to>
      <xdr:col>10</xdr:col>
      <xdr:colOff>165100</xdr:colOff>
      <xdr:row>99</xdr:row>
      <xdr:rowOff>115176</xdr:rowOff>
    </xdr:to>
    <xdr:sp macro="" textlink="">
      <xdr:nvSpPr>
        <xdr:cNvPr id="265" name="楕円 264"/>
        <xdr:cNvSpPr/>
      </xdr:nvSpPr>
      <xdr:spPr>
        <a:xfrm>
          <a:off x="1968500" y="169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106303</xdr:rowOff>
    </xdr:from>
    <xdr:ext cx="534377" cy="259045"/>
    <xdr:sp macro="" textlink="">
      <xdr:nvSpPr>
        <xdr:cNvPr id="266" name="テキスト ボックス 265"/>
        <xdr:cNvSpPr txBox="1"/>
      </xdr:nvSpPr>
      <xdr:spPr>
        <a:xfrm>
          <a:off x="1752111" y="1707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89243</xdr:rowOff>
    </xdr:from>
    <xdr:to>
      <xdr:col>6</xdr:col>
      <xdr:colOff>38100</xdr:colOff>
      <xdr:row>100</xdr:row>
      <xdr:rowOff>19393</xdr:rowOff>
    </xdr:to>
    <xdr:sp macro="" textlink="">
      <xdr:nvSpPr>
        <xdr:cNvPr id="267" name="楕円 266"/>
        <xdr:cNvSpPr/>
      </xdr:nvSpPr>
      <xdr:spPr>
        <a:xfrm>
          <a:off x="1079500" y="170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10520</xdr:rowOff>
    </xdr:from>
    <xdr:ext cx="534377" cy="259045"/>
    <xdr:sp macro="" textlink="">
      <xdr:nvSpPr>
        <xdr:cNvPr id="268" name="テキスト ボックス 267"/>
        <xdr:cNvSpPr txBox="1"/>
      </xdr:nvSpPr>
      <xdr:spPr>
        <a:xfrm>
          <a:off x="863111" y="1715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126293</xdr:rowOff>
    </xdr:from>
    <xdr:to>
      <xdr:col>55</xdr:col>
      <xdr:colOff>0</xdr:colOff>
      <xdr:row>36</xdr:row>
      <xdr:rowOff>133551</xdr:rowOff>
    </xdr:to>
    <xdr:cxnSp macro="">
      <xdr:nvCxnSpPr>
        <xdr:cNvPr id="293" name="直線コネクタ 292"/>
        <xdr:cNvCxnSpPr/>
      </xdr:nvCxnSpPr>
      <xdr:spPr>
        <a:xfrm>
          <a:off x="9639300" y="6298493"/>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126293</xdr:rowOff>
    </xdr:from>
    <xdr:to>
      <xdr:col>50</xdr:col>
      <xdr:colOff>114300</xdr:colOff>
      <xdr:row>36</xdr:row>
      <xdr:rowOff>143969</xdr:rowOff>
    </xdr:to>
    <xdr:cxnSp macro="">
      <xdr:nvCxnSpPr>
        <xdr:cNvPr id="296" name="直線コネクタ 295"/>
        <xdr:cNvCxnSpPr/>
      </xdr:nvCxnSpPr>
      <xdr:spPr>
        <a:xfrm flipV="1">
          <a:off x="8750300" y="6298493"/>
          <a:ext cx="889000" cy="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143969</xdr:rowOff>
    </xdr:from>
    <xdr:to>
      <xdr:col>45</xdr:col>
      <xdr:colOff>177800</xdr:colOff>
      <xdr:row>37</xdr:row>
      <xdr:rowOff>140</xdr:rowOff>
    </xdr:to>
    <xdr:cxnSp macro="">
      <xdr:nvCxnSpPr>
        <xdr:cNvPr id="299" name="直線コネクタ 298"/>
        <xdr:cNvCxnSpPr/>
      </xdr:nvCxnSpPr>
      <xdr:spPr>
        <a:xfrm flipV="1">
          <a:off x="7861300" y="6316169"/>
          <a:ext cx="889000" cy="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xdr:rowOff>
    </xdr:from>
    <xdr:to>
      <xdr:col>41</xdr:col>
      <xdr:colOff>50800</xdr:colOff>
      <xdr:row>37</xdr:row>
      <xdr:rowOff>774</xdr:rowOff>
    </xdr:to>
    <xdr:cxnSp macro="">
      <xdr:nvCxnSpPr>
        <xdr:cNvPr id="302" name="直線コネクタ 301"/>
        <xdr:cNvCxnSpPr/>
      </xdr:nvCxnSpPr>
      <xdr:spPr>
        <a:xfrm flipV="1">
          <a:off x="6972300" y="6343790"/>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82751</xdr:rowOff>
    </xdr:from>
    <xdr:to>
      <xdr:col>55</xdr:col>
      <xdr:colOff>50800</xdr:colOff>
      <xdr:row>37</xdr:row>
      <xdr:rowOff>12901</xdr:rowOff>
    </xdr:to>
    <xdr:sp macro="" textlink="">
      <xdr:nvSpPr>
        <xdr:cNvPr id="312" name="楕円 311"/>
        <xdr:cNvSpPr/>
      </xdr:nvSpPr>
      <xdr:spPr>
        <a:xfrm>
          <a:off x="10426700" y="62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61178</xdr:rowOff>
    </xdr:from>
    <xdr:ext cx="534377" cy="259045"/>
    <xdr:sp macro="" textlink="">
      <xdr:nvSpPr>
        <xdr:cNvPr id="313" name="補助費等該当値テキスト"/>
        <xdr:cNvSpPr txBox="1"/>
      </xdr:nvSpPr>
      <xdr:spPr>
        <a:xfrm>
          <a:off x="10528300" y="62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75493</xdr:rowOff>
    </xdr:from>
    <xdr:to>
      <xdr:col>50</xdr:col>
      <xdr:colOff>165100</xdr:colOff>
      <xdr:row>37</xdr:row>
      <xdr:rowOff>5643</xdr:rowOff>
    </xdr:to>
    <xdr:sp macro="" textlink="">
      <xdr:nvSpPr>
        <xdr:cNvPr id="314" name="楕円 313"/>
        <xdr:cNvSpPr/>
      </xdr:nvSpPr>
      <xdr:spPr>
        <a:xfrm>
          <a:off x="9588500" y="62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168220</xdr:rowOff>
    </xdr:from>
    <xdr:ext cx="534377" cy="259045"/>
    <xdr:sp macro="" textlink="">
      <xdr:nvSpPr>
        <xdr:cNvPr id="315" name="テキスト ボックス 314"/>
        <xdr:cNvSpPr txBox="1"/>
      </xdr:nvSpPr>
      <xdr:spPr>
        <a:xfrm>
          <a:off x="9372111" y="634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93169</xdr:rowOff>
    </xdr:from>
    <xdr:to>
      <xdr:col>46</xdr:col>
      <xdr:colOff>38100</xdr:colOff>
      <xdr:row>37</xdr:row>
      <xdr:rowOff>23319</xdr:rowOff>
    </xdr:to>
    <xdr:sp macro="" textlink="">
      <xdr:nvSpPr>
        <xdr:cNvPr id="316" name="楕円 315"/>
        <xdr:cNvSpPr/>
      </xdr:nvSpPr>
      <xdr:spPr>
        <a:xfrm>
          <a:off x="8699500" y="62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14446</xdr:rowOff>
    </xdr:from>
    <xdr:ext cx="534377" cy="259045"/>
    <xdr:sp macro="" textlink="">
      <xdr:nvSpPr>
        <xdr:cNvPr id="317" name="テキスト ボックス 316"/>
        <xdr:cNvSpPr txBox="1"/>
      </xdr:nvSpPr>
      <xdr:spPr>
        <a:xfrm>
          <a:off x="8483111" y="63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120790</xdr:rowOff>
    </xdr:from>
    <xdr:to>
      <xdr:col>41</xdr:col>
      <xdr:colOff>101600</xdr:colOff>
      <xdr:row>37</xdr:row>
      <xdr:rowOff>50940</xdr:rowOff>
    </xdr:to>
    <xdr:sp macro="" textlink="">
      <xdr:nvSpPr>
        <xdr:cNvPr id="318" name="楕円 317"/>
        <xdr:cNvSpPr/>
      </xdr:nvSpPr>
      <xdr:spPr>
        <a:xfrm>
          <a:off x="7810500" y="62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42067</xdr:rowOff>
    </xdr:from>
    <xdr:ext cx="534377" cy="259045"/>
    <xdr:sp macro="" textlink="">
      <xdr:nvSpPr>
        <xdr:cNvPr id="319" name="テキスト ボックス 318"/>
        <xdr:cNvSpPr txBox="1"/>
      </xdr:nvSpPr>
      <xdr:spPr>
        <a:xfrm>
          <a:off x="7594111" y="638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121424</xdr:rowOff>
    </xdr:from>
    <xdr:to>
      <xdr:col>36</xdr:col>
      <xdr:colOff>165100</xdr:colOff>
      <xdr:row>37</xdr:row>
      <xdr:rowOff>51574</xdr:rowOff>
    </xdr:to>
    <xdr:sp macro="" textlink="">
      <xdr:nvSpPr>
        <xdr:cNvPr id="320" name="楕円 319"/>
        <xdr:cNvSpPr/>
      </xdr:nvSpPr>
      <xdr:spPr>
        <a:xfrm>
          <a:off x="6921500" y="62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42701</xdr:rowOff>
    </xdr:from>
    <xdr:ext cx="534377" cy="259045"/>
    <xdr:sp macro="" textlink="">
      <xdr:nvSpPr>
        <xdr:cNvPr id="321" name="テキスト ボックス 320"/>
        <xdr:cNvSpPr txBox="1"/>
      </xdr:nvSpPr>
      <xdr:spPr>
        <a:xfrm>
          <a:off x="6705111" y="63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142291</xdr:rowOff>
    </xdr:from>
    <xdr:to>
      <xdr:col>55</xdr:col>
      <xdr:colOff>0</xdr:colOff>
      <xdr:row>57</xdr:row>
      <xdr:rowOff>23944</xdr:rowOff>
    </xdr:to>
    <xdr:cxnSp macro="">
      <xdr:nvCxnSpPr>
        <xdr:cNvPr id="350" name="直線コネクタ 349"/>
        <xdr:cNvCxnSpPr/>
      </xdr:nvCxnSpPr>
      <xdr:spPr>
        <a:xfrm flipV="1">
          <a:off x="9639300" y="9743491"/>
          <a:ext cx="838200" cy="5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119339</xdr:rowOff>
    </xdr:from>
    <xdr:to>
      <xdr:col>50</xdr:col>
      <xdr:colOff>114300</xdr:colOff>
      <xdr:row>57</xdr:row>
      <xdr:rowOff>23944</xdr:rowOff>
    </xdr:to>
    <xdr:cxnSp macro="">
      <xdr:nvCxnSpPr>
        <xdr:cNvPr id="353" name="直線コネクタ 352"/>
        <xdr:cNvCxnSpPr/>
      </xdr:nvCxnSpPr>
      <xdr:spPr>
        <a:xfrm>
          <a:off x="8750300" y="9377639"/>
          <a:ext cx="889000" cy="4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119339</xdr:rowOff>
    </xdr:from>
    <xdr:to>
      <xdr:col>45</xdr:col>
      <xdr:colOff>177800</xdr:colOff>
      <xdr:row>55</xdr:row>
      <xdr:rowOff>152014</xdr:rowOff>
    </xdr:to>
    <xdr:cxnSp macro="">
      <xdr:nvCxnSpPr>
        <xdr:cNvPr id="356" name="直線コネクタ 355"/>
        <xdr:cNvCxnSpPr/>
      </xdr:nvCxnSpPr>
      <xdr:spPr>
        <a:xfrm flipV="1">
          <a:off x="7861300" y="9377639"/>
          <a:ext cx="889000" cy="20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152014</xdr:rowOff>
    </xdr:from>
    <xdr:to>
      <xdr:col>41</xdr:col>
      <xdr:colOff>50800</xdr:colOff>
      <xdr:row>56</xdr:row>
      <xdr:rowOff>140279</xdr:rowOff>
    </xdr:to>
    <xdr:cxnSp macro="">
      <xdr:nvCxnSpPr>
        <xdr:cNvPr id="359" name="直線コネクタ 358"/>
        <xdr:cNvCxnSpPr/>
      </xdr:nvCxnSpPr>
      <xdr:spPr>
        <a:xfrm flipV="1">
          <a:off x="6972300" y="9581764"/>
          <a:ext cx="889000" cy="1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91491</xdr:rowOff>
    </xdr:from>
    <xdr:to>
      <xdr:col>55</xdr:col>
      <xdr:colOff>50800</xdr:colOff>
      <xdr:row>57</xdr:row>
      <xdr:rowOff>21641</xdr:rowOff>
    </xdr:to>
    <xdr:sp macro="" textlink="">
      <xdr:nvSpPr>
        <xdr:cNvPr id="369" name="楕円 368"/>
        <xdr:cNvSpPr/>
      </xdr:nvSpPr>
      <xdr:spPr>
        <a:xfrm>
          <a:off x="10426700" y="96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114368</xdr:rowOff>
    </xdr:from>
    <xdr:ext cx="534377" cy="259045"/>
    <xdr:sp macro="" textlink="">
      <xdr:nvSpPr>
        <xdr:cNvPr id="370" name="普通建設事業費該当値テキスト"/>
        <xdr:cNvSpPr txBox="1"/>
      </xdr:nvSpPr>
      <xdr:spPr>
        <a:xfrm>
          <a:off x="10528300" y="95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144594</xdr:rowOff>
    </xdr:from>
    <xdr:to>
      <xdr:col>50</xdr:col>
      <xdr:colOff>165100</xdr:colOff>
      <xdr:row>57</xdr:row>
      <xdr:rowOff>74744</xdr:rowOff>
    </xdr:to>
    <xdr:sp macro="" textlink="">
      <xdr:nvSpPr>
        <xdr:cNvPr id="371" name="楕円 370"/>
        <xdr:cNvSpPr/>
      </xdr:nvSpPr>
      <xdr:spPr>
        <a:xfrm>
          <a:off x="9588500" y="97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65871</xdr:rowOff>
    </xdr:from>
    <xdr:ext cx="534377" cy="259045"/>
    <xdr:sp macro="" textlink="">
      <xdr:nvSpPr>
        <xdr:cNvPr id="372" name="テキスト ボックス 371"/>
        <xdr:cNvSpPr txBox="1"/>
      </xdr:nvSpPr>
      <xdr:spPr>
        <a:xfrm>
          <a:off x="9372111" y="983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68539</xdr:rowOff>
    </xdr:from>
    <xdr:to>
      <xdr:col>46</xdr:col>
      <xdr:colOff>38100</xdr:colOff>
      <xdr:row>54</xdr:row>
      <xdr:rowOff>170139</xdr:rowOff>
    </xdr:to>
    <xdr:sp macro="" textlink="">
      <xdr:nvSpPr>
        <xdr:cNvPr id="373" name="楕円 372"/>
        <xdr:cNvSpPr/>
      </xdr:nvSpPr>
      <xdr:spPr>
        <a:xfrm>
          <a:off x="8699500" y="93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15216</xdr:rowOff>
    </xdr:from>
    <xdr:ext cx="599010" cy="259045"/>
    <xdr:sp macro="" textlink="">
      <xdr:nvSpPr>
        <xdr:cNvPr id="374" name="テキスト ボックス 373"/>
        <xdr:cNvSpPr txBox="1"/>
      </xdr:nvSpPr>
      <xdr:spPr>
        <a:xfrm>
          <a:off x="8450795" y="910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101214</xdr:rowOff>
    </xdr:from>
    <xdr:to>
      <xdr:col>41</xdr:col>
      <xdr:colOff>101600</xdr:colOff>
      <xdr:row>56</xdr:row>
      <xdr:rowOff>31364</xdr:rowOff>
    </xdr:to>
    <xdr:sp macro="" textlink="">
      <xdr:nvSpPr>
        <xdr:cNvPr id="375" name="楕円 374"/>
        <xdr:cNvSpPr/>
      </xdr:nvSpPr>
      <xdr:spPr>
        <a:xfrm>
          <a:off x="7810500" y="95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47891</xdr:rowOff>
    </xdr:from>
    <xdr:ext cx="534377" cy="259045"/>
    <xdr:sp macro="" textlink="">
      <xdr:nvSpPr>
        <xdr:cNvPr id="376" name="テキスト ボックス 375"/>
        <xdr:cNvSpPr txBox="1"/>
      </xdr:nvSpPr>
      <xdr:spPr>
        <a:xfrm>
          <a:off x="7594111" y="930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89479</xdr:rowOff>
    </xdr:from>
    <xdr:to>
      <xdr:col>36</xdr:col>
      <xdr:colOff>165100</xdr:colOff>
      <xdr:row>57</xdr:row>
      <xdr:rowOff>19629</xdr:rowOff>
    </xdr:to>
    <xdr:sp macro="" textlink="">
      <xdr:nvSpPr>
        <xdr:cNvPr id="377" name="楕円 376"/>
        <xdr:cNvSpPr/>
      </xdr:nvSpPr>
      <xdr:spPr>
        <a:xfrm>
          <a:off x="6921500" y="96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36156</xdr:rowOff>
    </xdr:from>
    <xdr:ext cx="534377" cy="259045"/>
    <xdr:sp macro="" textlink="">
      <xdr:nvSpPr>
        <xdr:cNvPr id="378" name="テキスト ボックス 377"/>
        <xdr:cNvSpPr txBox="1"/>
      </xdr:nvSpPr>
      <xdr:spPr>
        <a:xfrm>
          <a:off x="6705111" y="94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153857</xdr:rowOff>
    </xdr:from>
    <xdr:to>
      <xdr:col>55</xdr:col>
      <xdr:colOff>0</xdr:colOff>
      <xdr:row>79</xdr:row>
      <xdr:rowOff>72834</xdr:rowOff>
    </xdr:to>
    <xdr:cxnSp macro="">
      <xdr:nvCxnSpPr>
        <xdr:cNvPr id="409" name="直線コネクタ 408"/>
        <xdr:cNvCxnSpPr/>
      </xdr:nvCxnSpPr>
      <xdr:spPr>
        <a:xfrm>
          <a:off x="9639300" y="13526957"/>
          <a:ext cx="838200" cy="9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41680</xdr:rowOff>
    </xdr:from>
    <xdr:to>
      <xdr:col>50</xdr:col>
      <xdr:colOff>114300</xdr:colOff>
      <xdr:row>78</xdr:row>
      <xdr:rowOff>153857</xdr:rowOff>
    </xdr:to>
    <xdr:cxnSp macro="">
      <xdr:nvCxnSpPr>
        <xdr:cNvPr id="412" name="直線コネクタ 411"/>
        <xdr:cNvCxnSpPr/>
      </xdr:nvCxnSpPr>
      <xdr:spPr>
        <a:xfrm>
          <a:off x="8750300" y="12557530"/>
          <a:ext cx="889000" cy="96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41680</xdr:rowOff>
    </xdr:from>
    <xdr:to>
      <xdr:col>45</xdr:col>
      <xdr:colOff>177800</xdr:colOff>
      <xdr:row>78</xdr:row>
      <xdr:rowOff>13512</xdr:rowOff>
    </xdr:to>
    <xdr:cxnSp macro="">
      <xdr:nvCxnSpPr>
        <xdr:cNvPr id="415" name="直線コネクタ 414"/>
        <xdr:cNvCxnSpPr/>
      </xdr:nvCxnSpPr>
      <xdr:spPr>
        <a:xfrm flipV="1">
          <a:off x="7861300" y="12557530"/>
          <a:ext cx="889000" cy="8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22034</xdr:rowOff>
    </xdr:from>
    <xdr:to>
      <xdr:col>55</xdr:col>
      <xdr:colOff>50800</xdr:colOff>
      <xdr:row>79</xdr:row>
      <xdr:rowOff>123634</xdr:rowOff>
    </xdr:to>
    <xdr:sp macro="" textlink="">
      <xdr:nvSpPr>
        <xdr:cNvPr id="425" name="楕円 424"/>
        <xdr:cNvSpPr/>
      </xdr:nvSpPr>
      <xdr:spPr>
        <a:xfrm>
          <a:off x="10426700" y="135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108411</xdr:rowOff>
    </xdr:from>
    <xdr:ext cx="469744" cy="259045"/>
    <xdr:sp macro="" textlink="">
      <xdr:nvSpPr>
        <xdr:cNvPr id="426" name="普通建設事業費 （ うち新規整備　）該当値テキスト"/>
        <xdr:cNvSpPr txBox="1"/>
      </xdr:nvSpPr>
      <xdr:spPr>
        <a:xfrm>
          <a:off x="10528300" y="1348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103057</xdr:rowOff>
    </xdr:from>
    <xdr:to>
      <xdr:col>50</xdr:col>
      <xdr:colOff>165100</xdr:colOff>
      <xdr:row>79</xdr:row>
      <xdr:rowOff>33207</xdr:rowOff>
    </xdr:to>
    <xdr:sp macro="" textlink="">
      <xdr:nvSpPr>
        <xdr:cNvPr id="427" name="楕円 426"/>
        <xdr:cNvSpPr/>
      </xdr:nvSpPr>
      <xdr:spPr>
        <a:xfrm>
          <a:off x="9588500" y="134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24334</xdr:rowOff>
    </xdr:from>
    <xdr:ext cx="469744" cy="259045"/>
    <xdr:sp macro="" textlink="">
      <xdr:nvSpPr>
        <xdr:cNvPr id="428" name="テキスト ボックス 427"/>
        <xdr:cNvSpPr txBox="1"/>
      </xdr:nvSpPr>
      <xdr:spPr>
        <a:xfrm>
          <a:off x="9404428" y="135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162330</xdr:rowOff>
    </xdr:from>
    <xdr:to>
      <xdr:col>46</xdr:col>
      <xdr:colOff>38100</xdr:colOff>
      <xdr:row>73</xdr:row>
      <xdr:rowOff>92480</xdr:rowOff>
    </xdr:to>
    <xdr:sp macro="" textlink="">
      <xdr:nvSpPr>
        <xdr:cNvPr id="429" name="楕円 428"/>
        <xdr:cNvSpPr/>
      </xdr:nvSpPr>
      <xdr:spPr>
        <a:xfrm>
          <a:off x="8699500" y="125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109007</xdr:rowOff>
    </xdr:from>
    <xdr:ext cx="534377" cy="259045"/>
    <xdr:sp macro="" textlink="">
      <xdr:nvSpPr>
        <xdr:cNvPr id="430" name="テキスト ボックス 429"/>
        <xdr:cNvSpPr txBox="1"/>
      </xdr:nvSpPr>
      <xdr:spPr>
        <a:xfrm>
          <a:off x="8483111" y="1228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134162</xdr:rowOff>
    </xdr:from>
    <xdr:to>
      <xdr:col>41</xdr:col>
      <xdr:colOff>101600</xdr:colOff>
      <xdr:row>78</xdr:row>
      <xdr:rowOff>64312</xdr:rowOff>
    </xdr:to>
    <xdr:sp macro="" textlink="">
      <xdr:nvSpPr>
        <xdr:cNvPr id="431" name="楕円 430"/>
        <xdr:cNvSpPr/>
      </xdr:nvSpPr>
      <xdr:spPr>
        <a:xfrm>
          <a:off x="78105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55439</xdr:rowOff>
    </xdr:from>
    <xdr:ext cx="534377" cy="259045"/>
    <xdr:sp macro="" textlink="">
      <xdr:nvSpPr>
        <xdr:cNvPr id="432" name="テキスト ボックス 431"/>
        <xdr:cNvSpPr txBox="1"/>
      </xdr:nvSpPr>
      <xdr:spPr>
        <a:xfrm>
          <a:off x="7594111" y="1342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5562</xdr:rowOff>
    </xdr:from>
    <xdr:to>
      <xdr:col>55</xdr:col>
      <xdr:colOff>0</xdr:colOff>
      <xdr:row>97</xdr:row>
      <xdr:rowOff>78511</xdr:rowOff>
    </xdr:to>
    <xdr:cxnSp macro="">
      <xdr:nvCxnSpPr>
        <xdr:cNvPr id="461" name="直線コネクタ 460"/>
        <xdr:cNvCxnSpPr/>
      </xdr:nvCxnSpPr>
      <xdr:spPr>
        <a:xfrm flipV="1">
          <a:off x="9639300" y="16636212"/>
          <a:ext cx="8382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78511</xdr:rowOff>
    </xdr:from>
    <xdr:to>
      <xdr:col>50</xdr:col>
      <xdr:colOff>114300</xdr:colOff>
      <xdr:row>97</xdr:row>
      <xdr:rowOff>105563</xdr:rowOff>
    </xdr:to>
    <xdr:cxnSp macro="">
      <xdr:nvCxnSpPr>
        <xdr:cNvPr id="464" name="直線コネクタ 463"/>
        <xdr:cNvCxnSpPr/>
      </xdr:nvCxnSpPr>
      <xdr:spPr>
        <a:xfrm flipV="1">
          <a:off x="8750300" y="16709161"/>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63055</xdr:rowOff>
    </xdr:from>
    <xdr:to>
      <xdr:col>45</xdr:col>
      <xdr:colOff>177800</xdr:colOff>
      <xdr:row>97</xdr:row>
      <xdr:rowOff>105563</xdr:rowOff>
    </xdr:to>
    <xdr:cxnSp macro="">
      <xdr:nvCxnSpPr>
        <xdr:cNvPr id="467" name="直線コネクタ 466"/>
        <xdr:cNvCxnSpPr/>
      </xdr:nvCxnSpPr>
      <xdr:spPr>
        <a:xfrm>
          <a:off x="7861300" y="16350805"/>
          <a:ext cx="889000" cy="38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126212</xdr:rowOff>
    </xdr:from>
    <xdr:to>
      <xdr:col>55</xdr:col>
      <xdr:colOff>50800</xdr:colOff>
      <xdr:row>97</xdr:row>
      <xdr:rowOff>56362</xdr:rowOff>
    </xdr:to>
    <xdr:sp macro="" textlink="">
      <xdr:nvSpPr>
        <xdr:cNvPr id="477" name="楕円 476"/>
        <xdr:cNvSpPr/>
      </xdr:nvSpPr>
      <xdr:spPr>
        <a:xfrm>
          <a:off x="10426700" y="165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149089</xdr:rowOff>
    </xdr:from>
    <xdr:ext cx="534377" cy="259045"/>
    <xdr:sp macro="" textlink="">
      <xdr:nvSpPr>
        <xdr:cNvPr id="478" name="普通建設事業費 （ うち更新整備　）該当値テキスト"/>
        <xdr:cNvSpPr txBox="1"/>
      </xdr:nvSpPr>
      <xdr:spPr>
        <a:xfrm>
          <a:off x="10528300" y="1643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27711</xdr:rowOff>
    </xdr:from>
    <xdr:to>
      <xdr:col>50</xdr:col>
      <xdr:colOff>165100</xdr:colOff>
      <xdr:row>97</xdr:row>
      <xdr:rowOff>129311</xdr:rowOff>
    </xdr:to>
    <xdr:sp macro="" textlink="">
      <xdr:nvSpPr>
        <xdr:cNvPr id="479" name="楕円 478"/>
        <xdr:cNvSpPr/>
      </xdr:nvSpPr>
      <xdr:spPr>
        <a:xfrm>
          <a:off x="9588500" y="166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145838</xdr:rowOff>
    </xdr:from>
    <xdr:ext cx="534377" cy="259045"/>
    <xdr:sp macro="" textlink="">
      <xdr:nvSpPr>
        <xdr:cNvPr id="480" name="テキスト ボックス 479"/>
        <xdr:cNvSpPr txBox="1"/>
      </xdr:nvSpPr>
      <xdr:spPr>
        <a:xfrm>
          <a:off x="9372111" y="164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54763</xdr:rowOff>
    </xdr:from>
    <xdr:to>
      <xdr:col>46</xdr:col>
      <xdr:colOff>38100</xdr:colOff>
      <xdr:row>97</xdr:row>
      <xdr:rowOff>156363</xdr:rowOff>
    </xdr:to>
    <xdr:sp macro="" textlink="">
      <xdr:nvSpPr>
        <xdr:cNvPr id="481" name="楕円 480"/>
        <xdr:cNvSpPr/>
      </xdr:nvSpPr>
      <xdr:spPr>
        <a:xfrm>
          <a:off x="86995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1440</xdr:rowOff>
    </xdr:from>
    <xdr:ext cx="534377" cy="259045"/>
    <xdr:sp macro="" textlink="">
      <xdr:nvSpPr>
        <xdr:cNvPr id="482" name="テキスト ボックス 481"/>
        <xdr:cNvSpPr txBox="1"/>
      </xdr:nvSpPr>
      <xdr:spPr>
        <a:xfrm>
          <a:off x="8483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12255</xdr:rowOff>
    </xdr:from>
    <xdr:to>
      <xdr:col>41</xdr:col>
      <xdr:colOff>101600</xdr:colOff>
      <xdr:row>95</xdr:row>
      <xdr:rowOff>113855</xdr:rowOff>
    </xdr:to>
    <xdr:sp macro="" textlink="">
      <xdr:nvSpPr>
        <xdr:cNvPr id="483" name="楕円 482"/>
        <xdr:cNvSpPr/>
      </xdr:nvSpPr>
      <xdr:spPr>
        <a:xfrm>
          <a:off x="7810500" y="163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130382</xdr:rowOff>
    </xdr:from>
    <xdr:ext cx="534377" cy="259045"/>
    <xdr:sp macro="" textlink="">
      <xdr:nvSpPr>
        <xdr:cNvPr id="484" name="テキスト ボックス 483"/>
        <xdr:cNvSpPr txBox="1"/>
      </xdr:nvSpPr>
      <xdr:spPr>
        <a:xfrm>
          <a:off x="7594111" y="160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128681</xdr:rowOff>
    </xdr:from>
    <xdr:to>
      <xdr:col>85</xdr:col>
      <xdr:colOff>127000</xdr:colOff>
      <xdr:row>38</xdr:row>
      <xdr:rowOff>137405</xdr:rowOff>
    </xdr:to>
    <xdr:cxnSp macro="">
      <xdr:nvCxnSpPr>
        <xdr:cNvPr id="511" name="直線コネクタ 510"/>
        <xdr:cNvCxnSpPr/>
      </xdr:nvCxnSpPr>
      <xdr:spPr>
        <a:xfrm flipV="1">
          <a:off x="15481300" y="6643781"/>
          <a:ext cx="8382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2"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133226</xdr:rowOff>
    </xdr:from>
    <xdr:to>
      <xdr:col>81</xdr:col>
      <xdr:colOff>50800</xdr:colOff>
      <xdr:row>38</xdr:row>
      <xdr:rowOff>137405</xdr:rowOff>
    </xdr:to>
    <xdr:cxnSp macro="">
      <xdr:nvCxnSpPr>
        <xdr:cNvPr id="514" name="直線コネクタ 513"/>
        <xdr:cNvCxnSpPr/>
      </xdr:nvCxnSpPr>
      <xdr:spPr>
        <a:xfrm>
          <a:off x="14592300" y="6648326"/>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133226</xdr:rowOff>
    </xdr:from>
    <xdr:to>
      <xdr:col>76</xdr:col>
      <xdr:colOff>114300</xdr:colOff>
      <xdr:row>38</xdr:row>
      <xdr:rowOff>135933</xdr:rowOff>
    </xdr:to>
    <xdr:cxnSp macro="">
      <xdr:nvCxnSpPr>
        <xdr:cNvPr id="517" name="直線コネクタ 516"/>
        <xdr:cNvCxnSpPr/>
      </xdr:nvCxnSpPr>
      <xdr:spPr>
        <a:xfrm flipV="1">
          <a:off x="13703300" y="6648326"/>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125051</xdr:rowOff>
    </xdr:from>
    <xdr:to>
      <xdr:col>71</xdr:col>
      <xdr:colOff>177800</xdr:colOff>
      <xdr:row>38</xdr:row>
      <xdr:rowOff>135933</xdr:rowOff>
    </xdr:to>
    <xdr:cxnSp macro="">
      <xdr:nvCxnSpPr>
        <xdr:cNvPr id="520" name="直線コネクタ 519"/>
        <xdr:cNvCxnSpPr/>
      </xdr:nvCxnSpPr>
      <xdr:spPr>
        <a:xfrm>
          <a:off x="12814300" y="6640151"/>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77881</xdr:rowOff>
    </xdr:from>
    <xdr:to>
      <xdr:col>85</xdr:col>
      <xdr:colOff>177800</xdr:colOff>
      <xdr:row>39</xdr:row>
      <xdr:rowOff>8031</xdr:rowOff>
    </xdr:to>
    <xdr:sp macro="" textlink="">
      <xdr:nvSpPr>
        <xdr:cNvPr id="530" name="楕円 529"/>
        <xdr:cNvSpPr/>
      </xdr:nvSpPr>
      <xdr:spPr>
        <a:xfrm>
          <a:off x="16268700" y="65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37258</xdr:rowOff>
    </xdr:from>
    <xdr:ext cx="469744" cy="259045"/>
    <xdr:sp macro="" textlink="">
      <xdr:nvSpPr>
        <xdr:cNvPr id="531" name="災害復旧事業費該当値テキスト"/>
        <xdr:cNvSpPr txBox="1"/>
      </xdr:nvSpPr>
      <xdr:spPr>
        <a:xfrm>
          <a:off x="16370300" y="638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86605</xdr:rowOff>
    </xdr:from>
    <xdr:to>
      <xdr:col>81</xdr:col>
      <xdr:colOff>101600</xdr:colOff>
      <xdr:row>39</xdr:row>
      <xdr:rowOff>16755</xdr:rowOff>
    </xdr:to>
    <xdr:sp macro="" textlink="">
      <xdr:nvSpPr>
        <xdr:cNvPr id="532" name="楕円 531"/>
        <xdr:cNvSpPr/>
      </xdr:nvSpPr>
      <xdr:spPr>
        <a:xfrm>
          <a:off x="15430500" y="66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7882</xdr:rowOff>
    </xdr:from>
    <xdr:ext cx="378565" cy="259045"/>
    <xdr:sp macro="" textlink="">
      <xdr:nvSpPr>
        <xdr:cNvPr id="533" name="テキスト ボックス 532"/>
        <xdr:cNvSpPr txBox="1"/>
      </xdr:nvSpPr>
      <xdr:spPr>
        <a:xfrm>
          <a:off x="15292017" y="669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82426</xdr:rowOff>
    </xdr:from>
    <xdr:to>
      <xdr:col>76</xdr:col>
      <xdr:colOff>165100</xdr:colOff>
      <xdr:row>39</xdr:row>
      <xdr:rowOff>12576</xdr:rowOff>
    </xdr:to>
    <xdr:sp macro="" textlink="">
      <xdr:nvSpPr>
        <xdr:cNvPr id="534" name="楕円 533"/>
        <xdr:cNvSpPr/>
      </xdr:nvSpPr>
      <xdr:spPr>
        <a:xfrm>
          <a:off x="14541500" y="65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3703</xdr:rowOff>
    </xdr:from>
    <xdr:ext cx="378565" cy="259045"/>
    <xdr:sp macro="" textlink="">
      <xdr:nvSpPr>
        <xdr:cNvPr id="535" name="テキスト ボックス 534"/>
        <xdr:cNvSpPr txBox="1"/>
      </xdr:nvSpPr>
      <xdr:spPr>
        <a:xfrm>
          <a:off x="14403017" y="669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85133</xdr:rowOff>
    </xdr:from>
    <xdr:to>
      <xdr:col>72</xdr:col>
      <xdr:colOff>38100</xdr:colOff>
      <xdr:row>39</xdr:row>
      <xdr:rowOff>15283</xdr:rowOff>
    </xdr:to>
    <xdr:sp macro="" textlink="">
      <xdr:nvSpPr>
        <xdr:cNvPr id="536" name="楕円 535"/>
        <xdr:cNvSpPr/>
      </xdr:nvSpPr>
      <xdr:spPr>
        <a:xfrm>
          <a:off x="13652500" y="66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6410</xdr:rowOff>
    </xdr:from>
    <xdr:ext cx="378565" cy="259045"/>
    <xdr:sp macro="" textlink="">
      <xdr:nvSpPr>
        <xdr:cNvPr id="537" name="テキスト ボックス 536"/>
        <xdr:cNvSpPr txBox="1"/>
      </xdr:nvSpPr>
      <xdr:spPr>
        <a:xfrm>
          <a:off x="13514017" y="669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74251</xdr:rowOff>
    </xdr:from>
    <xdr:to>
      <xdr:col>67</xdr:col>
      <xdr:colOff>101600</xdr:colOff>
      <xdr:row>39</xdr:row>
      <xdr:rowOff>4401</xdr:rowOff>
    </xdr:to>
    <xdr:sp macro="" textlink="">
      <xdr:nvSpPr>
        <xdr:cNvPr id="538" name="楕円 537"/>
        <xdr:cNvSpPr/>
      </xdr:nvSpPr>
      <xdr:spPr>
        <a:xfrm>
          <a:off x="12763500" y="65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166978</xdr:rowOff>
    </xdr:from>
    <xdr:ext cx="469744" cy="259045"/>
    <xdr:sp macro="" textlink="">
      <xdr:nvSpPr>
        <xdr:cNvPr id="539" name="テキスト ボックス 538"/>
        <xdr:cNvSpPr txBox="1"/>
      </xdr:nvSpPr>
      <xdr:spPr>
        <a:xfrm>
          <a:off x="12579428" y="66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118424</xdr:rowOff>
    </xdr:from>
    <xdr:to>
      <xdr:col>85</xdr:col>
      <xdr:colOff>127000</xdr:colOff>
      <xdr:row>77</xdr:row>
      <xdr:rowOff>139782</xdr:rowOff>
    </xdr:to>
    <xdr:cxnSp macro="">
      <xdr:nvCxnSpPr>
        <xdr:cNvPr id="619" name="直線コネクタ 618"/>
        <xdr:cNvCxnSpPr/>
      </xdr:nvCxnSpPr>
      <xdr:spPr>
        <a:xfrm>
          <a:off x="15481300" y="13320074"/>
          <a:ext cx="8382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118424</xdr:rowOff>
    </xdr:from>
    <xdr:to>
      <xdr:col>81</xdr:col>
      <xdr:colOff>50800</xdr:colOff>
      <xdr:row>77</xdr:row>
      <xdr:rowOff>137888</xdr:rowOff>
    </xdr:to>
    <xdr:cxnSp macro="">
      <xdr:nvCxnSpPr>
        <xdr:cNvPr id="622" name="直線コネクタ 621"/>
        <xdr:cNvCxnSpPr/>
      </xdr:nvCxnSpPr>
      <xdr:spPr>
        <a:xfrm flipV="1">
          <a:off x="14592300" y="1332007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137888</xdr:rowOff>
    </xdr:from>
    <xdr:to>
      <xdr:col>76</xdr:col>
      <xdr:colOff>114300</xdr:colOff>
      <xdr:row>77</xdr:row>
      <xdr:rowOff>141039</xdr:rowOff>
    </xdr:to>
    <xdr:cxnSp macro="">
      <xdr:nvCxnSpPr>
        <xdr:cNvPr id="625" name="直線コネクタ 624"/>
        <xdr:cNvCxnSpPr/>
      </xdr:nvCxnSpPr>
      <xdr:spPr>
        <a:xfrm flipV="1">
          <a:off x="13703300" y="13339538"/>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141039</xdr:rowOff>
    </xdr:from>
    <xdr:to>
      <xdr:col>71</xdr:col>
      <xdr:colOff>177800</xdr:colOff>
      <xdr:row>77</xdr:row>
      <xdr:rowOff>145774</xdr:rowOff>
    </xdr:to>
    <xdr:cxnSp macro="">
      <xdr:nvCxnSpPr>
        <xdr:cNvPr id="628" name="直線コネクタ 627"/>
        <xdr:cNvCxnSpPr/>
      </xdr:nvCxnSpPr>
      <xdr:spPr>
        <a:xfrm flipV="1">
          <a:off x="12814300" y="13342689"/>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88982</xdr:rowOff>
    </xdr:from>
    <xdr:to>
      <xdr:col>85</xdr:col>
      <xdr:colOff>177800</xdr:colOff>
      <xdr:row>78</xdr:row>
      <xdr:rowOff>19132</xdr:rowOff>
    </xdr:to>
    <xdr:sp macro="" textlink="">
      <xdr:nvSpPr>
        <xdr:cNvPr id="638" name="楕円 637"/>
        <xdr:cNvSpPr/>
      </xdr:nvSpPr>
      <xdr:spPr>
        <a:xfrm>
          <a:off x="16268700" y="132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3909</xdr:rowOff>
    </xdr:from>
    <xdr:ext cx="534377" cy="259045"/>
    <xdr:sp macro="" textlink="">
      <xdr:nvSpPr>
        <xdr:cNvPr id="639" name="公債費該当値テキスト"/>
        <xdr:cNvSpPr txBox="1"/>
      </xdr:nvSpPr>
      <xdr:spPr>
        <a:xfrm>
          <a:off x="16370300" y="132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67624</xdr:rowOff>
    </xdr:from>
    <xdr:to>
      <xdr:col>81</xdr:col>
      <xdr:colOff>101600</xdr:colOff>
      <xdr:row>77</xdr:row>
      <xdr:rowOff>169224</xdr:rowOff>
    </xdr:to>
    <xdr:sp macro="" textlink="">
      <xdr:nvSpPr>
        <xdr:cNvPr id="640" name="楕円 639"/>
        <xdr:cNvSpPr/>
      </xdr:nvSpPr>
      <xdr:spPr>
        <a:xfrm>
          <a:off x="15430500" y="132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160351</xdr:rowOff>
    </xdr:from>
    <xdr:ext cx="534377" cy="259045"/>
    <xdr:sp macro="" textlink="">
      <xdr:nvSpPr>
        <xdr:cNvPr id="641" name="テキスト ボックス 640"/>
        <xdr:cNvSpPr txBox="1"/>
      </xdr:nvSpPr>
      <xdr:spPr>
        <a:xfrm>
          <a:off x="15214111" y="133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87088</xdr:rowOff>
    </xdr:from>
    <xdr:to>
      <xdr:col>76</xdr:col>
      <xdr:colOff>165100</xdr:colOff>
      <xdr:row>78</xdr:row>
      <xdr:rowOff>17238</xdr:rowOff>
    </xdr:to>
    <xdr:sp macro="" textlink="">
      <xdr:nvSpPr>
        <xdr:cNvPr id="642" name="楕円 641"/>
        <xdr:cNvSpPr/>
      </xdr:nvSpPr>
      <xdr:spPr>
        <a:xfrm>
          <a:off x="14541500" y="132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8365</xdr:rowOff>
    </xdr:from>
    <xdr:ext cx="534377" cy="259045"/>
    <xdr:sp macro="" textlink="">
      <xdr:nvSpPr>
        <xdr:cNvPr id="643" name="テキスト ボックス 642"/>
        <xdr:cNvSpPr txBox="1"/>
      </xdr:nvSpPr>
      <xdr:spPr>
        <a:xfrm>
          <a:off x="14325111" y="133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90239</xdr:rowOff>
    </xdr:from>
    <xdr:to>
      <xdr:col>72</xdr:col>
      <xdr:colOff>38100</xdr:colOff>
      <xdr:row>78</xdr:row>
      <xdr:rowOff>20389</xdr:rowOff>
    </xdr:to>
    <xdr:sp macro="" textlink="">
      <xdr:nvSpPr>
        <xdr:cNvPr id="644" name="楕円 643"/>
        <xdr:cNvSpPr/>
      </xdr:nvSpPr>
      <xdr:spPr>
        <a:xfrm>
          <a:off x="13652500" y="132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11516</xdr:rowOff>
    </xdr:from>
    <xdr:ext cx="534377" cy="259045"/>
    <xdr:sp macro="" textlink="">
      <xdr:nvSpPr>
        <xdr:cNvPr id="645" name="テキスト ボックス 644"/>
        <xdr:cNvSpPr txBox="1"/>
      </xdr:nvSpPr>
      <xdr:spPr>
        <a:xfrm>
          <a:off x="13436111" y="1338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94974</xdr:rowOff>
    </xdr:from>
    <xdr:to>
      <xdr:col>67</xdr:col>
      <xdr:colOff>101600</xdr:colOff>
      <xdr:row>78</xdr:row>
      <xdr:rowOff>25124</xdr:rowOff>
    </xdr:to>
    <xdr:sp macro="" textlink="">
      <xdr:nvSpPr>
        <xdr:cNvPr id="646" name="楕円 645"/>
        <xdr:cNvSpPr/>
      </xdr:nvSpPr>
      <xdr:spPr>
        <a:xfrm>
          <a:off x="12763500" y="1329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16251</xdr:rowOff>
    </xdr:from>
    <xdr:ext cx="534377" cy="259045"/>
    <xdr:sp macro="" textlink="">
      <xdr:nvSpPr>
        <xdr:cNvPr id="647" name="テキスト ボックス 646"/>
        <xdr:cNvSpPr txBox="1"/>
      </xdr:nvSpPr>
      <xdr:spPr>
        <a:xfrm>
          <a:off x="12547111" y="133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153544</xdr:rowOff>
    </xdr:from>
    <xdr:to>
      <xdr:col>85</xdr:col>
      <xdr:colOff>127000</xdr:colOff>
      <xdr:row>98</xdr:row>
      <xdr:rowOff>39870</xdr:rowOff>
    </xdr:to>
    <xdr:cxnSp macro="">
      <xdr:nvCxnSpPr>
        <xdr:cNvPr id="674" name="直線コネクタ 673"/>
        <xdr:cNvCxnSpPr/>
      </xdr:nvCxnSpPr>
      <xdr:spPr>
        <a:xfrm flipV="1">
          <a:off x="15481300" y="16784194"/>
          <a:ext cx="838200" cy="5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39870</xdr:rowOff>
    </xdr:from>
    <xdr:to>
      <xdr:col>81</xdr:col>
      <xdr:colOff>50800</xdr:colOff>
      <xdr:row>98</xdr:row>
      <xdr:rowOff>73836</xdr:rowOff>
    </xdr:to>
    <xdr:cxnSp macro="">
      <xdr:nvCxnSpPr>
        <xdr:cNvPr id="677" name="直線コネクタ 676"/>
        <xdr:cNvCxnSpPr/>
      </xdr:nvCxnSpPr>
      <xdr:spPr>
        <a:xfrm flipV="1">
          <a:off x="14592300" y="16841970"/>
          <a:ext cx="8890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73836</xdr:rowOff>
    </xdr:from>
    <xdr:to>
      <xdr:col>76</xdr:col>
      <xdr:colOff>114300</xdr:colOff>
      <xdr:row>98</xdr:row>
      <xdr:rowOff>128694</xdr:rowOff>
    </xdr:to>
    <xdr:cxnSp macro="">
      <xdr:nvCxnSpPr>
        <xdr:cNvPr id="680" name="直線コネクタ 679"/>
        <xdr:cNvCxnSpPr/>
      </xdr:nvCxnSpPr>
      <xdr:spPr>
        <a:xfrm flipV="1">
          <a:off x="13703300" y="16875936"/>
          <a:ext cx="889000" cy="5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93385</xdr:rowOff>
    </xdr:from>
    <xdr:to>
      <xdr:col>71</xdr:col>
      <xdr:colOff>177800</xdr:colOff>
      <xdr:row>98</xdr:row>
      <xdr:rowOff>128694</xdr:rowOff>
    </xdr:to>
    <xdr:cxnSp macro="">
      <xdr:nvCxnSpPr>
        <xdr:cNvPr id="683" name="直線コネクタ 682"/>
        <xdr:cNvCxnSpPr/>
      </xdr:nvCxnSpPr>
      <xdr:spPr>
        <a:xfrm>
          <a:off x="12814300" y="16895485"/>
          <a:ext cx="889000" cy="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102744</xdr:rowOff>
    </xdr:from>
    <xdr:to>
      <xdr:col>85</xdr:col>
      <xdr:colOff>177800</xdr:colOff>
      <xdr:row>98</xdr:row>
      <xdr:rowOff>32894</xdr:rowOff>
    </xdr:to>
    <xdr:sp macro="" textlink="">
      <xdr:nvSpPr>
        <xdr:cNvPr id="693" name="楕円 692"/>
        <xdr:cNvSpPr/>
      </xdr:nvSpPr>
      <xdr:spPr>
        <a:xfrm>
          <a:off x="16268700" y="167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125621</xdr:rowOff>
    </xdr:from>
    <xdr:ext cx="534377" cy="259045"/>
    <xdr:sp macro="" textlink="">
      <xdr:nvSpPr>
        <xdr:cNvPr id="694" name="積立金該当値テキスト"/>
        <xdr:cNvSpPr txBox="1"/>
      </xdr:nvSpPr>
      <xdr:spPr>
        <a:xfrm>
          <a:off x="16370300" y="165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160520</xdr:rowOff>
    </xdr:from>
    <xdr:to>
      <xdr:col>81</xdr:col>
      <xdr:colOff>101600</xdr:colOff>
      <xdr:row>98</xdr:row>
      <xdr:rowOff>90670</xdr:rowOff>
    </xdr:to>
    <xdr:sp macro="" textlink="">
      <xdr:nvSpPr>
        <xdr:cNvPr id="695" name="楕円 694"/>
        <xdr:cNvSpPr/>
      </xdr:nvSpPr>
      <xdr:spPr>
        <a:xfrm>
          <a:off x="15430500" y="167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107197</xdr:rowOff>
    </xdr:from>
    <xdr:ext cx="534377" cy="259045"/>
    <xdr:sp macro="" textlink="">
      <xdr:nvSpPr>
        <xdr:cNvPr id="696" name="テキスト ボックス 695"/>
        <xdr:cNvSpPr txBox="1"/>
      </xdr:nvSpPr>
      <xdr:spPr>
        <a:xfrm>
          <a:off x="15214111" y="165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23036</xdr:rowOff>
    </xdr:from>
    <xdr:to>
      <xdr:col>76</xdr:col>
      <xdr:colOff>165100</xdr:colOff>
      <xdr:row>98</xdr:row>
      <xdr:rowOff>124636</xdr:rowOff>
    </xdr:to>
    <xdr:sp macro="" textlink="">
      <xdr:nvSpPr>
        <xdr:cNvPr id="697" name="楕円 696"/>
        <xdr:cNvSpPr/>
      </xdr:nvSpPr>
      <xdr:spPr>
        <a:xfrm>
          <a:off x="14541500" y="168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141163</xdr:rowOff>
    </xdr:from>
    <xdr:ext cx="534377" cy="259045"/>
    <xdr:sp macro="" textlink="">
      <xdr:nvSpPr>
        <xdr:cNvPr id="698" name="テキスト ボックス 697"/>
        <xdr:cNvSpPr txBox="1"/>
      </xdr:nvSpPr>
      <xdr:spPr>
        <a:xfrm>
          <a:off x="14325111" y="1660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77894</xdr:rowOff>
    </xdr:from>
    <xdr:to>
      <xdr:col>72</xdr:col>
      <xdr:colOff>38100</xdr:colOff>
      <xdr:row>99</xdr:row>
      <xdr:rowOff>8044</xdr:rowOff>
    </xdr:to>
    <xdr:sp macro="" textlink="">
      <xdr:nvSpPr>
        <xdr:cNvPr id="699" name="楕円 698"/>
        <xdr:cNvSpPr/>
      </xdr:nvSpPr>
      <xdr:spPr>
        <a:xfrm>
          <a:off x="13652500" y="168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170621</xdr:rowOff>
    </xdr:from>
    <xdr:ext cx="469744" cy="259045"/>
    <xdr:sp macro="" textlink="">
      <xdr:nvSpPr>
        <xdr:cNvPr id="700" name="テキスト ボックス 699"/>
        <xdr:cNvSpPr txBox="1"/>
      </xdr:nvSpPr>
      <xdr:spPr>
        <a:xfrm>
          <a:off x="13468428" y="1697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42585</xdr:rowOff>
    </xdr:from>
    <xdr:to>
      <xdr:col>67</xdr:col>
      <xdr:colOff>101600</xdr:colOff>
      <xdr:row>98</xdr:row>
      <xdr:rowOff>144185</xdr:rowOff>
    </xdr:to>
    <xdr:sp macro="" textlink="">
      <xdr:nvSpPr>
        <xdr:cNvPr id="701" name="楕円 700"/>
        <xdr:cNvSpPr/>
      </xdr:nvSpPr>
      <xdr:spPr>
        <a:xfrm>
          <a:off x="12763500" y="168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135312</xdr:rowOff>
    </xdr:from>
    <xdr:ext cx="534377" cy="259045"/>
    <xdr:sp macro="" textlink="">
      <xdr:nvSpPr>
        <xdr:cNvPr id="702" name="テキスト ボックス 701"/>
        <xdr:cNvSpPr txBox="1"/>
      </xdr:nvSpPr>
      <xdr:spPr>
        <a:xfrm>
          <a:off x="12547111" y="169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54356</xdr:rowOff>
    </xdr:from>
    <xdr:to>
      <xdr:col>116</xdr:col>
      <xdr:colOff>63500</xdr:colOff>
      <xdr:row>39</xdr:row>
      <xdr:rowOff>98878</xdr:rowOff>
    </xdr:to>
    <xdr:cxnSp macro="">
      <xdr:nvCxnSpPr>
        <xdr:cNvPr id="733" name="直線コネクタ 732"/>
        <xdr:cNvCxnSpPr/>
      </xdr:nvCxnSpPr>
      <xdr:spPr>
        <a:xfrm flipV="1">
          <a:off x="21323300" y="6740906"/>
          <a:ext cx="838200" cy="4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168547</xdr:rowOff>
    </xdr:from>
    <xdr:to>
      <xdr:col>102</xdr:col>
      <xdr:colOff>114300</xdr:colOff>
      <xdr:row>39</xdr:row>
      <xdr:rowOff>98878</xdr:rowOff>
    </xdr:to>
    <xdr:cxnSp macro="">
      <xdr:nvCxnSpPr>
        <xdr:cNvPr id="742" name="直線コネクタ 741"/>
        <xdr:cNvCxnSpPr/>
      </xdr:nvCxnSpPr>
      <xdr:spPr>
        <a:xfrm>
          <a:off x="18656300" y="6512197"/>
          <a:ext cx="889000" cy="27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3556</xdr:rowOff>
    </xdr:from>
    <xdr:to>
      <xdr:col>116</xdr:col>
      <xdr:colOff>114300</xdr:colOff>
      <xdr:row>39</xdr:row>
      <xdr:rowOff>105156</xdr:rowOff>
    </xdr:to>
    <xdr:sp macro="" textlink="">
      <xdr:nvSpPr>
        <xdr:cNvPr id="752" name="楕円 751"/>
        <xdr:cNvSpPr/>
      </xdr:nvSpPr>
      <xdr:spPr>
        <a:xfrm>
          <a:off x="22110700" y="66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89933</xdr:rowOff>
    </xdr:from>
    <xdr:ext cx="378565" cy="259045"/>
    <xdr:sp macro="" textlink="">
      <xdr:nvSpPr>
        <xdr:cNvPr id="753" name="投資及び出資金該当値テキスト"/>
        <xdr:cNvSpPr txBox="1"/>
      </xdr:nvSpPr>
      <xdr:spPr>
        <a:xfrm>
          <a:off x="22212300" y="6605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117747</xdr:rowOff>
    </xdr:from>
    <xdr:to>
      <xdr:col>98</xdr:col>
      <xdr:colOff>38100</xdr:colOff>
      <xdr:row>38</xdr:row>
      <xdr:rowOff>47897</xdr:rowOff>
    </xdr:to>
    <xdr:sp macro="" textlink="">
      <xdr:nvSpPr>
        <xdr:cNvPr id="760" name="楕円 759"/>
        <xdr:cNvSpPr/>
      </xdr:nvSpPr>
      <xdr:spPr>
        <a:xfrm>
          <a:off x="18605500" y="64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64424</xdr:rowOff>
    </xdr:from>
    <xdr:ext cx="469744" cy="259045"/>
    <xdr:sp macro="" textlink="">
      <xdr:nvSpPr>
        <xdr:cNvPr id="761" name="テキスト ボックス 760"/>
        <xdr:cNvSpPr txBox="1"/>
      </xdr:nvSpPr>
      <xdr:spPr>
        <a:xfrm>
          <a:off x="18421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32303</xdr:rowOff>
    </xdr:from>
    <xdr:to>
      <xdr:col>116</xdr:col>
      <xdr:colOff>63500</xdr:colOff>
      <xdr:row>58</xdr:row>
      <xdr:rowOff>33127</xdr:rowOff>
    </xdr:to>
    <xdr:cxnSp macro="">
      <xdr:nvCxnSpPr>
        <xdr:cNvPr id="788" name="直線コネクタ 787"/>
        <xdr:cNvCxnSpPr/>
      </xdr:nvCxnSpPr>
      <xdr:spPr>
        <a:xfrm flipV="1">
          <a:off x="21323300" y="9976403"/>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29058</xdr:rowOff>
    </xdr:from>
    <xdr:to>
      <xdr:col>111</xdr:col>
      <xdr:colOff>177800</xdr:colOff>
      <xdr:row>58</xdr:row>
      <xdr:rowOff>33127</xdr:rowOff>
    </xdr:to>
    <xdr:cxnSp macro="">
      <xdr:nvCxnSpPr>
        <xdr:cNvPr id="791" name="直線コネクタ 790"/>
        <xdr:cNvCxnSpPr/>
      </xdr:nvCxnSpPr>
      <xdr:spPr>
        <a:xfrm>
          <a:off x="20434300" y="997315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29058</xdr:rowOff>
    </xdr:from>
    <xdr:to>
      <xdr:col>107</xdr:col>
      <xdr:colOff>50800</xdr:colOff>
      <xdr:row>58</xdr:row>
      <xdr:rowOff>32852</xdr:rowOff>
    </xdr:to>
    <xdr:cxnSp macro="">
      <xdr:nvCxnSpPr>
        <xdr:cNvPr id="794" name="直線コネクタ 793"/>
        <xdr:cNvCxnSpPr/>
      </xdr:nvCxnSpPr>
      <xdr:spPr>
        <a:xfrm flipV="1">
          <a:off x="19545300" y="9973158"/>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30978</xdr:rowOff>
    </xdr:from>
    <xdr:to>
      <xdr:col>102</xdr:col>
      <xdr:colOff>114300</xdr:colOff>
      <xdr:row>58</xdr:row>
      <xdr:rowOff>32852</xdr:rowOff>
    </xdr:to>
    <xdr:cxnSp macro="">
      <xdr:nvCxnSpPr>
        <xdr:cNvPr id="797" name="直線コネクタ 796"/>
        <xdr:cNvCxnSpPr/>
      </xdr:nvCxnSpPr>
      <xdr:spPr>
        <a:xfrm>
          <a:off x="18656300" y="9975078"/>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152953</xdr:rowOff>
    </xdr:from>
    <xdr:to>
      <xdr:col>116</xdr:col>
      <xdr:colOff>114300</xdr:colOff>
      <xdr:row>58</xdr:row>
      <xdr:rowOff>83103</xdr:rowOff>
    </xdr:to>
    <xdr:sp macro="" textlink="">
      <xdr:nvSpPr>
        <xdr:cNvPr id="807" name="楕円 806"/>
        <xdr:cNvSpPr/>
      </xdr:nvSpPr>
      <xdr:spPr>
        <a:xfrm>
          <a:off x="22110700" y="99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112330</xdr:rowOff>
    </xdr:from>
    <xdr:ext cx="469744" cy="259045"/>
    <xdr:sp macro="" textlink="">
      <xdr:nvSpPr>
        <xdr:cNvPr id="808" name="貸付金該当値テキスト"/>
        <xdr:cNvSpPr txBox="1"/>
      </xdr:nvSpPr>
      <xdr:spPr>
        <a:xfrm>
          <a:off x="22212300" y="971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153777</xdr:rowOff>
    </xdr:from>
    <xdr:to>
      <xdr:col>112</xdr:col>
      <xdr:colOff>38100</xdr:colOff>
      <xdr:row>58</xdr:row>
      <xdr:rowOff>83927</xdr:rowOff>
    </xdr:to>
    <xdr:sp macro="" textlink="">
      <xdr:nvSpPr>
        <xdr:cNvPr id="809" name="楕円 808"/>
        <xdr:cNvSpPr/>
      </xdr:nvSpPr>
      <xdr:spPr>
        <a:xfrm>
          <a:off x="21272500" y="99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100454</xdr:rowOff>
    </xdr:from>
    <xdr:ext cx="469744" cy="259045"/>
    <xdr:sp macro="" textlink="">
      <xdr:nvSpPr>
        <xdr:cNvPr id="810" name="テキスト ボックス 809"/>
        <xdr:cNvSpPr txBox="1"/>
      </xdr:nvSpPr>
      <xdr:spPr>
        <a:xfrm>
          <a:off x="21088428" y="9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149708</xdr:rowOff>
    </xdr:from>
    <xdr:to>
      <xdr:col>107</xdr:col>
      <xdr:colOff>101600</xdr:colOff>
      <xdr:row>58</xdr:row>
      <xdr:rowOff>79858</xdr:rowOff>
    </xdr:to>
    <xdr:sp macro="" textlink="">
      <xdr:nvSpPr>
        <xdr:cNvPr id="811" name="楕円 810"/>
        <xdr:cNvSpPr/>
      </xdr:nvSpPr>
      <xdr:spPr>
        <a:xfrm>
          <a:off x="20383500" y="99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96385</xdr:rowOff>
    </xdr:from>
    <xdr:ext cx="469744" cy="259045"/>
    <xdr:sp macro="" textlink="">
      <xdr:nvSpPr>
        <xdr:cNvPr id="812" name="テキスト ボックス 811"/>
        <xdr:cNvSpPr txBox="1"/>
      </xdr:nvSpPr>
      <xdr:spPr>
        <a:xfrm>
          <a:off x="20199428" y="969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153502</xdr:rowOff>
    </xdr:from>
    <xdr:to>
      <xdr:col>102</xdr:col>
      <xdr:colOff>165100</xdr:colOff>
      <xdr:row>58</xdr:row>
      <xdr:rowOff>83652</xdr:rowOff>
    </xdr:to>
    <xdr:sp macro="" textlink="">
      <xdr:nvSpPr>
        <xdr:cNvPr id="813" name="楕円 812"/>
        <xdr:cNvSpPr/>
      </xdr:nvSpPr>
      <xdr:spPr>
        <a:xfrm>
          <a:off x="194945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100179</xdr:rowOff>
    </xdr:from>
    <xdr:ext cx="469744" cy="259045"/>
    <xdr:sp macro="" textlink="">
      <xdr:nvSpPr>
        <xdr:cNvPr id="814" name="テキスト ボックス 813"/>
        <xdr:cNvSpPr txBox="1"/>
      </xdr:nvSpPr>
      <xdr:spPr>
        <a:xfrm>
          <a:off x="19310428" y="97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151628</xdr:rowOff>
    </xdr:from>
    <xdr:to>
      <xdr:col>98</xdr:col>
      <xdr:colOff>38100</xdr:colOff>
      <xdr:row>58</xdr:row>
      <xdr:rowOff>81778</xdr:rowOff>
    </xdr:to>
    <xdr:sp macro="" textlink="">
      <xdr:nvSpPr>
        <xdr:cNvPr id="815" name="楕円 814"/>
        <xdr:cNvSpPr/>
      </xdr:nvSpPr>
      <xdr:spPr>
        <a:xfrm>
          <a:off x="18605500" y="99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98305</xdr:rowOff>
    </xdr:from>
    <xdr:ext cx="469744" cy="259045"/>
    <xdr:sp macro="" textlink="">
      <xdr:nvSpPr>
        <xdr:cNvPr id="816" name="テキスト ボックス 815"/>
        <xdr:cNvSpPr txBox="1"/>
      </xdr:nvSpPr>
      <xdr:spPr>
        <a:xfrm>
          <a:off x="18421428" y="969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109639</xdr:rowOff>
    </xdr:from>
    <xdr:to>
      <xdr:col>116</xdr:col>
      <xdr:colOff>63500</xdr:colOff>
      <xdr:row>74</xdr:row>
      <xdr:rowOff>42453</xdr:rowOff>
    </xdr:to>
    <xdr:cxnSp macro="">
      <xdr:nvCxnSpPr>
        <xdr:cNvPr id="844" name="直線コネクタ 843"/>
        <xdr:cNvCxnSpPr/>
      </xdr:nvCxnSpPr>
      <xdr:spPr>
        <a:xfrm>
          <a:off x="21323300" y="12625489"/>
          <a:ext cx="838200" cy="10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109639</xdr:rowOff>
    </xdr:from>
    <xdr:to>
      <xdr:col>111</xdr:col>
      <xdr:colOff>177800</xdr:colOff>
      <xdr:row>73</xdr:row>
      <xdr:rowOff>170424</xdr:rowOff>
    </xdr:to>
    <xdr:cxnSp macro="">
      <xdr:nvCxnSpPr>
        <xdr:cNvPr id="847" name="直線コネクタ 846"/>
        <xdr:cNvCxnSpPr/>
      </xdr:nvCxnSpPr>
      <xdr:spPr>
        <a:xfrm flipV="1">
          <a:off x="20434300" y="12625489"/>
          <a:ext cx="889000" cy="6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170424</xdr:rowOff>
    </xdr:from>
    <xdr:to>
      <xdr:col>107</xdr:col>
      <xdr:colOff>50800</xdr:colOff>
      <xdr:row>74</xdr:row>
      <xdr:rowOff>96815</xdr:rowOff>
    </xdr:to>
    <xdr:cxnSp macro="">
      <xdr:nvCxnSpPr>
        <xdr:cNvPr id="850" name="直線コネクタ 849"/>
        <xdr:cNvCxnSpPr/>
      </xdr:nvCxnSpPr>
      <xdr:spPr>
        <a:xfrm flipV="1">
          <a:off x="19545300" y="12686274"/>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64628</xdr:rowOff>
    </xdr:from>
    <xdr:to>
      <xdr:col>102</xdr:col>
      <xdr:colOff>114300</xdr:colOff>
      <xdr:row>74</xdr:row>
      <xdr:rowOff>96815</xdr:rowOff>
    </xdr:to>
    <xdr:cxnSp macro="">
      <xdr:nvCxnSpPr>
        <xdr:cNvPr id="853" name="直線コネクタ 852"/>
        <xdr:cNvCxnSpPr/>
      </xdr:nvCxnSpPr>
      <xdr:spPr>
        <a:xfrm>
          <a:off x="18656300" y="12751928"/>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163103</xdr:rowOff>
    </xdr:from>
    <xdr:to>
      <xdr:col>116</xdr:col>
      <xdr:colOff>114300</xdr:colOff>
      <xdr:row>74</xdr:row>
      <xdr:rowOff>93253</xdr:rowOff>
    </xdr:to>
    <xdr:sp macro="" textlink="">
      <xdr:nvSpPr>
        <xdr:cNvPr id="863" name="楕円 862"/>
        <xdr:cNvSpPr/>
      </xdr:nvSpPr>
      <xdr:spPr>
        <a:xfrm>
          <a:off x="22110700" y="126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14530</xdr:rowOff>
    </xdr:from>
    <xdr:ext cx="534377" cy="259045"/>
    <xdr:sp macro="" textlink="">
      <xdr:nvSpPr>
        <xdr:cNvPr id="864" name="繰出金該当値テキスト"/>
        <xdr:cNvSpPr txBox="1"/>
      </xdr:nvSpPr>
      <xdr:spPr>
        <a:xfrm>
          <a:off x="22212300" y="125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58839</xdr:rowOff>
    </xdr:from>
    <xdr:to>
      <xdr:col>112</xdr:col>
      <xdr:colOff>38100</xdr:colOff>
      <xdr:row>73</xdr:row>
      <xdr:rowOff>160439</xdr:rowOff>
    </xdr:to>
    <xdr:sp macro="" textlink="">
      <xdr:nvSpPr>
        <xdr:cNvPr id="865" name="楕円 864"/>
        <xdr:cNvSpPr/>
      </xdr:nvSpPr>
      <xdr:spPr>
        <a:xfrm>
          <a:off x="21272500" y="125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5516</xdr:rowOff>
    </xdr:from>
    <xdr:ext cx="534377" cy="259045"/>
    <xdr:sp macro="" textlink="">
      <xdr:nvSpPr>
        <xdr:cNvPr id="866" name="テキスト ボックス 865"/>
        <xdr:cNvSpPr txBox="1"/>
      </xdr:nvSpPr>
      <xdr:spPr>
        <a:xfrm>
          <a:off x="21056111" y="123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119624</xdr:rowOff>
    </xdr:from>
    <xdr:to>
      <xdr:col>107</xdr:col>
      <xdr:colOff>101600</xdr:colOff>
      <xdr:row>74</xdr:row>
      <xdr:rowOff>49774</xdr:rowOff>
    </xdr:to>
    <xdr:sp macro="" textlink="">
      <xdr:nvSpPr>
        <xdr:cNvPr id="867" name="楕円 866"/>
        <xdr:cNvSpPr/>
      </xdr:nvSpPr>
      <xdr:spPr>
        <a:xfrm>
          <a:off x="20383500" y="1263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66301</xdr:rowOff>
    </xdr:from>
    <xdr:ext cx="534377" cy="259045"/>
    <xdr:sp macro="" textlink="">
      <xdr:nvSpPr>
        <xdr:cNvPr id="868" name="テキスト ボックス 867"/>
        <xdr:cNvSpPr txBox="1"/>
      </xdr:nvSpPr>
      <xdr:spPr>
        <a:xfrm>
          <a:off x="20167111" y="1241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46015</xdr:rowOff>
    </xdr:from>
    <xdr:to>
      <xdr:col>102</xdr:col>
      <xdr:colOff>165100</xdr:colOff>
      <xdr:row>74</xdr:row>
      <xdr:rowOff>147615</xdr:rowOff>
    </xdr:to>
    <xdr:sp macro="" textlink="">
      <xdr:nvSpPr>
        <xdr:cNvPr id="869" name="楕円 868"/>
        <xdr:cNvSpPr/>
      </xdr:nvSpPr>
      <xdr:spPr>
        <a:xfrm>
          <a:off x="19494500" y="127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164142</xdr:rowOff>
    </xdr:from>
    <xdr:ext cx="534377" cy="259045"/>
    <xdr:sp macro="" textlink="">
      <xdr:nvSpPr>
        <xdr:cNvPr id="870" name="テキスト ボックス 869"/>
        <xdr:cNvSpPr txBox="1"/>
      </xdr:nvSpPr>
      <xdr:spPr>
        <a:xfrm>
          <a:off x="19278111" y="125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13828</xdr:rowOff>
    </xdr:from>
    <xdr:to>
      <xdr:col>98</xdr:col>
      <xdr:colOff>38100</xdr:colOff>
      <xdr:row>74</xdr:row>
      <xdr:rowOff>115428</xdr:rowOff>
    </xdr:to>
    <xdr:sp macro="" textlink="">
      <xdr:nvSpPr>
        <xdr:cNvPr id="871" name="楕円 870"/>
        <xdr:cNvSpPr/>
      </xdr:nvSpPr>
      <xdr:spPr>
        <a:xfrm>
          <a:off x="18605500" y="127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131955</xdr:rowOff>
    </xdr:from>
    <xdr:ext cx="534377" cy="259045"/>
    <xdr:sp macro="" textlink="">
      <xdr:nvSpPr>
        <xdr:cNvPr id="872" name="テキスト ボックス 871"/>
        <xdr:cNvSpPr txBox="1"/>
      </xdr:nvSpPr>
      <xdr:spPr>
        <a:xfrm>
          <a:off x="18389111" y="124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歳出決算総額は、住民一人当たり</a:t>
          </a:r>
          <a:r>
            <a:rPr kumimoji="1" lang="en-US" altLang="ja-JP" sz="1050">
              <a:solidFill>
                <a:schemeClr val="dk1"/>
              </a:solidFill>
              <a:effectLst/>
              <a:latin typeface="+mn-lt"/>
              <a:ea typeface="+mn-ea"/>
              <a:cs typeface="+mn-cs"/>
            </a:rPr>
            <a:t>391,247</a:t>
          </a:r>
          <a:r>
            <a:rPr kumimoji="1" lang="ja-JP" altLang="ja-JP" sz="1050">
              <a:solidFill>
                <a:schemeClr val="dk1"/>
              </a:solidFill>
              <a:effectLst/>
              <a:latin typeface="+mn-lt"/>
              <a:ea typeface="+mn-ea"/>
              <a:cs typeface="+mn-cs"/>
            </a:rPr>
            <a:t>円となっている。類似団体と比較して物件費及び維持補修費でかなり高くなっている。</a:t>
          </a:r>
          <a:endParaRPr lang="ja-JP" altLang="ja-JP" sz="1050">
            <a:effectLst/>
          </a:endParaRPr>
        </a:p>
        <a:p>
          <a:r>
            <a:rPr kumimoji="1" lang="ja-JP" altLang="ja-JP" sz="1050">
              <a:solidFill>
                <a:schemeClr val="dk1"/>
              </a:solidFill>
              <a:effectLst/>
              <a:latin typeface="+mn-lt"/>
              <a:ea typeface="+mn-ea"/>
              <a:cs typeface="+mn-cs"/>
            </a:rPr>
            <a:t>・物件費については、住民一人当たり</a:t>
          </a:r>
          <a:r>
            <a:rPr kumimoji="1" lang="en-US" altLang="ja-JP" sz="1050">
              <a:solidFill>
                <a:schemeClr val="dk1"/>
              </a:solidFill>
              <a:effectLst/>
              <a:latin typeface="+mn-lt"/>
              <a:ea typeface="+mn-ea"/>
              <a:cs typeface="+mn-cs"/>
            </a:rPr>
            <a:t>75,346</a:t>
          </a:r>
          <a:r>
            <a:rPr kumimoji="1" lang="ja-JP" altLang="ja-JP" sz="1050">
              <a:solidFill>
                <a:schemeClr val="dk1"/>
              </a:solidFill>
              <a:effectLst/>
              <a:latin typeface="+mn-lt"/>
              <a:ea typeface="+mn-ea"/>
              <a:cs typeface="+mn-cs"/>
            </a:rPr>
            <a:t>円となっており、類似団体と比較して一人当たりのコストが高い状況となっている。これは、保育所や観光施設などの施設運営を直営で行っていることに起因する。</a:t>
          </a:r>
          <a:endParaRPr lang="ja-JP" altLang="ja-JP" sz="1050">
            <a:effectLst/>
          </a:endParaRPr>
        </a:p>
        <a:p>
          <a:r>
            <a:rPr kumimoji="1" lang="ja-JP" altLang="ja-JP" sz="1050">
              <a:solidFill>
                <a:schemeClr val="dk1"/>
              </a:solidFill>
              <a:effectLst/>
              <a:latin typeface="+mn-lt"/>
              <a:ea typeface="+mn-ea"/>
              <a:cs typeface="+mn-cs"/>
            </a:rPr>
            <a:t>施設運営については、今後、効率的で効果的な運営方法を検討し、可能なものは指定管理者制度の導入</a:t>
          </a:r>
          <a:r>
            <a:rPr kumimoji="1" lang="ja-JP" altLang="en-US" sz="1050">
              <a:solidFill>
                <a:schemeClr val="dk1"/>
              </a:solidFill>
              <a:effectLst/>
              <a:latin typeface="+mn-lt"/>
              <a:ea typeface="+mn-ea"/>
              <a:cs typeface="+mn-cs"/>
            </a:rPr>
            <a:t>や業務委託</a:t>
          </a:r>
          <a:r>
            <a:rPr kumimoji="1" lang="ja-JP" altLang="ja-JP" sz="1050">
              <a:solidFill>
                <a:schemeClr val="dk1"/>
              </a:solidFill>
              <a:effectLst/>
              <a:latin typeface="+mn-lt"/>
              <a:ea typeface="+mn-ea"/>
              <a:cs typeface="+mn-cs"/>
            </a:rPr>
            <a:t>などを実施し、コストの縮減に努めていく。</a:t>
          </a:r>
          <a:endParaRPr lang="ja-JP" altLang="ja-JP" sz="1050">
            <a:effectLst/>
          </a:endParaRPr>
        </a:p>
        <a:p>
          <a:r>
            <a:rPr kumimoji="1" lang="ja-JP" altLang="ja-JP" sz="1050">
              <a:solidFill>
                <a:schemeClr val="dk1"/>
              </a:solidFill>
              <a:effectLst/>
              <a:latin typeface="+mn-lt"/>
              <a:ea typeface="+mn-ea"/>
              <a:cs typeface="+mn-cs"/>
            </a:rPr>
            <a:t>・維持補修費については、住民一人当たり</a:t>
          </a:r>
          <a:r>
            <a:rPr kumimoji="1" lang="en-US" altLang="ja-JP" sz="1050">
              <a:solidFill>
                <a:schemeClr val="dk1"/>
              </a:solidFill>
              <a:effectLst/>
              <a:latin typeface="+mn-lt"/>
              <a:ea typeface="+mn-ea"/>
              <a:cs typeface="+mn-cs"/>
            </a:rPr>
            <a:t>10,297</a:t>
          </a:r>
          <a:r>
            <a:rPr kumimoji="1" lang="ja-JP" altLang="ja-JP" sz="1050">
              <a:solidFill>
                <a:schemeClr val="dk1"/>
              </a:solidFill>
              <a:effectLst/>
              <a:latin typeface="+mn-lt"/>
              <a:ea typeface="+mn-ea"/>
              <a:cs typeface="+mn-cs"/>
            </a:rPr>
            <a:t>円となっており、類似団体と比較して一人当たりのコストが高い状況となっている。これについては、町道の維持補修費が増加していることに起因する。今後インフラ資産の大量更新時期をむかえることから適切な管理に努めていく。</a:t>
          </a:r>
          <a:endParaRPr kumimoji="1" lang="en-US" altLang="ja-JP" sz="1050">
            <a:solidFill>
              <a:schemeClr val="dk1"/>
            </a:solidFill>
            <a:effectLst/>
            <a:latin typeface="+mn-lt"/>
            <a:ea typeface="+mn-ea"/>
            <a:cs typeface="+mn-cs"/>
          </a:endParaRPr>
        </a:p>
        <a:p>
          <a:r>
            <a:rPr lang="ja-JP" altLang="en-US" sz="1050">
              <a:effectLst/>
            </a:rPr>
            <a:t>・繰出金については、住民一人当たり</a:t>
          </a:r>
          <a:r>
            <a:rPr lang="en-US" altLang="ja-JP" sz="1050">
              <a:effectLst/>
            </a:rPr>
            <a:t>54,254</a:t>
          </a:r>
          <a:r>
            <a:rPr lang="ja-JP" altLang="en-US" sz="1050">
              <a:effectLst/>
            </a:rPr>
            <a:t>円となっており、</a:t>
          </a:r>
          <a:r>
            <a:rPr kumimoji="1" lang="ja-JP" altLang="ja-JP" sz="1050">
              <a:solidFill>
                <a:schemeClr val="dk1"/>
              </a:solidFill>
              <a:effectLst/>
              <a:latin typeface="+mn-lt"/>
              <a:ea typeface="+mn-ea"/>
              <a:cs typeface="+mn-cs"/>
            </a:rPr>
            <a:t>類似団体と比較して一人当たりのコストが高い状況となっている。</a:t>
          </a:r>
          <a:r>
            <a:rPr kumimoji="1" lang="ja-JP" altLang="en-US" sz="1050">
              <a:solidFill>
                <a:schemeClr val="dk1"/>
              </a:solidFill>
              <a:effectLst/>
              <a:latin typeface="+mn-lt"/>
              <a:ea typeface="+mn-ea"/>
              <a:cs typeface="+mn-cs"/>
            </a:rPr>
            <a:t>これについては国民健康保険事業特別会計や介護保険事業会計への繰出金が増加していることに起因する。今後受益の公平性と負担の適正化を図りながら、安心して社会保障を享受できるように努めていく。</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24,456
24,203
109.75
10,464,656
9,568,339
805,041
6,665,583
3,507,721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167513</xdr:rowOff>
    </xdr:from>
    <xdr:to>
      <xdr:col>24</xdr:col>
      <xdr:colOff>63500</xdr:colOff>
      <xdr:row>32</xdr:row>
      <xdr:rowOff>9398</xdr:rowOff>
    </xdr:to>
    <xdr:cxnSp macro="">
      <xdr:nvCxnSpPr>
        <xdr:cNvPr id="61" name="直線コネクタ 60"/>
        <xdr:cNvCxnSpPr/>
      </xdr:nvCxnSpPr>
      <xdr:spPr>
        <a:xfrm>
          <a:off x="3797300" y="5482463"/>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7112</xdr:rowOff>
    </xdr:from>
    <xdr:to>
      <xdr:col>19</xdr:col>
      <xdr:colOff>177800</xdr:colOff>
      <xdr:row>31</xdr:row>
      <xdr:rowOff>167513</xdr:rowOff>
    </xdr:to>
    <xdr:cxnSp macro="">
      <xdr:nvCxnSpPr>
        <xdr:cNvPr id="64" name="直線コネクタ 63"/>
        <xdr:cNvCxnSpPr/>
      </xdr:nvCxnSpPr>
      <xdr:spPr>
        <a:xfrm>
          <a:off x="2908300" y="5322062"/>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7112</xdr:rowOff>
    </xdr:from>
    <xdr:to>
      <xdr:col>15</xdr:col>
      <xdr:colOff>50800</xdr:colOff>
      <xdr:row>31</xdr:row>
      <xdr:rowOff>156083</xdr:rowOff>
    </xdr:to>
    <xdr:cxnSp macro="">
      <xdr:nvCxnSpPr>
        <xdr:cNvPr id="67" name="直線コネクタ 66"/>
        <xdr:cNvCxnSpPr/>
      </xdr:nvCxnSpPr>
      <xdr:spPr>
        <a:xfrm flipV="1">
          <a:off x="2019300" y="5322062"/>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151892</xdr:rowOff>
    </xdr:from>
    <xdr:to>
      <xdr:col>10</xdr:col>
      <xdr:colOff>114300</xdr:colOff>
      <xdr:row>31</xdr:row>
      <xdr:rowOff>156083</xdr:rowOff>
    </xdr:to>
    <xdr:cxnSp macro="">
      <xdr:nvCxnSpPr>
        <xdr:cNvPr id="70" name="直線コネクタ 69"/>
        <xdr:cNvCxnSpPr/>
      </xdr:nvCxnSpPr>
      <xdr:spPr>
        <a:xfrm>
          <a:off x="1130300" y="546684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130048</xdr:rowOff>
    </xdr:from>
    <xdr:to>
      <xdr:col>24</xdr:col>
      <xdr:colOff>114300</xdr:colOff>
      <xdr:row>32</xdr:row>
      <xdr:rowOff>60198</xdr:rowOff>
    </xdr:to>
    <xdr:sp macro="" textlink="">
      <xdr:nvSpPr>
        <xdr:cNvPr id="80" name="楕円 79"/>
        <xdr:cNvSpPr/>
      </xdr:nvSpPr>
      <xdr:spPr>
        <a:xfrm>
          <a:off x="45847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152925</xdr:rowOff>
    </xdr:from>
    <xdr:ext cx="469744" cy="259045"/>
    <xdr:sp macro="" textlink="">
      <xdr:nvSpPr>
        <xdr:cNvPr id="81" name="議会費該当値テキスト"/>
        <xdr:cNvSpPr txBox="1"/>
      </xdr:nvSpPr>
      <xdr:spPr>
        <a:xfrm>
          <a:off x="4686300" y="529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116713</xdr:rowOff>
    </xdr:from>
    <xdr:to>
      <xdr:col>20</xdr:col>
      <xdr:colOff>38100</xdr:colOff>
      <xdr:row>32</xdr:row>
      <xdr:rowOff>46863</xdr:rowOff>
    </xdr:to>
    <xdr:sp macro="" textlink="">
      <xdr:nvSpPr>
        <xdr:cNvPr id="82" name="楕円 81"/>
        <xdr:cNvSpPr/>
      </xdr:nvSpPr>
      <xdr:spPr>
        <a:xfrm>
          <a:off x="3746500" y="54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63390</xdr:rowOff>
    </xdr:from>
    <xdr:ext cx="469744" cy="259045"/>
    <xdr:sp macro="" textlink="">
      <xdr:nvSpPr>
        <xdr:cNvPr id="83" name="テキスト ボックス 82"/>
        <xdr:cNvSpPr txBox="1"/>
      </xdr:nvSpPr>
      <xdr:spPr>
        <a:xfrm>
          <a:off x="3562428"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127762</xdr:rowOff>
    </xdr:from>
    <xdr:to>
      <xdr:col>15</xdr:col>
      <xdr:colOff>101600</xdr:colOff>
      <xdr:row>31</xdr:row>
      <xdr:rowOff>57912</xdr:rowOff>
    </xdr:to>
    <xdr:sp macro="" textlink="">
      <xdr:nvSpPr>
        <xdr:cNvPr id="84" name="楕円 83"/>
        <xdr:cNvSpPr/>
      </xdr:nvSpPr>
      <xdr:spPr>
        <a:xfrm>
          <a:off x="2857500" y="52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74439</xdr:rowOff>
    </xdr:from>
    <xdr:ext cx="469744" cy="259045"/>
    <xdr:sp macro="" textlink="">
      <xdr:nvSpPr>
        <xdr:cNvPr id="85" name="テキスト ボックス 84"/>
        <xdr:cNvSpPr txBox="1"/>
      </xdr:nvSpPr>
      <xdr:spPr>
        <a:xfrm>
          <a:off x="2673428" y="504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105283</xdr:rowOff>
    </xdr:from>
    <xdr:to>
      <xdr:col>10</xdr:col>
      <xdr:colOff>165100</xdr:colOff>
      <xdr:row>32</xdr:row>
      <xdr:rowOff>35433</xdr:rowOff>
    </xdr:to>
    <xdr:sp macro="" textlink="">
      <xdr:nvSpPr>
        <xdr:cNvPr id="86" name="楕円 85"/>
        <xdr:cNvSpPr/>
      </xdr:nvSpPr>
      <xdr:spPr>
        <a:xfrm>
          <a:off x="1968500" y="54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51960</xdr:rowOff>
    </xdr:from>
    <xdr:ext cx="469744" cy="259045"/>
    <xdr:sp macro="" textlink="">
      <xdr:nvSpPr>
        <xdr:cNvPr id="87" name="テキスト ボックス 86"/>
        <xdr:cNvSpPr txBox="1"/>
      </xdr:nvSpPr>
      <xdr:spPr>
        <a:xfrm>
          <a:off x="1784428" y="519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101092</xdr:rowOff>
    </xdr:from>
    <xdr:to>
      <xdr:col>6</xdr:col>
      <xdr:colOff>38100</xdr:colOff>
      <xdr:row>32</xdr:row>
      <xdr:rowOff>31242</xdr:rowOff>
    </xdr:to>
    <xdr:sp macro="" textlink="">
      <xdr:nvSpPr>
        <xdr:cNvPr id="88" name="楕円 87"/>
        <xdr:cNvSpPr/>
      </xdr:nvSpPr>
      <xdr:spPr>
        <a:xfrm>
          <a:off x="1079500" y="54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47769</xdr:rowOff>
    </xdr:from>
    <xdr:ext cx="469744" cy="259045"/>
    <xdr:sp macro="" textlink="">
      <xdr:nvSpPr>
        <xdr:cNvPr id="89" name="テキスト ボックス 88"/>
        <xdr:cNvSpPr txBox="1"/>
      </xdr:nvSpPr>
      <xdr:spPr>
        <a:xfrm>
          <a:off x="895428" y="519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37346</xdr:rowOff>
    </xdr:from>
    <xdr:to>
      <xdr:col>24</xdr:col>
      <xdr:colOff>63500</xdr:colOff>
      <xdr:row>58</xdr:row>
      <xdr:rowOff>89467</xdr:rowOff>
    </xdr:to>
    <xdr:cxnSp macro="">
      <xdr:nvCxnSpPr>
        <xdr:cNvPr id="120" name="直線コネクタ 119"/>
        <xdr:cNvCxnSpPr/>
      </xdr:nvCxnSpPr>
      <xdr:spPr>
        <a:xfrm flipV="1">
          <a:off x="3797300" y="9981446"/>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89467</xdr:rowOff>
    </xdr:from>
    <xdr:to>
      <xdr:col>19</xdr:col>
      <xdr:colOff>177800</xdr:colOff>
      <xdr:row>58</xdr:row>
      <xdr:rowOff>127016</xdr:rowOff>
    </xdr:to>
    <xdr:cxnSp macro="">
      <xdr:nvCxnSpPr>
        <xdr:cNvPr id="123" name="直線コネクタ 122"/>
        <xdr:cNvCxnSpPr/>
      </xdr:nvCxnSpPr>
      <xdr:spPr>
        <a:xfrm flipV="1">
          <a:off x="2908300" y="10033567"/>
          <a:ext cx="889000" cy="3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127016</xdr:rowOff>
    </xdr:from>
    <xdr:to>
      <xdr:col>15</xdr:col>
      <xdr:colOff>50800</xdr:colOff>
      <xdr:row>58</xdr:row>
      <xdr:rowOff>158465</xdr:rowOff>
    </xdr:to>
    <xdr:cxnSp macro="">
      <xdr:nvCxnSpPr>
        <xdr:cNvPr id="126" name="直線コネクタ 125"/>
        <xdr:cNvCxnSpPr/>
      </xdr:nvCxnSpPr>
      <xdr:spPr>
        <a:xfrm flipV="1">
          <a:off x="2019300" y="10071116"/>
          <a:ext cx="8890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125854</xdr:rowOff>
    </xdr:from>
    <xdr:to>
      <xdr:col>10</xdr:col>
      <xdr:colOff>114300</xdr:colOff>
      <xdr:row>58</xdr:row>
      <xdr:rowOff>158465</xdr:rowOff>
    </xdr:to>
    <xdr:cxnSp macro="">
      <xdr:nvCxnSpPr>
        <xdr:cNvPr id="129" name="直線コネクタ 128"/>
        <xdr:cNvCxnSpPr/>
      </xdr:nvCxnSpPr>
      <xdr:spPr>
        <a:xfrm>
          <a:off x="1130300" y="10069954"/>
          <a:ext cx="889000" cy="3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157996</xdr:rowOff>
    </xdr:from>
    <xdr:to>
      <xdr:col>24</xdr:col>
      <xdr:colOff>114300</xdr:colOff>
      <xdr:row>58</xdr:row>
      <xdr:rowOff>88146</xdr:rowOff>
    </xdr:to>
    <xdr:sp macro="" textlink="">
      <xdr:nvSpPr>
        <xdr:cNvPr id="139" name="楕円 138"/>
        <xdr:cNvSpPr/>
      </xdr:nvSpPr>
      <xdr:spPr>
        <a:xfrm>
          <a:off x="4584700" y="99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9423</xdr:rowOff>
    </xdr:from>
    <xdr:ext cx="534377" cy="259045"/>
    <xdr:sp macro="" textlink="">
      <xdr:nvSpPr>
        <xdr:cNvPr id="140" name="総務費該当値テキスト"/>
        <xdr:cNvSpPr txBox="1"/>
      </xdr:nvSpPr>
      <xdr:spPr>
        <a:xfrm>
          <a:off x="4686300" y="978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38667</xdr:rowOff>
    </xdr:from>
    <xdr:to>
      <xdr:col>20</xdr:col>
      <xdr:colOff>38100</xdr:colOff>
      <xdr:row>58</xdr:row>
      <xdr:rowOff>140267</xdr:rowOff>
    </xdr:to>
    <xdr:sp macro="" textlink="">
      <xdr:nvSpPr>
        <xdr:cNvPr id="141" name="楕円 140"/>
        <xdr:cNvSpPr/>
      </xdr:nvSpPr>
      <xdr:spPr>
        <a:xfrm>
          <a:off x="3746500" y="99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156794</xdr:rowOff>
    </xdr:from>
    <xdr:ext cx="534377" cy="259045"/>
    <xdr:sp macro="" textlink="">
      <xdr:nvSpPr>
        <xdr:cNvPr id="142" name="テキスト ボックス 141"/>
        <xdr:cNvSpPr txBox="1"/>
      </xdr:nvSpPr>
      <xdr:spPr>
        <a:xfrm>
          <a:off x="3530111" y="975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76216</xdr:rowOff>
    </xdr:from>
    <xdr:to>
      <xdr:col>15</xdr:col>
      <xdr:colOff>101600</xdr:colOff>
      <xdr:row>59</xdr:row>
      <xdr:rowOff>6366</xdr:rowOff>
    </xdr:to>
    <xdr:sp macro="" textlink="">
      <xdr:nvSpPr>
        <xdr:cNvPr id="143" name="楕円 142"/>
        <xdr:cNvSpPr/>
      </xdr:nvSpPr>
      <xdr:spPr>
        <a:xfrm>
          <a:off x="2857500" y="100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168943</xdr:rowOff>
    </xdr:from>
    <xdr:ext cx="534377" cy="259045"/>
    <xdr:sp macro="" textlink="">
      <xdr:nvSpPr>
        <xdr:cNvPr id="144" name="テキスト ボックス 143"/>
        <xdr:cNvSpPr txBox="1"/>
      </xdr:nvSpPr>
      <xdr:spPr>
        <a:xfrm>
          <a:off x="2641111" y="1011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107665</xdr:rowOff>
    </xdr:from>
    <xdr:to>
      <xdr:col>10</xdr:col>
      <xdr:colOff>165100</xdr:colOff>
      <xdr:row>59</xdr:row>
      <xdr:rowOff>37815</xdr:rowOff>
    </xdr:to>
    <xdr:sp macro="" textlink="">
      <xdr:nvSpPr>
        <xdr:cNvPr id="145" name="楕円 144"/>
        <xdr:cNvSpPr/>
      </xdr:nvSpPr>
      <xdr:spPr>
        <a:xfrm>
          <a:off x="1968500" y="100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28942</xdr:rowOff>
    </xdr:from>
    <xdr:ext cx="534377" cy="259045"/>
    <xdr:sp macro="" textlink="">
      <xdr:nvSpPr>
        <xdr:cNvPr id="146" name="テキスト ボックス 145"/>
        <xdr:cNvSpPr txBox="1"/>
      </xdr:nvSpPr>
      <xdr:spPr>
        <a:xfrm>
          <a:off x="1752111" y="101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75054</xdr:rowOff>
    </xdr:from>
    <xdr:to>
      <xdr:col>6</xdr:col>
      <xdr:colOff>38100</xdr:colOff>
      <xdr:row>59</xdr:row>
      <xdr:rowOff>5204</xdr:rowOff>
    </xdr:to>
    <xdr:sp macro="" textlink="">
      <xdr:nvSpPr>
        <xdr:cNvPr id="147" name="楕円 146"/>
        <xdr:cNvSpPr/>
      </xdr:nvSpPr>
      <xdr:spPr>
        <a:xfrm>
          <a:off x="1079500" y="100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167781</xdr:rowOff>
    </xdr:from>
    <xdr:ext cx="534377" cy="259045"/>
    <xdr:sp macro="" textlink="">
      <xdr:nvSpPr>
        <xdr:cNvPr id="148" name="テキスト ボックス 147"/>
        <xdr:cNvSpPr txBox="1"/>
      </xdr:nvSpPr>
      <xdr:spPr>
        <a:xfrm>
          <a:off x="863111" y="1011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61582</xdr:rowOff>
    </xdr:from>
    <xdr:to>
      <xdr:col>24</xdr:col>
      <xdr:colOff>63500</xdr:colOff>
      <xdr:row>75</xdr:row>
      <xdr:rowOff>147028</xdr:rowOff>
    </xdr:to>
    <xdr:cxnSp macro="">
      <xdr:nvCxnSpPr>
        <xdr:cNvPr id="178" name="直線コネクタ 177"/>
        <xdr:cNvCxnSpPr/>
      </xdr:nvCxnSpPr>
      <xdr:spPr>
        <a:xfrm>
          <a:off x="3797300" y="12920332"/>
          <a:ext cx="838200" cy="8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61582</xdr:rowOff>
    </xdr:from>
    <xdr:to>
      <xdr:col>19</xdr:col>
      <xdr:colOff>177800</xdr:colOff>
      <xdr:row>76</xdr:row>
      <xdr:rowOff>40157</xdr:rowOff>
    </xdr:to>
    <xdr:cxnSp macro="">
      <xdr:nvCxnSpPr>
        <xdr:cNvPr id="181" name="直線コネクタ 180"/>
        <xdr:cNvCxnSpPr/>
      </xdr:nvCxnSpPr>
      <xdr:spPr>
        <a:xfrm flipV="1">
          <a:off x="2908300" y="12920332"/>
          <a:ext cx="889000" cy="1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40157</xdr:rowOff>
    </xdr:from>
    <xdr:to>
      <xdr:col>15</xdr:col>
      <xdr:colOff>50800</xdr:colOff>
      <xdr:row>77</xdr:row>
      <xdr:rowOff>5626</xdr:rowOff>
    </xdr:to>
    <xdr:cxnSp macro="">
      <xdr:nvCxnSpPr>
        <xdr:cNvPr id="184" name="直線コネクタ 183"/>
        <xdr:cNvCxnSpPr/>
      </xdr:nvCxnSpPr>
      <xdr:spPr>
        <a:xfrm flipV="1">
          <a:off x="2019300" y="13070357"/>
          <a:ext cx="889000" cy="1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5626</xdr:rowOff>
    </xdr:from>
    <xdr:to>
      <xdr:col>10</xdr:col>
      <xdr:colOff>114300</xdr:colOff>
      <xdr:row>77</xdr:row>
      <xdr:rowOff>70422</xdr:rowOff>
    </xdr:to>
    <xdr:cxnSp macro="">
      <xdr:nvCxnSpPr>
        <xdr:cNvPr id="187" name="直線コネクタ 186"/>
        <xdr:cNvCxnSpPr/>
      </xdr:nvCxnSpPr>
      <xdr:spPr>
        <a:xfrm flipV="1">
          <a:off x="1130300" y="13207276"/>
          <a:ext cx="889000" cy="6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96228</xdr:rowOff>
    </xdr:from>
    <xdr:to>
      <xdr:col>24</xdr:col>
      <xdr:colOff>114300</xdr:colOff>
      <xdr:row>76</xdr:row>
      <xdr:rowOff>26378</xdr:rowOff>
    </xdr:to>
    <xdr:sp macro="" textlink="">
      <xdr:nvSpPr>
        <xdr:cNvPr id="197" name="楕円 196"/>
        <xdr:cNvSpPr/>
      </xdr:nvSpPr>
      <xdr:spPr>
        <a:xfrm>
          <a:off x="4584700" y="129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119105</xdr:rowOff>
    </xdr:from>
    <xdr:ext cx="599010" cy="259045"/>
    <xdr:sp macro="" textlink="">
      <xdr:nvSpPr>
        <xdr:cNvPr id="198" name="民生費該当値テキスト"/>
        <xdr:cNvSpPr txBox="1"/>
      </xdr:nvSpPr>
      <xdr:spPr>
        <a:xfrm>
          <a:off x="4686300" y="128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10782</xdr:rowOff>
    </xdr:from>
    <xdr:to>
      <xdr:col>20</xdr:col>
      <xdr:colOff>38100</xdr:colOff>
      <xdr:row>75</xdr:row>
      <xdr:rowOff>112382</xdr:rowOff>
    </xdr:to>
    <xdr:sp macro="" textlink="">
      <xdr:nvSpPr>
        <xdr:cNvPr id="199" name="楕円 198"/>
        <xdr:cNvSpPr/>
      </xdr:nvSpPr>
      <xdr:spPr>
        <a:xfrm>
          <a:off x="3746500" y="128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128909</xdr:rowOff>
    </xdr:from>
    <xdr:ext cx="599010" cy="259045"/>
    <xdr:sp macro="" textlink="">
      <xdr:nvSpPr>
        <xdr:cNvPr id="200" name="テキスト ボックス 199"/>
        <xdr:cNvSpPr txBox="1"/>
      </xdr:nvSpPr>
      <xdr:spPr>
        <a:xfrm>
          <a:off x="3497795" y="126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160807</xdr:rowOff>
    </xdr:from>
    <xdr:to>
      <xdr:col>15</xdr:col>
      <xdr:colOff>101600</xdr:colOff>
      <xdr:row>76</xdr:row>
      <xdr:rowOff>90957</xdr:rowOff>
    </xdr:to>
    <xdr:sp macro="" textlink="">
      <xdr:nvSpPr>
        <xdr:cNvPr id="201" name="楕円 200"/>
        <xdr:cNvSpPr/>
      </xdr:nvSpPr>
      <xdr:spPr>
        <a:xfrm>
          <a:off x="2857500" y="130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107484</xdr:rowOff>
    </xdr:from>
    <xdr:ext cx="599010" cy="259045"/>
    <xdr:sp macro="" textlink="">
      <xdr:nvSpPr>
        <xdr:cNvPr id="202" name="テキスト ボックス 201"/>
        <xdr:cNvSpPr txBox="1"/>
      </xdr:nvSpPr>
      <xdr:spPr>
        <a:xfrm>
          <a:off x="2608795" y="127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126276</xdr:rowOff>
    </xdr:from>
    <xdr:to>
      <xdr:col>10</xdr:col>
      <xdr:colOff>165100</xdr:colOff>
      <xdr:row>77</xdr:row>
      <xdr:rowOff>56426</xdr:rowOff>
    </xdr:to>
    <xdr:sp macro="" textlink="">
      <xdr:nvSpPr>
        <xdr:cNvPr id="203" name="楕円 202"/>
        <xdr:cNvSpPr/>
      </xdr:nvSpPr>
      <xdr:spPr>
        <a:xfrm>
          <a:off x="1968500" y="131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72953</xdr:rowOff>
    </xdr:from>
    <xdr:ext cx="599010" cy="259045"/>
    <xdr:sp macro="" textlink="">
      <xdr:nvSpPr>
        <xdr:cNvPr id="204" name="テキスト ボックス 203"/>
        <xdr:cNvSpPr txBox="1"/>
      </xdr:nvSpPr>
      <xdr:spPr>
        <a:xfrm>
          <a:off x="1719795" y="1293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19622</xdr:rowOff>
    </xdr:from>
    <xdr:to>
      <xdr:col>6</xdr:col>
      <xdr:colOff>38100</xdr:colOff>
      <xdr:row>77</xdr:row>
      <xdr:rowOff>121222</xdr:rowOff>
    </xdr:to>
    <xdr:sp macro="" textlink="">
      <xdr:nvSpPr>
        <xdr:cNvPr id="205" name="楕円 204"/>
        <xdr:cNvSpPr/>
      </xdr:nvSpPr>
      <xdr:spPr>
        <a:xfrm>
          <a:off x="1079500" y="132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137749</xdr:rowOff>
    </xdr:from>
    <xdr:ext cx="599010" cy="259045"/>
    <xdr:sp macro="" textlink="">
      <xdr:nvSpPr>
        <xdr:cNvPr id="206" name="テキスト ボックス 205"/>
        <xdr:cNvSpPr txBox="1"/>
      </xdr:nvSpPr>
      <xdr:spPr>
        <a:xfrm>
          <a:off x="830795" y="1299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3077</xdr:rowOff>
    </xdr:from>
    <xdr:to>
      <xdr:col>24</xdr:col>
      <xdr:colOff>63500</xdr:colOff>
      <xdr:row>97</xdr:row>
      <xdr:rowOff>23777</xdr:rowOff>
    </xdr:to>
    <xdr:cxnSp macro="">
      <xdr:nvCxnSpPr>
        <xdr:cNvPr id="231" name="直線コネクタ 230"/>
        <xdr:cNvCxnSpPr/>
      </xdr:nvCxnSpPr>
      <xdr:spPr>
        <a:xfrm flipV="1">
          <a:off x="3797300" y="16633727"/>
          <a:ext cx="838200" cy="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23777</xdr:rowOff>
    </xdr:from>
    <xdr:to>
      <xdr:col>19</xdr:col>
      <xdr:colOff>177800</xdr:colOff>
      <xdr:row>97</xdr:row>
      <xdr:rowOff>42083</xdr:rowOff>
    </xdr:to>
    <xdr:cxnSp macro="">
      <xdr:nvCxnSpPr>
        <xdr:cNvPr id="234" name="直線コネクタ 233"/>
        <xdr:cNvCxnSpPr/>
      </xdr:nvCxnSpPr>
      <xdr:spPr>
        <a:xfrm flipV="1">
          <a:off x="2908300" y="16654427"/>
          <a:ext cx="889000" cy="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42083</xdr:rowOff>
    </xdr:from>
    <xdr:to>
      <xdr:col>15</xdr:col>
      <xdr:colOff>50800</xdr:colOff>
      <xdr:row>97</xdr:row>
      <xdr:rowOff>52054</xdr:rowOff>
    </xdr:to>
    <xdr:cxnSp macro="">
      <xdr:nvCxnSpPr>
        <xdr:cNvPr id="237" name="直線コネクタ 236"/>
        <xdr:cNvCxnSpPr/>
      </xdr:nvCxnSpPr>
      <xdr:spPr>
        <a:xfrm flipV="1">
          <a:off x="2019300" y="16672733"/>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44493</xdr:rowOff>
    </xdr:from>
    <xdr:to>
      <xdr:col>10</xdr:col>
      <xdr:colOff>114300</xdr:colOff>
      <xdr:row>97</xdr:row>
      <xdr:rowOff>52054</xdr:rowOff>
    </xdr:to>
    <xdr:cxnSp macro="">
      <xdr:nvCxnSpPr>
        <xdr:cNvPr id="240" name="直線コネクタ 239"/>
        <xdr:cNvCxnSpPr/>
      </xdr:nvCxnSpPr>
      <xdr:spPr>
        <a:xfrm>
          <a:off x="1130300" y="16675143"/>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123727</xdr:rowOff>
    </xdr:from>
    <xdr:to>
      <xdr:col>24</xdr:col>
      <xdr:colOff>114300</xdr:colOff>
      <xdr:row>97</xdr:row>
      <xdr:rowOff>53877</xdr:rowOff>
    </xdr:to>
    <xdr:sp macro="" textlink="">
      <xdr:nvSpPr>
        <xdr:cNvPr id="250" name="楕円 249"/>
        <xdr:cNvSpPr/>
      </xdr:nvSpPr>
      <xdr:spPr>
        <a:xfrm>
          <a:off x="4584700" y="165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83104</xdr:rowOff>
    </xdr:from>
    <xdr:ext cx="534377" cy="259045"/>
    <xdr:sp macro="" textlink="">
      <xdr:nvSpPr>
        <xdr:cNvPr id="251" name="衛生費該当値テキスト"/>
        <xdr:cNvSpPr txBox="1"/>
      </xdr:nvSpPr>
      <xdr:spPr>
        <a:xfrm>
          <a:off x="4686300" y="1637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144427</xdr:rowOff>
    </xdr:from>
    <xdr:to>
      <xdr:col>20</xdr:col>
      <xdr:colOff>38100</xdr:colOff>
      <xdr:row>97</xdr:row>
      <xdr:rowOff>74577</xdr:rowOff>
    </xdr:to>
    <xdr:sp macro="" textlink="">
      <xdr:nvSpPr>
        <xdr:cNvPr id="252" name="楕円 251"/>
        <xdr:cNvSpPr/>
      </xdr:nvSpPr>
      <xdr:spPr>
        <a:xfrm>
          <a:off x="3746500" y="166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65704</xdr:rowOff>
    </xdr:from>
    <xdr:ext cx="534377" cy="259045"/>
    <xdr:sp macro="" textlink="">
      <xdr:nvSpPr>
        <xdr:cNvPr id="253" name="テキスト ボックス 252"/>
        <xdr:cNvSpPr txBox="1"/>
      </xdr:nvSpPr>
      <xdr:spPr>
        <a:xfrm>
          <a:off x="3530111" y="166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162733</xdr:rowOff>
    </xdr:from>
    <xdr:to>
      <xdr:col>15</xdr:col>
      <xdr:colOff>101600</xdr:colOff>
      <xdr:row>97</xdr:row>
      <xdr:rowOff>92883</xdr:rowOff>
    </xdr:to>
    <xdr:sp macro="" textlink="">
      <xdr:nvSpPr>
        <xdr:cNvPr id="254" name="楕円 253"/>
        <xdr:cNvSpPr/>
      </xdr:nvSpPr>
      <xdr:spPr>
        <a:xfrm>
          <a:off x="2857500" y="166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84010</xdr:rowOff>
    </xdr:from>
    <xdr:ext cx="534377" cy="259045"/>
    <xdr:sp macro="" textlink="">
      <xdr:nvSpPr>
        <xdr:cNvPr id="255" name="テキスト ボックス 254"/>
        <xdr:cNvSpPr txBox="1"/>
      </xdr:nvSpPr>
      <xdr:spPr>
        <a:xfrm>
          <a:off x="2641111" y="167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1254</xdr:rowOff>
    </xdr:from>
    <xdr:to>
      <xdr:col>10</xdr:col>
      <xdr:colOff>165100</xdr:colOff>
      <xdr:row>97</xdr:row>
      <xdr:rowOff>102854</xdr:rowOff>
    </xdr:to>
    <xdr:sp macro="" textlink="">
      <xdr:nvSpPr>
        <xdr:cNvPr id="256" name="楕円 255"/>
        <xdr:cNvSpPr/>
      </xdr:nvSpPr>
      <xdr:spPr>
        <a:xfrm>
          <a:off x="1968500" y="166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93981</xdr:rowOff>
    </xdr:from>
    <xdr:ext cx="534377" cy="259045"/>
    <xdr:sp macro="" textlink="">
      <xdr:nvSpPr>
        <xdr:cNvPr id="257" name="テキスト ボックス 256"/>
        <xdr:cNvSpPr txBox="1"/>
      </xdr:nvSpPr>
      <xdr:spPr>
        <a:xfrm>
          <a:off x="1752111" y="167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165143</xdr:rowOff>
    </xdr:from>
    <xdr:to>
      <xdr:col>6</xdr:col>
      <xdr:colOff>38100</xdr:colOff>
      <xdr:row>97</xdr:row>
      <xdr:rowOff>95293</xdr:rowOff>
    </xdr:to>
    <xdr:sp macro="" textlink="">
      <xdr:nvSpPr>
        <xdr:cNvPr id="258" name="楕円 257"/>
        <xdr:cNvSpPr/>
      </xdr:nvSpPr>
      <xdr:spPr>
        <a:xfrm>
          <a:off x="1079500" y="1662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86420</xdr:rowOff>
    </xdr:from>
    <xdr:ext cx="534377" cy="259045"/>
    <xdr:sp macro="" textlink="">
      <xdr:nvSpPr>
        <xdr:cNvPr id="259" name="テキスト ボックス 258"/>
        <xdr:cNvSpPr txBox="1"/>
      </xdr:nvSpPr>
      <xdr:spPr>
        <a:xfrm>
          <a:off x="863111" y="1671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60452</xdr:rowOff>
    </xdr:from>
    <xdr:to>
      <xdr:col>55</xdr:col>
      <xdr:colOff>0</xdr:colOff>
      <xdr:row>36</xdr:row>
      <xdr:rowOff>62738</xdr:rowOff>
    </xdr:to>
    <xdr:cxnSp macro="">
      <xdr:nvCxnSpPr>
        <xdr:cNvPr id="288" name="直線コネクタ 287"/>
        <xdr:cNvCxnSpPr/>
      </xdr:nvCxnSpPr>
      <xdr:spPr>
        <a:xfrm flipV="1">
          <a:off x="9639300" y="623265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133604</xdr:rowOff>
    </xdr:from>
    <xdr:to>
      <xdr:col>50</xdr:col>
      <xdr:colOff>114300</xdr:colOff>
      <xdr:row>36</xdr:row>
      <xdr:rowOff>62738</xdr:rowOff>
    </xdr:to>
    <xdr:cxnSp macro="">
      <xdr:nvCxnSpPr>
        <xdr:cNvPr id="291" name="直線コネクタ 290"/>
        <xdr:cNvCxnSpPr/>
      </xdr:nvCxnSpPr>
      <xdr:spPr>
        <a:xfrm>
          <a:off x="8750300" y="613435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133604</xdr:rowOff>
    </xdr:from>
    <xdr:to>
      <xdr:col>45</xdr:col>
      <xdr:colOff>177800</xdr:colOff>
      <xdr:row>36</xdr:row>
      <xdr:rowOff>68072</xdr:rowOff>
    </xdr:to>
    <xdr:cxnSp macro="">
      <xdr:nvCxnSpPr>
        <xdr:cNvPr id="294" name="直線コネクタ 293"/>
        <xdr:cNvCxnSpPr/>
      </xdr:nvCxnSpPr>
      <xdr:spPr>
        <a:xfrm flipV="1">
          <a:off x="7861300" y="6134354"/>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16256</xdr:rowOff>
    </xdr:from>
    <xdr:to>
      <xdr:col>41</xdr:col>
      <xdr:colOff>50800</xdr:colOff>
      <xdr:row>36</xdr:row>
      <xdr:rowOff>68072</xdr:rowOff>
    </xdr:to>
    <xdr:cxnSp macro="">
      <xdr:nvCxnSpPr>
        <xdr:cNvPr id="297" name="直線コネクタ 296"/>
        <xdr:cNvCxnSpPr/>
      </xdr:nvCxnSpPr>
      <xdr:spPr>
        <a:xfrm>
          <a:off x="6972300" y="618845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9652</xdr:rowOff>
    </xdr:from>
    <xdr:to>
      <xdr:col>55</xdr:col>
      <xdr:colOff>50800</xdr:colOff>
      <xdr:row>36</xdr:row>
      <xdr:rowOff>111252</xdr:rowOff>
    </xdr:to>
    <xdr:sp macro="" textlink="">
      <xdr:nvSpPr>
        <xdr:cNvPr id="307" name="楕円 306"/>
        <xdr:cNvSpPr/>
      </xdr:nvSpPr>
      <xdr:spPr>
        <a:xfrm>
          <a:off x="104267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32529</xdr:rowOff>
    </xdr:from>
    <xdr:ext cx="469744" cy="259045"/>
    <xdr:sp macro="" textlink="">
      <xdr:nvSpPr>
        <xdr:cNvPr id="308" name="労働費該当値テキスト"/>
        <xdr:cNvSpPr txBox="1"/>
      </xdr:nvSpPr>
      <xdr:spPr>
        <a:xfrm>
          <a:off x="10528300"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11938</xdr:rowOff>
    </xdr:from>
    <xdr:to>
      <xdr:col>50</xdr:col>
      <xdr:colOff>165100</xdr:colOff>
      <xdr:row>36</xdr:row>
      <xdr:rowOff>113538</xdr:rowOff>
    </xdr:to>
    <xdr:sp macro="" textlink="">
      <xdr:nvSpPr>
        <xdr:cNvPr id="309" name="楕円 308"/>
        <xdr:cNvSpPr/>
      </xdr:nvSpPr>
      <xdr:spPr>
        <a:xfrm>
          <a:off x="9588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130065</xdr:rowOff>
    </xdr:from>
    <xdr:ext cx="469744" cy="259045"/>
    <xdr:sp macro="" textlink="">
      <xdr:nvSpPr>
        <xdr:cNvPr id="310" name="テキスト ボックス 309"/>
        <xdr:cNvSpPr txBox="1"/>
      </xdr:nvSpPr>
      <xdr:spPr>
        <a:xfrm>
          <a:off x="940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82804</xdr:rowOff>
    </xdr:from>
    <xdr:to>
      <xdr:col>46</xdr:col>
      <xdr:colOff>38100</xdr:colOff>
      <xdr:row>36</xdr:row>
      <xdr:rowOff>12954</xdr:rowOff>
    </xdr:to>
    <xdr:sp macro="" textlink="">
      <xdr:nvSpPr>
        <xdr:cNvPr id="311" name="楕円 310"/>
        <xdr:cNvSpPr/>
      </xdr:nvSpPr>
      <xdr:spPr>
        <a:xfrm>
          <a:off x="8699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29481</xdr:rowOff>
    </xdr:from>
    <xdr:ext cx="469744" cy="259045"/>
    <xdr:sp macro="" textlink="">
      <xdr:nvSpPr>
        <xdr:cNvPr id="312" name="テキスト ボックス 311"/>
        <xdr:cNvSpPr txBox="1"/>
      </xdr:nvSpPr>
      <xdr:spPr>
        <a:xfrm>
          <a:off x="8515428"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17272</xdr:rowOff>
    </xdr:from>
    <xdr:to>
      <xdr:col>41</xdr:col>
      <xdr:colOff>101600</xdr:colOff>
      <xdr:row>36</xdr:row>
      <xdr:rowOff>118872</xdr:rowOff>
    </xdr:to>
    <xdr:sp macro="" textlink="">
      <xdr:nvSpPr>
        <xdr:cNvPr id="313" name="楕円 312"/>
        <xdr:cNvSpPr/>
      </xdr:nvSpPr>
      <xdr:spPr>
        <a:xfrm>
          <a:off x="7810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135399</xdr:rowOff>
    </xdr:from>
    <xdr:ext cx="469744" cy="259045"/>
    <xdr:sp macro="" textlink="">
      <xdr:nvSpPr>
        <xdr:cNvPr id="314" name="テキスト ボックス 313"/>
        <xdr:cNvSpPr txBox="1"/>
      </xdr:nvSpPr>
      <xdr:spPr>
        <a:xfrm>
          <a:off x="7626428" y="59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136906</xdr:rowOff>
    </xdr:from>
    <xdr:to>
      <xdr:col>36</xdr:col>
      <xdr:colOff>165100</xdr:colOff>
      <xdr:row>36</xdr:row>
      <xdr:rowOff>67056</xdr:rowOff>
    </xdr:to>
    <xdr:sp macro="" textlink="">
      <xdr:nvSpPr>
        <xdr:cNvPr id="315" name="楕円 314"/>
        <xdr:cNvSpPr/>
      </xdr:nvSpPr>
      <xdr:spPr>
        <a:xfrm>
          <a:off x="6921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83583</xdr:rowOff>
    </xdr:from>
    <xdr:ext cx="469744" cy="259045"/>
    <xdr:sp macro="" textlink="">
      <xdr:nvSpPr>
        <xdr:cNvPr id="316" name="テキスト ボックス 315"/>
        <xdr:cNvSpPr txBox="1"/>
      </xdr:nvSpPr>
      <xdr:spPr>
        <a:xfrm>
          <a:off x="6737428" y="59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170561</xdr:rowOff>
    </xdr:from>
    <xdr:to>
      <xdr:col>55</xdr:col>
      <xdr:colOff>0</xdr:colOff>
      <xdr:row>57</xdr:row>
      <xdr:rowOff>12974</xdr:rowOff>
    </xdr:to>
    <xdr:cxnSp macro="">
      <xdr:nvCxnSpPr>
        <xdr:cNvPr id="347" name="直線コネクタ 346"/>
        <xdr:cNvCxnSpPr/>
      </xdr:nvCxnSpPr>
      <xdr:spPr>
        <a:xfrm>
          <a:off x="9639300" y="9771761"/>
          <a:ext cx="8382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170561</xdr:rowOff>
    </xdr:from>
    <xdr:to>
      <xdr:col>50</xdr:col>
      <xdr:colOff>114300</xdr:colOff>
      <xdr:row>57</xdr:row>
      <xdr:rowOff>76622</xdr:rowOff>
    </xdr:to>
    <xdr:cxnSp macro="">
      <xdr:nvCxnSpPr>
        <xdr:cNvPr id="350" name="直線コネクタ 349"/>
        <xdr:cNvCxnSpPr/>
      </xdr:nvCxnSpPr>
      <xdr:spPr>
        <a:xfrm flipV="1">
          <a:off x="8750300" y="9771761"/>
          <a:ext cx="889000" cy="7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54269</xdr:rowOff>
    </xdr:from>
    <xdr:to>
      <xdr:col>45</xdr:col>
      <xdr:colOff>177800</xdr:colOff>
      <xdr:row>57</xdr:row>
      <xdr:rowOff>76622</xdr:rowOff>
    </xdr:to>
    <xdr:cxnSp macro="">
      <xdr:nvCxnSpPr>
        <xdr:cNvPr id="353" name="直線コネクタ 352"/>
        <xdr:cNvCxnSpPr/>
      </xdr:nvCxnSpPr>
      <xdr:spPr>
        <a:xfrm>
          <a:off x="7861300" y="9826919"/>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28012</xdr:rowOff>
    </xdr:from>
    <xdr:to>
      <xdr:col>41</xdr:col>
      <xdr:colOff>50800</xdr:colOff>
      <xdr:row>57</xdr:row>
      <xdr:rowOff>54269</xdr:rowOff>
    </xdr:to>
    <xdr:cxnSp macro="">
      <xdr:nvCxnSpPr>
        <xdr:cNvPr id="356" name="直線コネクタ 355"/>
        <xdr:cNvCxnSpPr/>
      </xdr:nvCxnSpPr>
      <xdr:spPr>
        <a:xfrm>
          <a:off x="6972300" y="9800662"/>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133624</xdr:rowOff>
    </xdr:from>
    <xdr:to>
      <xdr:col>55</xdr:col>
      <xdr:colOff>50800</xdr:colOff>
      <xdr:row>57</xdr:row>
      <xdr:rowOff>63774</xdr:rowOff>
    </xdr:to>
    <xdr:sp macro="" textlink="">
      <xdr:nvSpPr>
        <xdr:cNvPr id="366" name="楕円 365"/>
        <xdr:cNvSpPr/>
      </xdr:nvSpPr>
      <xdr:spPr>
        <a:xfrm>
          <a:off x="10426700" y="97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156501</xdr:rowOff>
    </xdr:from>
    <xdr:ext cx="534377" cy="259045"/>
    <xdr:sp macro="" textlink="">
      <xdr:nvSpPr>
        <xdr:cNvPr id="367" name="農林水産業費該当値テキスト"/>
        <xdr:cNvSpPr txBox="1"/>
      </xdr:nvSpPr>
      <xdr:spPr>
        <a:xfrm>
          <a:off x="10528300" y="958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119761</xdr:rowOff>
    </xdr:from>
    <xdr:to>
      <xdr:col>50</xdr:col>
      <xdr:colOff>165100</xdr:colOff>
      <xdr:row>57</xdr:row>
      <xdr:rowOff>49911</xdr:rowOff>
    </xdr:to>
    <xdr:sp macro="" textlink="">
      <xdr:nvSpPr>
        <xdr:cNvPr id="368" name="楕円 367"/>
        <xdr:cNvSpPr/>
      </xdr:nvSpPr>
      <xdr:spPr>
        <a:xfrm>
          <a:off x="9588500" y="97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66438</xdr:rowOff>
    </xdr:from>
    <xdr:ext cx="534377" cy="259045"/>
    <xdr:sp macro="" textlink="">
      <xdr:nvSpPr>
        <xdr:cNvPr id="369" name="テキスト ボックス 368"/>
        <xdr:cNvSpPr txBox="1"/>
      </xdr:nvSpPr>
      <xdr:spPr>
        <a:xfrm>
          <a:off x="9372111" y="94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25822</xdr:rowOff>
    </xdr:from>
    <xdr:to>
      <xdr:col>46</xdr:col>
      <xdr:colOff>38100</xdr:colOff>
      <xdr:row>57</xdr:row>
      <xdr:rowOff>127422</xdr:rowOff>
    </xdr:to>
    <xdr:sp macro="" textlink="">
      <xdr:nvSpPr>
        <xdr:cNvPr id="370" name="楕円 369"/>
        <xdr:cNvSpPr/>
      </xdr:nvSpPr>
      <xdr:spPr>
        <a:xfrm>
          <a:off x="8699500" y="97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143949</xdr:rowOff>
    </xdr:from>
    <xdr:ext cx="534377" cy="259045"/>
    <xdr:sp macro="" textlink="">
      <xdr:nvSpPr>
        <xdr:cNvPr id="371" name="テキスト ボックス 370"/>
        <xdr:cNvSpPr txBox="1"/>
      </xdr:nvSpPr>
      <xdr:spPr>
        <a:xfrm>
          <a:off x="8483111" y="957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3469</xdr:rowOff>
    </xdr:from>
    <xdr:to>
      <xdr:col>41</xdr:col>
      <xdr:colOff>101600</xdr:colOff>
      <xdr:row>57</xdr:row>
      <xdr:rowOff>105069</xdr:rowOff>
    </xdr:to>
    <xdr:sp macro="" textlink="">
      <xdr:nvSpPr>
        <xdr:cNvPr id="372" name="楕円 371"/>
        <xdr:cNvSpPr/>
      </xdr:nvSpPr>
      <xdr:spPr>
        <a:xfrm>
          <a:off x="7810500" y="97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121596</xdr:rowOff>
    </xdr:from>
    <xdr:ext cx="534377" cy="259045"/>
    <xdr:sp macro="" textlink="">
      <xdr:nvSpPr>
        <xdr:cNvPr id="373" name="テキスト ボックス 372"/>
        <xdr:cNvSpPr txBox="1"/>
      </xdr:nvSpPr>
      <xdr:spPr>
        <a:xfrm>
          <a:off x="7594111" y="95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148662</xdr:rowOff>
    </xdr:from>
    <xdr:to>
      <xdr:col>36</xdr:col>
      <xdr:colOff>165100</xdr:colOff>
      <xdr:row>57</xdr:row>
      <xdr:rowOff>78812</xdr:rowOff>
    </xdr:to>
    <xdr:sp macro="" textlink="">
      <xdr:nvSpPr>
        <xdr:cNvPr id="374" name="楕円 373"/>
        <xdr:cNvSpPr/>
      </xdr:nvSpPr>
      <xdr:spPr>
        <a:xfrm>
          <a:off x="6921500" y="97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95339</xdr:rowOff>
    </xdr:from>
    <xdr:ext cx="534377" cy="259045"/>
    <xdr:sp macro="" textlink="">
      <xdr:nvSpPr>
        <xdr:cNvPr id="375" name="テキスト ボックス 374"/>
        <xdr:cNvSpPr txBox="1"/>
      </xdr:nvSpPr>
      <xdr:spPr>
        <a:xfrm>
          <a:off x="6705111" y="952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43498</xdr:rowOff>
    </xdr:from>
    <xdr:to>
      <xdr:col>55</xdr:col>
      <xdr:colOff>0</xdr:colOff>
      <xdr:row>78</xdr:row>
      <xdr:rowOff>55690</xdr:rowOff>
    </xdr:to>
    <xdr:cxnSp macro="">
      <xdr:nvCxnSpPr>
        <xdr:cNvPr id="404" name="直線コネクタ 403"/>
        <xdr:cNvCxnSpPr/>
      </xdr:nvCxnSpPr>
      <xdr:spPr>
        <a:xfrm>
          <a:off x="9639300" y="1341659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103772</xdr:rowOff>
    </xdr:from>
    <xdr:to>
      <xdr:col>50</xdr:col>
      <xdr:colOff>114300</xdr:colOff>
      <xdr:row>78</xdr:row>
      <xdr:rowOff>43498</xdr:rowOff>
    </xdr:to>
    <xdr:cxnSp macro="">
      <xdr:nvCxnSpPr>
        <xdr:cNvPr id="407" name="直線コネクタ 406"/>
        <xdr:cNvCxnSpPr/>
      </xdr:nvCxnSpPr>
      <xdr:spPr>
        <a:xfrm>
          <a:off x="8750300" y="13305422"/>
          <a:ext cx="889000" cy="1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103772</xdr:rowOff>
    </xdr:from>
    <xdr:to>
      <xdr:col>45</xdr:col>
      <xdr:colOff>177800</xdr:colOff>
      <xdr:row>78</xdr:row>
      <xdr:rowOff>78930</xdr:rowOff>
    </xdr:to>
    <xdr:cxnSp macro="">
      <xdr:nvCxnSpPr>
        <xdr:cNvPr id="410" name="直線コネクタ 409"/>
        <xdr:cNvCxnSpPr/>
      </xdr:nvCxnSpPr>
      <xdr:spPr>
        <a:xfrm flipV="1">
          <a:off x="7861300" y="13305422"/>
          <a:ext cx="889000" cy="1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78930</xdr:rowOff>
    </xdr:from>
    <xdr:to>
      <xdr:col>41</xdr:col>
      <xdr:colOff>50800</xdr:colOff>
      <xdr:row>78</xdr:row>
      <xdr:rowOff>89142</xdr:rowOff>
    </xdr:to>
    <xdr:cxnSp macro="">
      <xdr:nvCxnSpPr>
        <xdr:cNvPr id="413" name="直線コネクタ 412"/>
        <xdr:cNvCxnSpPr/>
      </xdr:nvCxnSpPr>
      <xdr:spPr>
        <a:xfrm flipV="1">
          <a:off x="6972300" y="13452030"/>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4890</xdr:rowOff>
    </xdr:from>
    <xdr:to>
      <xdr:col>55</xdr:col>
      <xdr:colOff>50800</xdr:colOff>
      <xdr:row>78</xdr:row>
      <xdr:rowOff>106490</xdr:rowOff>
    </xdr:to>
    <xdr:sp macro="" textlink="">
      <xdr:nvSpPr>
        <xdr:cNvPr id="423" name="楕円 422"/>
        <xdr:cNvSpPr/>
      </xdr:nvSpPr>
      <xdr:spPr>
        <a:xfrm>
          <a:off x="104267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154767</xdr:rowOff>
    </xdr:from>
    <xdr:ext cx="469744" cy="259045"/>
    <xdr:sp macro="" textlink="">
      <xdr:nvSpPr>
        <xdr:cNvPr id="424" name="商工費該当値テキスト"/>
        <xdr:cNvSpPr txBox="1"/>
      </xdr:nvSpPr>
      <xdr:spPr>
        <a:xfrm>
          <a:off x="10528300" y="1335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164148</xdr:rowOff>
    </xdr:from>
    <xdr:to>
      <xdr:col>50</xdr:col>
      <xdr:colOff>165100</xdr:colOff>
      <xdr:row>78</xdr:row>
      <xdr:rowOff>94298</xdr:rowOff>
    </xdr:to>
    <xdr:sp macro="" textlink="">
      <xdr:nvSpPr>
        <xdr:cNvPr id="425" name="楕円 424"/>
        <xdr:cNvSpPr/>
      </xdr:nvSpPr>
      <xdr:spPr>
        <a:xfrm>
          <a:off x="9588500" y="133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85425</xdr:rowOff>
    </xdr:from>
    <xdr:ext cx="469744" cy="259045"/>
    <xdr:sp macro="" textlink="">
      <xdr:nvSpPr>
        <xdr:cNvPr id="426" name="テキスト ボックス 425"/>
        <xdr:cNvSpPr txBox="1"/>
      </xdr:nvSpPr>
      <xdr:spPr>
        <a:xfrm>
          <a:off x="9404428" y="1345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52972</xdr:rowOff>
    </xdr:from>
    <xdr:to>
      <xdr:col>46</xdr:col>
      <xdr:colOff>38100</xdr:colOff>
      <xdr:row>77</xdr:row>
      <xdr:rowOff>154572</xdr:rowOff>
    </xdr:to>
    <xdr:sp macro="" textlink="">
      <xdr:nvSpPr>
        <xdr:cNvPr id="427" name="楕円 426"/>
        <xdr:cNvSpPr/>
      </xdr:nvSpPr>
      <xdr:spPr>
        <a:xfrm>
          <a:off x="8699500" y="132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171099</xdr:rowOff>
    </xdr:from>
    <xdr:ext cx="469744" cy="259045"/>
    <xdr:sp macro="" textlink="">
      <xdr:nvSpPr>
        <xdr:cNvPr id="428" name="テキスト ボックス 427"/>
        <xdr:cNvSpPr txBox="1"/>
      </xdr:nvSpPr>
      <xdr:spPr>
        <a:xfrm>
          <a:off x="8515428" y="130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28130</xdr:rowOff>
    </xdr:from>
    <xdr:to>
      <xdr:col>41</xdr:col>
      <xdr:colOff>101600</xdr:colOff>
      <xdr:row>78</xdr:row>
      <xdr:rowOff>129730</xdr:rowOff>
    </xdr:to>
    <xdr:sp macro="" textlink="">
      <xdr:nvSpPr>
        <xdr:cNvPr id="429" name="楕円 428"/>
        <xdr:cNvSpPr/>
      </xdr:nvSpPr>
      <xdr:spPr>
        <a:xfrm>
          <a:off x="7810500" y="134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120857</xdr:rowOff>
    </xdr:from>
    <xdr:ext cx="469744" cy="259045"/>
    <xdr:sp macro="" textlink="">
      <xdr:nvSpPr>
        <xdr:cNvPr id="430" name="テキスト ボックス 429"/>
        <xdr:cNvSpPr txBox="1"/>
      </xdr:nvSpPr>
      <xdr:spPr>
        <a:xfrm>
          <a:off x="7626428" y="134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38342</xdr:rowOff>
    </xdr:from>
    <xdr:to>
      <xdr:col>36</xdr:col>
      <xdr:colOff>165100</xdr:colOff>
      <xdr:row>78</xdr:row>
      <xdr:rowOff>139942</xdr:rowOff>
    </xdr:to>
    <xdr:sp macro="" textlink="">
      <xdr:nvSpPr>
        <xdr:cNvPr id="431" name="楕円 430"/>
        <xdr:cNvSpPr/>
      </xdr:nvSpPr>
      <xdr:spPr>
        <a:xfrm>
          <a:off x="69215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131069</xdr:rowOff>
    </xdr:from>
    <xdr:ext cx="469744" cy="259045"/>
    <xdr:sp macro="" textlink="">
      <xdr:nvSpPr>
        <xdr:cNvPr id="432" name="テキスト ボックス 431"/>
        <xdr:cNvSpPr txBox="1"/>
      </xdr:nvSpPr>
      <xdr:spPr>
        <a:xfrm>
          <a:off x="6737428" y="135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115049</xdr:rowOff>
    </xdr:from>
    <xdr:to>
      <xdr:col>55</xdr:col>
      <xdr:colOff>0</xdr:colOff>
      <xdr:row>96</xdr:row>
      <xdr:rowOff>131229</xdr:rowOff>
    </xdr:to>
    <xdr:cxnSp macro="">
      <xdr:nvCxnSpPr>
        <xdr:cNvPr id="461" name="直線コネクタ 460"/>
        <xdr:cNvCxnSpPr/>
      </xdr:nvCxnSpPr>
      <xdr:spPr>
        <a:xfrm flipV="1">
          <a:off x="9639300" y="16574249"/>
          <a:ext cx="8382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75045</xdr:rowOff>
    </xdr:from>
    <xdr:to>
      <xdr:col>50</xdr:col>
      <xdr:colOff>114300</xdr:colOff>
      <xdr:row>96</xdr:row>
      <xdr:rowOff>131229</xdr:rowOff>
    </xdr:to>
    <xdr:cxnSp macro="">
      <xdr:nvCxnSpPr>
        <xdr:cNvPr id="464" name="直線コネクタ 463"/>
        <xdr:cNvCxnSpPr/>
      </xdr:nvCxnSpPr>
      <xdr:spPr>
        <a:xfrm>
          <a:off x="8750300" y="16534245"/>
          <a:ext cx="889000" cy="5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75045</xdr:rowOff>
    </xdr:from>
    <xdr:to>
      <xdr:col>45</xdr:col>
      <xdr:colOff>177800</xdr:colOff>
      <xdr:row>97</xdr:row>
      <xdr:rowOff>10401</xdr:rowOff>
    </xdr:to>
    <xdr:cxnSp macro="">
      <xdr:nvCxnSpPr>
        <xdr:cNvPr id="467" name="直線コネクタ 466"/>
        <xdr:cNvCxnSpPr/>
      </xdr:nvCxnSpPr>
      <xdr:spPr>
        <a:xfrm flipV="1">
          <a:off x="7861300" y="16534245"/>
          <a:ext cx="889000" cy="10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122289</xdr:rowOff>
    </xdr:from>
    <xdr:to>
      <xdr:col>41</xdr:col>
      <xdr:colOff>50800</xdr:colOff>
      <xdr:row>97</xdr:row>
      <xdr:rowOff>10401</xdr:rowOff>
    </xdr:to>
    <xdr:cxnSp macro="">
      <xdr:nvCxnSpPr>
        <xdr:cNvPr id="470" name="直線コネクタ 469"/>
        <xdr:cNvCxnSpPr/>
      </xdr:nvCxnSpPr>
      <xdr:spPr>
        <a:xfrm>
          <a:off x="6972300" y="16581489"/>
          <a:ext cx="889000" cy="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64249</xdr:rowOff>
    </xdr:from>
    <xdr:to>
      <xdr:col>55</xdr:col>
      <xdr:colOff>50800</xdr:colOff>
      <xdr:row>96</xdr:row>
      <xdr:rowOff>165849</xdr:rowOff>
    </xdr:to>
    <xdr:sp macro="" textlink="">
      <xdr:nvSpPr>
        <xdr:cNvPr id="480" name="楕円 479"/>
        <xdr:cNvSpPr/>
      </xdr:nvSpPr>
      <xdr:spPr>
        <a:xfrm>
          <a:off x="10426700" y="165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42676</xdr:rowOff>
    </xdr:from>
    <xdr:ext cx="534377" cy="259045"/>
    <xdr:sp macro="" textlink="">
      <xdr:nvSpPr>
        <xdr:cNvPr id="481" name="土木費該当値テキスト"/>
        <xdr:cNvSpPr txBox="1"/>
      </xdr:nvSpPr>
      <xdr:spPr>
        <a:xfrm>
          <a:off x="10528300" y="165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80429</xdr:rowOff>
    </xdr:from>
    <xdr:to>
      <xdr:col>50</xdr:col>
      <xdr:colOff>165100</xdr:colOff>
      <xdr:row>97</xdr:row>
      <xdr:rowOff>10579</xdr:rowOff>
    </xdr:to>
    <xdr:sp macro="" textlink="">
      <xdr:nvSpPr>
        <xdr:cNvPr id="482" name="楕円 481"/>
        <xdr:cNvSpPr/>
      </xdr:nvSpPr>
      <xdr:spPr>
        <a:xfrm>
          <a:off x="9588500" y="165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xdr:rowOff>
    </xdr:from>
    <xdr:ext cx="534377" cy="259045"/>
    <xdr:sp macro="" textlink="">
      <xdr:nvSpPr>
        <xdr:cNvPr id="483" name="テキスト ボックス 482"/>
        <xdr:cNvSpPr txBox="1"/>
      </xdr:nvSpPr>
      <xdr:spPr>
        <a:xfrm>
          <a:off x="9372111" y="1663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24245</xdr:rowOff>
    </xdr:from>
    <xdr:to>
      <xdr:col>46</xdr:col>
      <xdr:colOff>38100</xdr:colOff>
      <xdr:row>96</xdr:row>
      <xdr:rowOff>125845</xdr:rowOff>
    </xdr:to>
    <xdr:sp macro="" textlink="">
      <xdr:nvSpPr>
        <xdr:cNvPr id="484" name="楕円 483"/>
        <xdr:cNvSpPr/>
      </xdr:nvSpPr>
      <xdr:spPr>
        <a:xfrm>
          <a:off x="8699500" y="164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116972</xdr:rowOff>
    </xdr:from>
    <xdr:ext cx="534377" cy="259045"/>
    <xdr:sp macro="" textlink="">
      <xdr:nvSpPr>
        <xdr:cNvPr id="485" name="テキスト ボックス 484"/>
        <xdr:cNvSpPr txBox="1"/>
      </xdr:nvSpPr>
      <xdr:spPr>
        <a:xfrm>
          <a:off x="8483111" y="1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131051</xdr:rowOff>
    </xdr:from>
    <xdr:to>
      <xdr:col>41</xdr:col>
      <xdr:colOff>101600</xdr:colOff>
      <xdr:row>97</xdr:row>
      <xdr:rowOff>61201</xdr:rowOff>
    </xdr:to>
    <xdr:sp macro="" textlink="">
      <xdr:nvSpPr>
        <xdr:cNvPr id="486" name="楕円 485"/>
        <xdr:cNvSpPr/>
      </xdr:nvSpPr>
      <xdr:spPr>
        <a:xfrm>
          <a:off x="7810500" y="165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52328</xdr:rowOff>
    </xdr:from>
    <xdr:ext cx="534377" cy="259045"/>
    <xdr:sp macro="" textlink="">
      <xdr:nvSpPr>
        <xdr:cNvPr id="487" name="テキスト ボックス 486"/>
        <xdr:cNvSpPr txBox="1"/>
      </xdr:nvSpPr>
      <xdr:spPr>
        <a:xfrm>
          <a:off x="7594111" y="166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71489</xdr:rowOff>
    </xdr:from>
    <xdr:to>
      <xdr:col>36</xdr:col>
      <xdr:colOff>165100</xdr:colOff>
      <xdr:row>97</xdr:row>
      <xdr:rowOff>1639</xdr:rowOff>
    </xdr:to>
    <xdr:sp macro="" textlink="">
      <xdr:nvSpPr>
        <xdr:cNvPr id="488" name="楕円 487"/>
        <xdr:cNvSpPr/>
      </xdr:nvSpPr>
      <xdr:spPr>
        <a:xfrm>
          <a:off x="6921500" y="1653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164216</xdr:rowOff>
    </xdr:from>
    <xdr:ext cx="534377" cy="259045"/>
    <xdr:sp macro="" textlink="">
      <xdr:nvSpPr>
        <xdr:cNvPr id="489" name="テキスト ボックス 488"/>
        <xdr:cNvSpPr txBox="1"/>
      </xdr:nvSpPr>
      <xdr:spPr>
        <a:xfrm>
          <a:off x="6705111" y="166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6132</xdr:rowOff>
    </xdr:from>
    <xdr:to>
      <xdr:col>85</xdr:col>
      <xdr:colOff>127000</xdr:colOff>
      <xdr:row>39</xdr:row>
      <xdr:rowOff>22493</xdr:rowOff>
    </xdr:to>
    <xdr:cxnSp macro="">
      <xdr:nvCxnSpPr>
        <xdr:cNvPr id="521" name="直線コネクタ 520"/>
        <xdr:cNvCxnSpPr/>
      </xdr:nvCxnSpPr>
      <xdr:spPr>
        <a:xfrm flipV="1">
          <a:off x="15481300" y="6692682"/>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98226</xdr:rowOff>
    </xdr:from>
    <xdr:to>
      <xdr:col>81</xdr:col>
      <xdr:colOff>50800</xdr:colOff>
      <xdr:row>39</xdr:row>
      <xdr:rowOff>22493</xdr:rowOff>
    </xdr:to>
    <xdr:cxnSp macro="">
      <xdr:nvCxnSpPr>
        <xdr:cNvPr id="524" name="直線コネクタ 523"/>
        <xdr:cNvCxnSpPr/>
      </xdr:nvCxnSpPr>
      <xdr:spPr>
        <a:xfrm>
          <a:off x="14592300" y="6613326"/>
          <a:ext cx="889000" cy="9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146950</xdr:rowOff>
    </xdr:from>
    <xdr:to>
      <xdr:col>76</xdr:col>
      <xdr:colOff>114300</xdr:colOff>
      <xdr:row>38</xdr:row>
      <xdr:rowOff>98226</xdr:rowOff>
    </xdr:to>
    <xdr:cxnSp macro="">
      <xdr:nvCxnSpPr>
        <xdr:cNvPr id="527" name="直線コネクタ 526"/>
        <xdr:cNvCxnSpPr/>
      </xdr:nvCxnSpPr>
      <xdr:spPr>
        <a:xfrm>
          <a:off x="13703300" y="6490600"/>
          <a:ext cx="889000" cy="1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146950</xdr:rowOff>
    </xdr:from>
    <xdr:to>
      <xdr:col>71</xdr:col>
      <xdr:colOff>177800</xdr:colOff>
      <xdr:row>39</xdr:row>
      <xdr:rowOff>43067</xdr:rowOff>
    </xdr:to>
    <xdr:cxnSp macro="">
      <xdr:nvCxnSpPr>
        <xdr:cNvPr id="530" name="直線コネクタ 529"/>
        <xdr:cNvCxnSpPr/>
      </xdr:nvCxnSpPr>
      <xdr:spPr>
        <a:xfrm flipV="1">
          <a:off x="12814300" y="6490600"/>
          <a:ext cx="889000" cy="23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126782</xdr:rowOff>
    </xdr:from>
    <xdr:to>
      <xdr:col>85</xdr:col>
      <xdr:colOff>177800</xdr:colOff>
      <xdr:row>39</xdr:row>
      <xdr:rowOff>56932</xdr:rowOff>
    </xdr:to>
    <xdr:sp macro="" textlink="">
      <xdr:nvSpPr>
        <xdr:cNvPr id="540" name="楕円 539"/>
        <xdr:cNvSpPr/>
      </xdr:nvSpPr>
      <xdr:spPr>
        <a:xfrm>
          <a:off x="162687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41709</xdr:rowOff>
    </xdr:from>
    <xdr:ext cx="534377" cy="259045"/>
    <xdr:sp macro="" textlink="">
      <xdr:nvSpPr>
        <xdr:cNvPr id="541" name="消防費該当値テキスト"/>
        <xdr:cNvSpPr txBox="1"/>
      </xdr:nvSpPr>
      <xdr:spPr>
        <a:xfrm>
          <a:off x="16370300" y="655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143143</xdr:rowOff>
    </xdr:from>
    <xdr:to>
      <xdr:col>81</xdr:col>
      <xdr:colOff>101600</xdr:colOff>
      <xdr:row>39</xdr:row>
      <xdr:rowOff>73293</xdr:rowOff>
    </xdr:to>
    <xdr:sp macro="" textlink="">
      <xdr:nvSpPr>
        <xdr:cNvPr id="542" name="楕円 541"/>
        <xdr:cNvSpPr/>
      </xdr:nvSpPr>
      <xdr:spPr>
        <a:xfrm>
          <a:off x="15430500" y="66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64420</xdr:rowOff>
    </xdr:from>
    <xdr:ext cx="534377" cy="259045"/>
    <xdr:sp macro="" textlink="">
      <xdr:nvSpPr>
        <xdr:cNvPr id="543" name="テキスト ボックス 542"/>
        <xdr:cNvSpPr txBox="1"/>
      </xdr:nvSpPr>
      <xdr:spPr>
        <a:xfrm>
          <a:off x="15214111" y="67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47426</xdr:rowOff>
    </xdr:from>
    <xdr:to>
      <xdr:col>76</xdr:col>
      <xdr:colOff>165100</xdr:colOff>
      <xdr:row>38</xdr:row>
      <xdr:rowOff>149026</xdr:rowOff>
    </xdr:to>
    <xdr:sp macro="" textlink="">
      <xdr:nvSpPr>
        <xdr:cNvPr id="544" name="楕円 543"/>
        <xdr:cNvSpPr/>
      </xdr:nvSpPr>
      <xdr:spPr>
        <a:xfrm>
          <a:off x="14541500" y="656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140153</xdr:rowOff>
    </xdr:from>
    <xdr:ext cx="534377" cy="259045"/>
    <xdr:sp macro="" textlink="">
      <xdr:nvSpPr>
        <xdr:cNvPr id="545" name="テキスト ボックス 544"/>
        <xdr:cNvSpPr txBox="1"/>
      </xdr:nvSpPr>
      <xdr:spPr>
        <a:xfrm>
          <a:off x="14325111" y="665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96150</xdr:rowOff>
    </xdr:from>
    <xdr:to>
      <xdr:col>72</xdr:col>
      <xdr:colOff>38100</xdr:colOff>
      <xdr:row>38</xdr:row>
      <xdr:rowOff>26300</xdr:rowOff>
    </xdr:to>
    <xdr:sp macro="" textlink="">
      <xdr:nvSpPr>
        <xdr:cNvPr id="546" name="楕円 545"/>
        <xdr:cNvSpPr/>
      </xdr:nvSpPr>
      <xdr:spPr>
        <a:xfrm>
          <a:off x="13652500" y="64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42827</xdr:rowOff>
    </xdr:from>
    <xdr:ext cx="534377" cy="259045"/>
    <xdr:sp macro="" textlink="">
      <xdr:nvSpPr>
        <xdr:cNvPr id="547" name="テキスト ボックス 546"/>
        <xdr:cNvSpPr txBox="1"/>
      </xdr:nvSpPr>
      <xdr:spPr>
        <a:xfrm>
          <a:off x="13436111" y="62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163717</xdr:rowOff>
    </xdr:from>
    <xdr:to>
      <xdr:col>67</xdr:col>
      <xdr:colOff>101600</xdr:colOff>
      <xdr:row>39</xdr:row>
      <xdr:rowOff>93867</xdr:rowOff>
    </xdr:to>
    <xdr:sp macro="" textlink="">
      <xdr:nvSpPr>
        <xdr:cNvPr id="548" name="楕円 547"/>
        <xdr:cNvSpPr/>
      </xdr:nvSpPr>
      <xdr:spPr>
        <a:xfrm>
          <a:off x="12763500" y="66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84994</xdr:rowOff>
    </xdr:from>
    <xdr:ext cx="534377" cy="259045"/>
    <xdr:sp macro="" textlink="">
      <xdr:nvSpPr>
        <xdr:cNvPr id="549" name="テキスト ボックス 548"/>
        <xdr:cNvSpPr txBox="1"/>
      </xdr:nvSpPr>
      <xdr:spPr>
        <a:xfrm>
          <a:off x="12547111" y="677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24126</xdr:rowOff>
    </xdr:from>
    <xdr:to>
      <xdr:col>85</xdr:col>
      <xdr:colOff>127000</xdr:colOff>
      <xdr:row>57</xdr:row>
      <xdr:rowOff>45893</xdr:rowOff>
    </xdr:to>
    <xdr:cxnSp macro="">
      <xdr:nvCxnSpPr>
        <xdr:cNvPr id="581" name="直線コネクタ 580"/>
        <xdr:cNvCxnSpPr/>
      </xdr:nvCxnSpPr>
      <xdr:spPr>
        <a:xfrm flipV="1">
          <a:off x="15481300" y="9796776"/>
          <a:ext cx="8382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4663</xdr:rowOff>
    </xdr:from>
    <xdr:to>
      <xdr:col>81</xdr:col>
      <xdr:colOff>50800</xdr:colOff>
      <xdr:row>57</xdr:row>
      <xdr:rowOff>45893</xdr:rowOff>
    </xdr:to>
    <xdr:cxnSp macro="">
      <xdr:nvCxnSpPr>
        <xdr:cNvPr id="584" name="直線コネクタ 583"/>
        <xdr:cNvCxnSpPr/>
      </xdr:nvCxnSpPr>
      <xdr:spPr>
        <a:xfrm>
          <a:off x="14592300" y="8920063"/>
          <a:ext cx="889000" cy="89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4663</xdr:rowOff>
    </xdr:from>
    <xdr:to>
      <xdr:col>76</xdr:col>
      <xdr:colOff>114300</xdr:colOff>
      <xdr:row>53</xdr:row>
      <xdr:rowOff>150248</xdr:rowOff>
    </xdr:to>
    <xdr:cxnSp macro="">
      <xdr:nvCxnSpPr>
        <xdr:cNvPr id="587" name="直線コネクタ 586"/>
        <xdr:cNvCxnSpPr/>
      </xdr:nvCxnSpPr>
      <xdr:spPr>
        <a:xfrm flipV="1">
          <a:off x="13703300" y="8920063"/>
          <a:ext cx="889000" cy="31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150248</xdr:rowOff>
    </xdr:from>
    <xdr:to>
      <xdr:col>71</xdr:col>
      <xdr:colOff>177800</xdr:colOff>
      <xdr:row>56</xdr:row>
      <xdr:rowOff>104822</xdr:rowOff>
    </xdr:to>
    <xdr:cxnSp macro="">
      <xdr:nvCxnSpPr>
        <xdr:cNvPr id="590" name="直線コネクタ 589"/>
        <xdr:cNvCxnSpPr/>
      </xdr:nvCxnSpPr>
      <xdr:spPr>
        <a:xfrm flipV="1">
          <a:off x="12814300" y="9237098"/>
          <a:ext cx="889000" cy="46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144776</xdr:rowOff>
    </xdr:from>
    <xdr:to>
      <xdr:col>85</xdr:col>
      <xdr:colOff>177800</xdr:colOff>
      <xdr:row>57</xdr:row>
      <xdr:rowOff>74926</xdr:rowOff>
    </xdr:to>
    <xdr:sp macro="" textlink="">
      <xdr:nvSpPr>
        <xdr:cNvPr id="600" name="楕円 599"/>
        <xdr:cNvSpPr/>
      </xdr:nvSpPr>
      <xdr:spPr>
        <a:xfrm>
          <a:off x="16268700" y="97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123203</xdr:rowOff>
    </xdr:from>
    <xdr:ext cx="534377" cy="259045"/>
    <xdr:sp macro="" textlink="">
      <xdr:nvSpPr>
        <xdr:cNvPr id="601" name="教育費該当値テキスト"/>
        <xdr:cNvSpPr txBox="1"/>
      </xdr:nvSpPr>
      <xdr:spPr>
        <a:xfrm>
          <a:off x="16370300" y="972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166543</xdr:rowOff>
    </xdr:from>
    <xdr:to>
      <xdr:col>81</xdr:col>
      <xdr:colOff>101600</xdr:colOff>
      <xdr:row>57</xdr:row>
      <xdr:rowOff>96693</xdr:rowOff>
    </xdr:to>
    <xdr:sp macro="" textlink="">
      <xdr:nvSpPr>
        <xdr:cNvPr id="602" name="楕円 601"/>
        <xdr:cNvSpPr/>
      </xdr:nvSpPr>
      <xdr:spPr>
        <a:xfrm>
          <a:off x="15430500" y="976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87820</xdr:rowOff>
    </xdr:from>
    <xdr:ext cx="534377" cy="259045"/>
    <xdr:sp macro="" textlink="">
      <xdr:nvSpPr>
        <xdr:cNvPr id="603" name="テキスト ボックス 602"/>
        <xdr:cNvSpPr txBox="1"/>
      </xdr:nvSpPr>
      <xdr:spPr>
        <a:xfrm>
          <a:off x="15214111" y="98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125313</xdr:rowOff>
    </xdr:from>
    <xdr:to>
      <xdr:col>76</xdr:col>
      <xdr:colOff>165100</xdr:colOff>
      <xdr:row>52</xdr:row>
      <xdr:rowOff>55463</xdr:rowOff>
    </xdr:to>
    <xdr:sp macro="" textlink="">
      <xdr:nvSpPr>
        <xdr:cNvPr id="604" name="楕円 603"/>
        <xdr:cNvSpPr/>
      </xdr:nvSpPr>
      <xdr:spPr>
        <a:xfrm>
          <a:off x="14541500" y="8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71990</xdr:rowOff>
    </xdr:from>
    <xdr:ext cx="534377" cy="259045"/>
    <xdr:sp macro="" textlink="">
      <xdr:nvSpPr>
        <xdr:cNvPr id="605" name="テキスト ボックス 604"/>
        <xdr:cNvSpPr txBox="1"/>
      </xdr:nvSpPr>
      <xdr:spPr>
        <a:xfrm>
          <a:off x="14325111" y="86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99448</xdr:rowOff>
    </xdr:from>
    <xdr:to>
      <xdr:col>72</xdr:col>
      <xdr:colOff>38100</xdr:colOff>
      <xdr:row>54</xdr:row>
      <xdr:rowOff>29598</xdr:rowOff>
    </xdr:to>
    <xdr:sp macro="" textlink="">
      <xdr:nvSpPr>
        <xdr:cNvPr id="606" name="楕円 605"/>
        <xdr:cNvSpPr/>
      </xdr:nvSpPr>
      <xdr:spPr>
        <a:xfrm>
          <a:off x="13652500" y="91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46125</xdr:rowOff>
    </xdr:from>
    <xdr:ext cx="534377" cy="259045"/>
    <xdr:sp macro="" textlink="">
      <xdr:nvSpPr>
        <xdr:cNvPr id="607" name="テキスト ボックス 606"/>
        <xdr:cNvSpPr txBox="1"/>
      </xdr:nvSpPr>
      <xdr:spPr>
        <a:xfrm>
          <a:off x="13436111" y="896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54022</xdr:rowOff>
    </xdr:from>
    <xdr:to>
      <xdr:col>67</xdr:col>
      <xdr:colOff>101600</xdr:colOff>
      <xdr:row>56</xdr:row>
      <xdr:rowOff>155622</xdr:rowOff>
    </xdr:to>
    <xdr:sp macro="" textlink="">
      <xdr:nvSpPr>
        <xdr:cNvPr id="608" name="楕円 607"/>
        <xdr:cNvSpPr/>
      </xdr:nvSpPr>
      <xdr:spPr>
        <a:xfrm>
          <a:off x="12763500" y="96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699</xdr:rowOff>
    </xdr:from>
    <xdr:ext cx="534377" cy="259045"/>
    <xdr:sp macro="" textlink="">
      <xdr:nvSpPr>
        <xdr:cNvPr id="609" name="テキスト ボックス 608"/>
        <xdr:cNvSpPr txBox="1"/>
      </xdr:nvSpPr>
      <xdr:spPr>
        <a:xfrm>
          <a:off x="12547111" y="94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128682</xdr:rowOff>
    </xdr:from>
    <xdr:to>
      <xdr:col>85</xdr:col>
      <xdr:colOff>127000</xdr:colOff>
      <xdr:row>78</xdr:row>
      <xdr:rowOff>137406</xdr:rowOff>
    </xdr:to>
    <xdr:cxnSp macro="">
      <xdr:nvCxnSpPr>
        <xdr:cNvPr id="636" name="直線コネクタ 635"/>
        <xdr:cNvCxnSpPr/>
      </xdr:nvCxnSpPr>
      <xdr:spPr>
        <a:xfrm flipV="1">
          <a:off x="15481300" y="13501782"/>
          <a:ext cx="8382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7"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133226</xdr:rowOff>
    </xdr:from>
    <xdr:to>
      <xdr:col>81</xdr:col>
      <xdr:colOff>50800</xdr:colOff>
      <xdr:row>78</xdr:row>
      <xdr:rowOff>137406</xdr:rowOff>
    </xdr:to>
    <xdr:cxnSp macro="">
      <xdr:nvCxnSpPr>
        <xdr:cNvPr id="639" name="直線コネクタ 638"/>
        <xdr:cNvCxnSpPr/>
      </xdr:nvCxnSpPr>
      <xdr:spPr>
        <a:xfrm>
          <a:off x="14592300" y="13506326"/>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133226</xdr:rowOff>
    </xdr:from>
    <xdr:to>
      <xdr:col>76</xdr:col>
      <xdr:colOff>114300</xdr:colOff>
      <xdr:row>78</xdr:row>
      <xdr:rowOff>135933</xdr:rowOff>
    </xdr:to>
    <xdr:cxnSp macro="">
      <xdr:nvCxnSpPr>
        <xdr:cNvPr id="642" name="直線コネクタ 641"/>
        <xdr:cNvCxnSpPr/>
      </xdr:nvCxnSpPr>
      <xdr:spPr>
        <a:xfrm flipV="1">
          <a:off x="13703300" y="13506326"/>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125051</xdr:rowOff>
    </xdr:from>
    <xdr:to>
      <xdr:col>71</xdr:col>
      <xdr:colOff>177800</xdr:colOff>
      <xdr:row>78</xdr:row>
      <xdr:rowOff>135933</xdr:rowOff>
    </xdr:to>
    <xdr:cxnSp macro="">
      <xdr:nvCxnSpPr>
        <xdr:cNvPr id="645" name="直線コネクタ 644"/>
        <xdr:cNvCxnSpPr/>
      </xdr:nvCxnSpPr>
      <xdr:spPr>
        <a:xfrm>
          <a:off x="12814300" y="13498151"/>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77882</xdr:rowOff>
    </xdr:from>
    <xdr:to>
      <xdr:col>85</xdr:col>
      <xdr:colOff>177800</xdr:colOff>
      <xdr:row>79</xdr:row>
      <xdr:rowOff>8032</xdr:rowOff>
    </xdr:to>
    <xdr:sp macro="" textlink="">
      <xdr:nvSpPr>
        <xdr:cNvPr id="655" name="楕円 654"/>
        <xdr:cNvSpPr/>
      </xdr:nvSpPr>
      <xdr:spPr>
        <a:xfrm>
          <a:off x="16268700" y="134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37259</xdr:rowOff>
    </xdr:from>
    <xdr:ext cx="469744" cy="259045"/>
    <xdr:sp macro="" textlink="">
      <xdr:nvSpPr>
        <xdr:cNvPr id="656" name="災害復旧費該当値テキスト"/>
        <xdr:cNvSpPr txBox="1"/>
      </xdr:nvSpPr>
      <xdr:spPr>
        <a:xfrm>
          <a:off x="16370300" y="132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86606</xdr:rowOff>
    </xdr:from>
    <xdr:to>
      <xdr:col>81</xdr:col>
      <xdr:colOff>101600</xdr:colOff>
      <xdr:row>79</xdr:row>
      <xdr:rowOff>16756</xdr:rowOff>
    </xdr:to>
    <xdr:sp macro="" textlink="">
      <xdr:nvSpPr>
        <xdr:cNvPr id="657" name="楕円 656"/>
        <xdr:cNvSpPr/>
      </xdr:nvSpPr>
      <xdr:spPr>
        <a:xfrm>
          <a:off x="15430500" y="1345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7883</xdr:rowOff>
    </xdr:from>
    <xdr:ext cx="378565" cy="259045"/>
    <xdr:sp macro="" textlink="">
      <xdr:nvSpPr>
        <xdr:cNvPr id="658" name="テキスト ボックス 657"/>
        <xdr:cNvSpPr txBox="1"/>
      </xdr:nvSpPr>
      <xdr:spPr>
        <a:xfrm>
          <a:off x="15292017" y="13552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82426</xdr:rowOff>
    </xdr:from>
    <xdr:to>
      <xdr:col>76</xdr:col>
      <xdr:colOff>165100</xdr:colOff>
      <xdr:row>79</xdr:row>
      <xdr:rowOff>12576</xdr:rowOff>
    </xdr:to>
    <xdr:sp macro="" textlink="">
      <xdr:nvSpPr>
        <xdr:cNvPr id="659" name="楕円 658"/>
        <xdr:cNvSpPr/>
      </xdr:nvSpPr>
      <xdr:spPr>
        <a:xfrm>
          <a:off x="14541500" y="134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3703</xdr:rowOff>
    </xdr:from>
    <xdr:ext cx="378565" cy="259045"/>
    <xdr:sp macro="" textlink="">
      <xdr:nvSpPr>
        <xdr:cNvPr id="660" name="テキスト ボックス 659"/>
        <xdr:cNvSpPr txBox="1"/>
      </xdr:nvSpPr>
      <xdr:spPr>
        <a:xfrm>
          <a:off x="14403017" y="13548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85133</xdr:rowOff>
    </xdr:from>
    <xdr:to>
      <xdr:col>72</xdr:col>
      <xdr:colOff>38100</xdr:colOff>
      <xdr:row>79</xdr:row>
      <xdr:rowOff>15283</xdr:rowOff>
    </xdr:to>
    <xdr:sp macro="" textlink="">
      <xdr:nvSpPr>
        <xdr:cNvPr id="661" name="楕円 660"/>
        <xdr:cNvSpPr/>
      </xdr:nvSpPr>
      <xdr:spPr>
        <a:xfrm>
          <a:off x="13652500" y="134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6410</xdr:rowOff>
    </xdr:from>
    <xdr:ext cx="378565" cy="259045"/>
    <xdr:sp macro="" textlink="">
      <xdr:nvSpPr>
        <xdr:cNvPr id="662" name="テキスト ボックス 661"/>
        <xdr:cNvSpPr txBox="1"/>
      </xdr:nvSpPr>
      <xdr:spPr>
        <a:xfrm>
          <a:off x="13514017" y="13550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74251</xdr:rowOff>
    </xdr:from>
    <xdr:to>
      <xdr:col>67</xdr:col>
      <xdr:colOff>101600</xdr:colOff>
      <xdr:row>79</xdr:row>
      <xdr:rowOff>4401</xdr:rowOff>
    </xdr:to>
    <xdr:sp macro="" textlink="">
      <xdr:nvSpPr>
        <xdr:cNvPr id="663" name="楕円 662"/>
        <xdr:cNvSpPr/>
      </xdr:nvSpPr>
      <xdr:spPr>
        <a:xfrm>
          <a:off x="12763500" y="134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166978</xdr:rowOff>
    </xdr:from>
    <xdr:ext cx="469744" cy="259045"/>
    <xdr:sp macro="" textlink="">
      <xdr:nvSpPr>
        <xdr:cNvPr id="664" name="テキスト ボックス 663"/>
        <xdr:cNvSpPr txBox="1"/>
      </xdr:nvSpPr>
      <xdr:spPr>
        <a:xfrm>
          <a:off x="12579428" y="135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118424</xdr:rowOff>
    </xdr:from>
    <xdr:to>
      <xdr:col>85</xdr:col>
      <xdr:colOff>127000</xdr:colOff>
      <xdr:row>97</xdr:row>
      <xdr:rowOff>139782</xdr:rowOff>
    </xdr:to>
    <xdr:cxnSp macro="">
      <xdr:nvCxnSpPr>
        <xdr:cNvPr id="695" name="直線コネクタ 694"/>
        <xdr:cNvCxnSpPr/>
      </xdr:nvCxnSpPr>
      <xdr:spPr>
        <a:xfrm>
          <a:off x="15481300" y="16749074"/>
          <a:ext cx="8382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118424</xdr:rowOff>
    </xdr:from>
    <xdr:to>
      <xdr:col>81</xdr:col>
      <xdr:colOff>50800</xdr:colOff>
      <xdr:row>97</xdr:row>
      <xdr:rowOff>137888</xdr:rowOff>
    </xdr:to>
    <xdr:cxnSp macro="">
      <xdr:nvCxnSpPr>
        <xdr:cNvPr id="698" name="直線コネクタ 697"/>
        <xdr:cNvCxnSpPr/>
      </xdr:nvCxnSpPr>
      <xdr:spPr>
        <a:xfrm flipV="1">
          <a:off x="14592300" y="1674907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137888</xdr:rowOff>
    </xdr:from>
    <xdr:to>
      <xdr:col>76</xdr:col>
      <xdr:colOff>114300</xdr:colOff>
      <xdr:row>97</xdr:row>
      <xdr:rowOff>141039</xdr:rowOff>
    </xdr:to>
    <xdr:cxnSp macro="">
      <xdr:nvCxnSpPr>
        <xdr:cNvPr id="701" name="直線コネクタ 700"/>
        <xdr:cNvCxnSpPr/>
      </xdr:nvCxnSpPr>
      <xdr:spPr>
        <a:xfrm flipV="1">
          <a:off x="13703300" y="16768538"/>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141039</xdr:rowOff>
    </xdr:from>
    <xdr:to>
      <xdr:col>71</xdr:col>
      <xdr:colOff>177800</xdr:colOff>
      <xdr:row>97</xdr:row>
      <xdr:rowOff>145774</xdr:rowOff>
    </xdr:to>
    <xdr:cxnSp macro="">
      <xdr:nvCxnSpPr>
        <xdr:cNvPr id="704" name="直線コネクタ 703"/>
        <xdr:cNvCxnSpPr/>
      </xdr:nvCxnSpPr>
      <xdr:spPr>
        <a:xfrm flipV="1">
          <a:off x="12814300" y="16771689"/>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88982</xdr:rowOff>
    </xdr:from>
    <xdr:to>
      <xdr:col>85</xdr:col>
      <xdr:colOff>177800</xdr:colOff>
      <xdr:row>98</xdr:row>
      <xdr:rowOff>19132</xdr:rowOff>
    </xdr:to>
    <xdr:sp macro="" textlink="">
      <xdr:nvSpPr>
        <xdr:cNvPr id="714" name="楕円 713"/>
        <xdr:cNvSpPr/>
      </xdr:nvSpPr>
      <xdr:spPr>
        <a:xfrm>
          <a:off x="16268700" y="167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3909</xdr:rowOff>
    </xdr:from>
    <xdr:ext cx="534377" cy="259045"/>
    <xdr:sp macro="" textlink="">
      <xdr:nvSpPr>
        <xdr:cNvPr id="715" name="公債費該当値テキスト"/>
        <xdr:cNvSpPr txBox="1"/>
      </xdr:nvSpPr>
      <xdr:spPr>
        <a:xfrm>
          <a:off x="16370300" y="166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67624</xdr:rowOff>
    </xdr:from>
    <xdr:to>
      <xdr:col>81</xdr:col>
      <xdr:colOff>101600</xdr:colOff>
      <xdr:row>97</xdr:row>
      <xdr:rowOff>169224</xdr:rowOff>
    </xdr:to>
    <xdr:sp macro="" textlink="">
      <xdr:nvSpPr>
        <xdr:cNvPr id="716" name="楕円 715"/>
        <xdr:cNvSpPr/>
      </xdr:nvSpPr>
      <xdr:spPr>
        <a:xfrm>
          <a:off x="15430500" y="1669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160351</xdr:rowOff>
    </xdr:from>
    <xdr:ext cx="534377" cy="259045"/>
    <xdr:sp macro="" textlink="">
      <xdr:nvSpPr>
        <xdr:cNvPr id="717" name="テキスト ボックス 716"/>
        <xdr:cNvSpPr txBox="1"/>
      </xdr:nvSpPr>
      <xdr:spPr>
        <a:xfrm>
          <a:off x="15214111" y="16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87088</xdr:rowOff>
    </xdr:from>
    <xdr:to>
      <xdr:col>76</xdr:col>
      <xdr:colOff>165100</xdr:colOff>
      <xdr:row>98</xdr:row>
      <xdr:rowOff>17238</xdr:rowOff>
    </xdr:to>
    <xdr:sp macro="" textlink="">
      <xdr:nvSpPr>
        <xdr:cNvPr id="718" name="楕円 717"/>
        <xdr:cNvSpPr/>
      </xdr:nvSpPr>
      <xdr:spPr>
        <a:xfrm>
          <a:off x="14541500" y="1671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8365</xdr:rowOff>
    </xdr:from>
    <xdr:ext cx="534377" cy="259045"/>
    <xdr:sp macro="" textlink="">
      <xdr:nvSpPr>
        <xdr:cNvPr id="719" name="テキスト ボックス 718"/>
        <xdr:cNvSpPr txBox="1"/>
      </xdr:nvSpPr>
      <xdr:spPr>
        <a:xfrm>
          <a:off x="14325111" y="168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90239</xdr:rowOff>
    </xdr:from>
    <xdr:to>
      <xdr:col>72</xdr:col>
      <xdr:colOff>38100</xdr:colOff>
      <xdr:row>98</xdr:row>
      <xdr:rowOff>20389</xdr:rowOff>
    </xdr:to>
    <xdr:sp macro="" textlink="">
      <xdr:nvSpPr>
        <xdr:cNvPr id="720" name="楕円 719"/>
        <xdr:cNvSpPr/>
      </xdr:nvSpPr>
      <xdr:spPr>
        <a:xfrm>
          <a:off x="13652500" y="167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11516</xdr:rowOff>
    </xdr:from>
    <xdr:ext cx="534377" cy="259045"/>
    <xdr:sp macro="" textlink="">
      <xdr:nvSpPr>
        <xdr:cNvPr id="721" name="テキスト ボックス 720"/>
        <xdr:cNvSpPr txBox="1"/>
      </xdr:nvSpPr>
      <xdr:spPr>
        <a:xfrm>
          <a:off x="13436111" y="168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94974</xdr:rowOff>
    </xdr:from>
    <xdr:to>
      <xdr:col>67</xdr:col>
      <xdr:colOff>101600</xdr:colOff>
      <xdr:row>98</xdr:row>
      <xdr:rowOff>25124</xdr:rowOff>
    </xdr:to>
    <xdr:sp macro="" textlink="">
      <xdr:nvSpPr>
        <xdr:cNvPr id="722" name="楕円 721"/>
        <xdr:cNvSpPr/>
      </xdr:nvSpPr>
      <xdr:spPr>
        <a:xfrm>
          <a:off x="12763500" y="167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16251</xdr:rowOff>
    </xdr:from>
    <xdr:ext cx="534377" cy="259045"/>
    <xdr:sp macro="" textlink="">
      <xdr:nvSpPr>
        <xdr:cNvPr id="723" name="テキスト ボックス 722"/>
        <xdr:cNvSpPr txBox="1"/>
      </xdr:nvSpPr>
      <xdr:spPr>
        <a:xfrm>
          <a:off x="12547111" y="1681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・民生費は、住民一人あたり</a:t>
          </a:r>
          <a:r>
            <a:rPr kumimoji="1" lang="en-US" altLang="ja-JP" sz="1100">
              <a:solidFill>
                <a:schemeClr val="dk1"/>
              </a:solidFill>
              <a:effectLst/>
              <a:latin typeface="+mn-lt"/>
              <a:ea typeface="+mn-ea"/>
              <a:cs typeface="+mn-cs"/>
            </a:rPr>
            <a:t>135,923</a:t>
          </a:r>
          <a:r>
            <a:rPr kumimoji="1" lang="ja-JP" altLang="ja-JP" sz="1100">
              <a:solidFill>
                <a:schemeClr val="dk1"/>
              </a:solidFill>
              <a:effectLst/>
              <a:latin typeface="+mn-lt"/>
              <a:ea typeface="+mn-ea"/>
              <a:cs typeface="+mn-cs"/>
            </a:rPr>
            <a:t>円となっている。これについては、保育所を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すべて直営により運営していることに起因している。今後の施設運営については、民間の保育所の導入も含め効率的で効果的な運営方法を検討し、可能なものは指定管理者制度の導入などを実施し、コストの縮減に努めていく。</a:t>
          </a:r>
          <a:endParaRPr lang="ja-JP" altLang="ja-JP" sz="1400">
            <a:effectLst/>
          </a:endParaRPr>
        </a:p>
        <a:p>
          <a:r>
            <a:rPr kumimoji="1" lang="ja-JP" altLang="ja-JP" sz="1100">
              <a:solidFill>
                <a:schemeClr val="dk1"/>
              </a:solidFill>
              <a:effectLst/>
              <a:latin typeface="+mn-lt"/>
              <a:ea typeface="+mn-ea"/>
              <a:cs typeface="+mn-cs"/>
            </a:rPr>
            <a:t>・農林水産業費は、住民一人あたり</a:t>
          </a:r>
          <a:r>
            <a:rPr kumimoji="1" lang="en-US" altLang="ja-JP" sz="1100">
              <a:solidFill>
                <a:schemeClr val="dk1"/>
              </a:solidFill>
              <a:effectLst/>
              <a:latin typeface="+mn-lt"/>
              <a:ea typeface="+mn-ea"/>
              <a:cs typeface="+mn-cs"/>
            </a:rPr>
            <a:t>26,261</a:t>
          </a:r>
          <a:r>
            <a:rPr kumimoji="1" lang="ja-JP" altLang="ja-JP" sz="1100">
              <a:solidFill>
                <a:schemeClr val="dk1"/>
              </a:solidFill>
              <a:effectLst/>
              <a:latin typeface="+mn-lt"/>
              <a:ea typeface="+mn-ea"/>
              <a:cs typeface="+mn-cs"/>
            </a:rPr>
            <a:t>円となっている。本町においては、一次産業が活発であり類似団体と比較しても突出したものとなっている。優良な農地の良好な状態での保全は必要であるが、さらに再点検を行い、補助金等において類似のものや当初の役割を果たしたものなどについては、見直しや廃止を行っ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今後の公共施設の更新費用が多額であり、公共施設等長寿命化基金を積み増ししたことにより</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標準財政規模比</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％台となっており、高い水準で推移している。出来る限り確実な需要予測、歳入見込を行うことで、適正な比率となるよう努めていく。</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財政調整基金への歳計剰余金積立を行っていることから、実質単年度収支については低い数値となっている。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800">
            <a:effectLst/>
            <a:latin typeface="ＭＳ ゴシック" panose="020B0609070205080204" pitchFamily="49" charset="-128"/>
            <a:ea typeface="ＭＳ ゴシック" panose="020B0609070205080204" pitchFamily="49" charset="-128"/>
          </a:endParaRPr>
        </a:p>
        <a:p>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税収が伸び悩む中、合併算定替が終了する平成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普通交付税が大幅な減額となるため、財政調整基金を活用しながらの財政運営となることが予想される。このことから、行政改革大綱及び集中改革プランに基づき、行政の簡素化、効率化を図り、持続可能な行財政運営に努めていく。</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○現状</a:t>
          </a:r>
          <a:endParaRPr lang="ja-JP" altLang="ja-JP" sz="1400">
            <a:effectLst/>
          </a:endParaRPr>
        </a:p>
        <a:p>
          <a:r>
            <a:rPr lang="ja-JP" altLang="ja-JP" sz="1100">
              <a:solidFill>
                <a:schemeClr val="dk1"/>
              </a:solidFill>
              <a:effectLst/>
              <a:latin typeface="+mn-lt"/>
              <a:ea typeface="+mn-ea"/>
              <a:cs typeface="+mn-cs"/>
            </a:rPr>
            <a:t>　　一般会計及びすべての特別会計で赤字が生じていない。</a:t>
          </a:r>
          <a:endParaRPr lang="ja-JP" altLang="ja-JP" sz="1400">
            <a:effectLst/>
          </a:endParaRPr>
        </a:p>
        <a:p>
          <a:r>
            <a:rPr lang="ja-JP" altLang="ja-JP" sz="1100">
              <a:solidFill>
                <a:schemeClr val="dk1"/>
              </a:solidFill>
              <a:effectLst/>
              <a:latin typeface="+mn-lt"/>
              <a:ea typeface="+mn-ea"/>
              <a:cs typeface="+mn-cs"/>
            </a:rPr>
            <a:t>○今後の対応</a:t>
          </a:r>
          <a:endParaRPr lang="ja-JP" altLang="ja-JP" sz="1400">
            <a:effectLst/>
          </a:endParaRPr>
        </a:p>
        <a:p>
          <a:r>
            <a:rPr lang="ja-JP" altLang="ja-JP" sz="1100">
              <a:solidFill>
                <a:schemeClr val="dk1"/>
              </a:solidFill>
              <a:effectLst/>
              <a:latin typeface="+mn-lt"/>
              <a:ea typeface="+mn-ea"/>
              <a:cs typeface="+mn-cs"/>
            </a:rPr>
            <a:t>　　各会計で適正な財政運営、企業経営を行い、財政の健全化に努めていく。</a:t>
          </a:r>
          <a:endParaRPr lang="ja-JP" altLang="ja-JP" sz="1400">
            <a:effectLst/>
          </a:endParaRPr>
        </a:p>
        <a:p>
          <a:r>
            <a:rPr lang="ja-JP" altLang="ja-JP" sz="1100">
              <a:solidFill>
                <a:schemeClr val="dk1"/>
              </a:solidFill>
              <a:effectLst/>
              <a:latin typeface="+mn-lt"/>
              <a:ea typeface="+mn-ea"/>
              <a:cs typeface="+mn-cs"/>
            </a:rPr>
            <a:t>　　介護老人保健施設事業会計においては、経営状況が厳しくなってい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ため、</a:t>
          </a:r>
          <a:endParaRPr lang="ja-JP" altLang="ja-JP" sz="1400">
            <a:effectLst/>
          </a:endParaRPr>
        </a:p>
        <a:p>
          <a:r>
            <a:rPr lang="ja-JP" altLang="ja-JP" sz="1100">
              <a:solidFill>
                <a:schemeClr val="dk1"/>
              </a:solidFill>
              <a:effectLst/>
              <a:latin typeface="+mn-lt"/>
              <a:ea typeface="+mn-ea"/>
              <a:cs typeface="+mn-cs"/>
            </a:rPr>
            <a:t>　　病院事業との経営面での連携や民間との連携を視野に経営改善に努める。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10464656</v>
      </c>
      <c r="BO4" s="403"/>
      <c r="BP4" s="403"/>
      <c r="BQ4" s="403"/>
      <c r="BR4" s="403"/>
      <c r="BS4" s="403"/>
      <c r="BT4" s="403"/>
      <c r="BU4" s="404"/>
      <c r="BV4" s="402">
        <v>10293167</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12.1</v>
      </c>
      <c r="CU4" s="584"/>
      <c r="CV4" s="584"/>
      <c r="CW4" s="584"/>
      <c r="CX4" s="584"/>
      <c r="CY4" s="584"/>
      <c r="CZ4" s="584"/>
      <c r="DA4" s="585"/>
      <c r="DB4" s="583">
        <v>12.2</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9568339</v>
      </c>
      <c r="BO5" s="408"/>
      <c r="BP5" s="408"/>
      <c r="BQ5" s="408"/>
      <c r="BR5" s="408"/>
      <c r="BS5" s="408"/>
      <c r="BT5" s="408"/>
      <c r="BU5" s="409"/>
      <c r="BV5" s="407">
        <v>9264928</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84.8</v>
      </c>
      <c r="CU5" s="378"/>
      <c r="CV5" s="378"/>
      <c r="CW5" s="378"/>
      <c r="CX5" s="378"/>
      <c r="CY5" s="378"/>
      <c r="CZ5" s="378"/>
      <c r="DA5" s="379"/>
      <c r="DB5" s="377">
        <v>84.4</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896317</v>
      </c>
      <c r="BO6" s="408"/>
      <c r="BP6" s="408"/>
      <c r="BQ6" s="408"/>
      <c r="BR6" s="408"/>
      <c r="BS6" s="408"/>
      <c r="BT6" s="408"/>
      <c r="BU6" s="409"/>
      <c r="BV6" s="407">
        <v>1028239</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84.8</v>
      </c>
      <c r="CU6" s="558"/>
      <c r="CV6" s="558"/>
      <c r="CW6" s="558"/>
      <c r="CX6" s="558"/>
      <c r="CY6" s="558"/>
      <c r="CZ6" s="558"/>
      <c r="DA6" s="559"/>
      <c r="DB6" s="557">
        <v>84.4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91276</v>
      </c>
      <c r="BO7" s="408"/>
      <c r="BP7" s="408"/>
      <c r="BQ7" s="408"/>
      <c r="BR7" s="408"/>
      <c r="BS7" s="408"/>
      <c r="BT7" s="408"/>
      <c r="BU7" s="409"/>
      <c r="BV7" s="407">
        <v>218196</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6665583</v>
      </c>
      <c r="CU7" s="408"/>
      <c r="CV7" s="408"/>
      <c r="CW7" s="408"/>
      <c r="CX7" s="408"/>
      <c r="CY7" s="408"/>
      <c r="CZ7" s="408"/>
      <c r="DA7" s="409"/>
      <c r="DB7" s="407">
        <v>6652451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805041</v>
      </c>
      <c r="BO8" s="408"/>
      <c r="BP8" s="408"/>
      <c r="BQ8" s="408"/>
      <c r="BR8" s="408"/>
      <c r="BS8" s="408"/>
      <c r="BT8" s="408"/>
      <c r="BU8" s="409"/>
      <c r="BV8" s="407">
        <v>810043</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0.54</v>
      </c>
      <c r="CU8" s="521"/>
      <c r="CV8" s="521"/>
      <c r="CW8" s="521"/>
      <c r="CX8" s="521"/>
      <c r="CY8" s="521"/>
      <c r="CZ8" s="521"/>
      <c r="DA8" s="522"/>
      <c r="DB8" s="520">
        <v>0.54</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23610</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88</v>
      </c>
      <c r="AV9" s="465"/>
      <c r="AW9" s="465"/>
      <c r="AX9" s="465"/>
      <c r="AY9" s="387" t="s">
        <v>110</v>
      </c>
      <c r="AZ9" s="388"/>
      <c r="BA9" s="388"/>
      <c r="BB9" s="388"/>
      <c r="BC9" s="388"/>
      <c r="BD9" s="388"/>
      <c r="BE9" s="388"/>
      <c r="BF9" s="388"/>
      <c r="BG9" s="388"/>
      <c r="BH9" s="388"/>
      <c r="BI9" s="388"/>
      <c r="BJ9" s="388"/>
      <c r="BK9" s="388"/>
      <c r="BL9" s="388"/>
      <c r="BM9" s="389"/>
      <c r="BN9" s="407">
        <v>-5002</v>
      </c>
      <c r="BO9" s="408"/>
      <c r="BP9" s="408"/>
      <c r="BQ9" s="408"/>
      <c r="BR9" s="408"/>
      <c r="BS9" s="408"/>
      <c r="BT9" s="408"/>
      <c r="BU9" s="409"/>
      <c r="BV9" s="407">
        <v>-15707</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5.4</v>
      </c>
      <c r="CU9" s="378"/>
      <c r="CV9" s="378"/>
      <c r="CW9" s="378"/>
      <c r="CX9" s="378"/>
      <c r="CY9" s="378"/>
      <c r="CZ9" s="378"/>
      <c r="DA9" s="379"/>
      <c r="DB9" s="377">
        <v>5.8</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24625</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27500</v>
      </c>
      <c r="BO10" s="408"/>
      <c r="BP10" s="408"/>
      <c r="BQ10" s="408"/>
      <c r="BR10" s="408"/>
      <c r="BS10" s="408"/>
      <c r="BT10" s="408"/>
      <c r="BU10" s="409"/>
      <c r="BV10" s="407">
        <v>26800</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114</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24456</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996299</v>
      </c>
      <c r="BO12" s="408"/>
      <c r="BP12" s="408"/>
      <c r="BQ12" s="408"/>
      <c r="BR12" s="408"/>
      <c r="BS12" s="408"/>
      <c r="BT12" s="408"/>
      <c r="BU12" s="409"/>
      <c r="BV12" s="407">
        <v>1003958</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24203</v>
      </c>
      <c r="S13" s="511"/>
      <c r="T13" s="511"/>
      <c r="U13" s="511"/>
      <c r="V13" s="512"/>
      <c r="W13" s="498" t="s">
        <v>133</v>
      </c>
      <c r="X13" s="420"/>
      <c r="Y13" s="420"/>
      <c r="Z13" s="420"/>
      <c r="AA13" s="420"/>
      <c r="AB13" s="421"/>
      <c r="AC13" s="383">
        <v>1117</v>
      </c>
      <c r="AD13" s="384"/>
      <c r="AE13" s="384"/>
      <c r="AF13" s="384"/>
      <c r="AG13" s="385"/>
      <c r="AH13" s="383">
        <v>1222</v>
      </c>
      <c r="AI13" s="384"/>
      <c r="AJ13" s="384"/>
      <c r="AK13" s="384"/>
      <c r="AL13" s="386"/>
      <c r="AM13" s="476" t="s">
        <v>134</v>
      </c>
      <c r="AN13" s="381"/>
      <c r="AO13" s="381"/>
      <c r="AP13" s="381"/>
      <c r="AQ13" s="381"/>
      <c r="AR13" s="381"/>
      <c r="AS13" s="381"/>
      <c r="AT13" s="382"/>
      <c r="AU13" s="464" t="s">
        <v>128</v>
      </c>
      <c r="AV13" s="465"/>
      <c r="AW13" s="465"/>
      <c r="AX13" s="465"/>
      <c r="AY13" s="387" t="s">
        <v>135</v>
      </c>
      <c r="AZ13" s="388"/>
      <c r="BA13" s="388"/>
      <c r="BB13" s="388"/>
      <c r="BC13" s="388"/>
      <c r="BD13" s="388"/>
      <c r="BE13" s="388"/>
      <c r="BF13" s="388"/>
      <c r="BG13" s="388"/>
      <c r="BH13" s="388"/>
      <c r="BI13" s="388"/>
      <c r="BJ13" s="388"/>
      <c r="BK13" s="388"/>
      <c r="BL13" s="388"/>
      <c r="BM13" s="389"/>
      <c r="BN13" s="407">
        <v>-973801</v>
      </c>
      <c r="BO13" s="408"/>
      <c r="BP13" s="408"/>
      <c r="BQ13" s="408"/>
      <c r="BR13" s="408"/>
      <c r="BS13" s="408"/>
      <c r="BT13" s="408"/>
      <c r="BU13" s="409"/>
      <c r="BV13" s="407">
        <v>-992865</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-1</v>
      </c>
      <c r="CU13" s="378"/>
      <c r="CV13" s="378"/>
      <c r="CW13" s="378"/>
      <c r="CX13" s="378"/>
      <c r="CY13" s="378"/>
      <c r="CZ13" s="378"/>
      <c r="DA13" s="379"/>
      <c r="DB13" s="377">
        <v>-0.7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24586</v>
      </c>
      <c r="S14" s="511"/>
      <c r="T14" s="511"/>
      <c r="U14" s="511"/>
      <c r="V14" s="512"/>
      <c r="W14" s="513"/>
      <c r="X14" s="423"/>
      <c r="Y14" s="423"/>
      <c r="Z14" s="423"/>
      <c r="AA14" s="423"/>
      <c r="AB14" s="424"/>
      <c r="AC14" s="503">
        <v>10.1</v>
      </c>
      <c r="AD14" s="504"/>
      <c r="AE14" s="504"/>
      <c r="AF14" s="504"/>
      <c r="AG14" s="505"/>
      <c r="AH14" s="503">
        <v>10.5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131</v>
      </c>
      <c r="CU14" s="515"/>
      <c r="CV14" s="515"/>
      <c r="CW14" s="515"/>
      <c r="CX14" s="515"/>
      <c r="CY14" s="515"/>
      <c r="CZ14" s="515"/>
      <c r="DA14" s="516"/>
      <c r="DB14" s="514" t="s">
        <v>131</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139</v>
      </c>
      <c r="N15" s="508"/>
      <c r="O15" s="508"/>
      <c r="P15" s="508"/>
      <c r="Q15" s="509"/>
      <c r="R15" s="510">
        <v>24356</v>
      </c>
      <c r="S15" s="511"/>
      <c r="T15" s="511"/>
      <c r="U15" s="511"/>
      <c r="V15" s="512"/>
      <c r="W15" s="498" t="s">
        <v>140</v>
      </c>
      <c r="X15" s="420"/>
      <c r="Y15" s="420"/>
      <c r="Z15" s="420"/>
      <c r="AA15" s="420"/>
      <c r="AB15" s="421"/>
      <c r="AC15" s="383">
        <v>2686</v>
      </c>
      <c r="AD15" s="384"/>
      <c r="AE15" s="384"/>
      <c r="AF15" s="384"/>
      <c r="AG15" s="385"/>
      <c r="AH15" s="383">
        <v>2773</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2887190</v>
      </c>
      <c r="BO15" s="403"/>
      <c r="BP15" s="403"/>
      <c r="BQ15" s="403"/>
      <c r="BR15" s="403"/>
      <c r="BS15" s="403"/>
      <c r="BT15" s="403"/>
      <c r="BU15" s="404"/>
      <c r="BV15" s="402">
        <v>2842169</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24.3</v>
      </c>
      <c r="AD16" s="504"/>
      <c r="AE16" s="504"/>
      <c r="AF16" s="504"/>
      <c r="AG16" s="505"/>
      <c r="AH16" s="503">
        <v>23.9</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5297767</v>
      </c>
      <c r="BO16" s="408"/>
      <c r="BP16" s="408"/>
      <c r="BQ16" s="408"/>
      <c r="BR16" s="408"/>
      <c r="BS16" s="408"/>
      <c r="BT16" s="408"/>
      <c r="BU16" s="409"/>
      <c r="BV16" s="407">
        <v>5226042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7256</v>
      </c>
      <c r="AD17" s="384"/>
      <c r="AE17" s="384"/>
      <c r="AF17" s="384"/>
      <c r="AG17" s="385"/>
      <c r="AH17" s="383">
        <v>7615</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3659866</v>
      </c>
      <c r="BO17" s="408"/>
      <c r="BP17" s="408"/>
      <c r="BQ17" s="408"/>
      <c r="BR17" s="408"/>
      <c r="BS17" s="408"/>
      <c r="BT17" s="408"/>
      <c r="BU17" s="409"/>
      <c r="BV17" s="407">
        <v>3591489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109.75</v>
      </c>
      <c r="M18" s="472"/>
      <c r="N18" s="472"/>
      <c r="O18" s="472"/>
      <c r="P18" s="472"/>
      <c r="Q18" s="472"/>
      <c r="R18" s="473"/>
      <c r="S18" s="473"/>
      <c r="T18" s="473"/>
      <c r="U18" s="473"/>
      <c r="V18" s="474"/>
      <c r="W18" s="488"/>
      <c r="X18" s="489"/>
      <c r="Y18" s="489"/>
      <c r="Z18" s="489"/>
      <c r="AA18" s="489"/>
      <c r="AB18" s="499"/>
      <c r="AC18" s="371">
        <v>65.599999999999994</v>
      </c>
      <c r="AD18" s="372"/>
      <c r="AE18" s="372"/>
      <c r="AF18" s="372"/>
      <c r="AG18" s="475"/>
      <c r="AH18" s="371">
        <v>65.599999999999994</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5412794</v>
      </c>
      <c r="BO18" s="408"/>
      <c r="BP18" s="408"/>
      <c r="BQ18" s="408"/>
      <c r="BR18" s="408"/>
      <c r="BS18" s="408"/>
      <c r="BT18" s="408"/>
      <c r="BU18" s="409"/>
      <c r="BV18" s="407">
        <v>5381319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215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7969302</v>
      </c>
      <c r="BO19" s="408"/>
      <c r="BP19" s="408"/>
      <c r="BQ19" s="408"/>
      <c r="BR19" s="408"/>
      <c r="BS19" s="408"/>
      <c r="BT19" s="408"/>
      <c r="BU19" s="409"/>
      <c r="BV19" s="407">
        <v>7964588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8548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3507721</v>
      </c>
      <c r="BO23" s="408"/>
      <c r="BP23" s="408"/>
      <c r="BQ23" s="408"/>
      <c r="BR23" s="408"/>
      <c r="BS23" s="408"/>
      <c r="BT23" s="408"/>
      <c r="BU23" s="409"/>
      <c r="BV23" s="407">
        <v>3699050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8090</v>
      </c>
      <c r="R24" s="384"/>
      <c r="S24" s="384"/>
      <c r="T24" s="384"/>
      <c r="U24" s="384"/>
      <c r="V24" s="385"/>
      <c r="W24" s="449"/>
      <c r="X24" s="440"/>
      <c r="Y24" s="441"/>
      <c r="Z24" s="380" t="s">
        <v>164</v>
      </c>
      <c r="AA24" s="381"/>
      <c r="AB24" s="381"/>
      <c r="AC24" s="381"/>
      <c r="AD24" s="381"/>
      <c r="AE24" s="381"/>
      <c r="AF24" s="381"/>
      <c r="AG24" s="382"/>
      <c r="AH24" s="383">
        <v>147</v>
      </c>
      <c r="AI24" s="384"/>
      <c r="AJ24" s="384"/>
      <c r="AK24" s="384"/>
      <c r="AL24" s="385"/>
      <c r="AM24" s="383">
        <v>457758</v>
      </c>
      <c r="AN24" s="384"/>
      <c r="AO24" s="384"/>
      <c r="AP24" s="384"/>
      <c r="AQ24" s="384"/>
      <c r="AR24" s="385"/>
      <c r="AS24" s="383">
        <v>3114</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2044584</v>
      </c>
      <c r="BO24" s="408"/>
      <c r="BP24" s="408"/>
      <c r="BQ24" s="408"/>
      <c r="BR24" s="408"/>
      <c r="BS24" s="408"/>
      <c r="BT24" s="408"/>
      <c r="BU24" s="409"/>
      <c r="BV24" s="407">
        <v>2060503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5900</v>
      </c>
      <c r="R25" s="384"/>
      <c r="S25" s="384"/>
      <c r="T25" s="384"/>
      <c r="U25" s="384"/>
      <c r="V25" s="385"/>
      <c r="W25" s="449"/>
      <c r="X25" s="440"/>
      <c r="Y25" s="441"/>
      <c r="Z25" s="380" t="s">
        <v>167</v>
      </c>
      <c r="AA25" s="381"/>
      <c r="AB25" s="381"/>
      <c r="AC25" s="381"/>
      <c r="AD25" s="381"/>
      <c r="AE25" s="381"/>
      <c r="AF25" s="381"/>
      <c r="AG25" s="382"/>
      <c r="AH25" s="383" t="s">
        <v>122</v>
      </c>
      <c r="AI25" s="384"/>
      <c r="AJ25" s="384"/>
      <c r="AK25" s="384"/>
      <c r="AL25" s="385"/>
      <c r="AM25" s="383" t="s">
        <v>168</v>
      </c>
      <c r="AN25" s="384"/>
      <c r="AO25" s="384"/>
      <c r="AP25" s="384"/>
      <c r="AQ25" s="384"/>
      <c r="AR25" s="385"/>
      <c r="AS25" s="383" t="s">
        <v>168</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26449</v>
      </c>
      <c r="BO25" s="403"/>
      <c r="BP25" s="403"/>
      <c r="BQ25" s="403"/>
      <c r="BR25" s="403"/>
      <c r="BS25" s="403"/>
      <c r="BT25" s="403"/>
      <c r="BU25" s="404"/>
      <c r="BV25" s="402">
        <v>27134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5360</v>
      </c>
      <c r="R26" s="384"/>
      <c r="S26" s="384"/>
      <c r="T26" s="384"/>
      <c r="U26" s="384"/>
      <c r="V26" s="385"/>
      <c r="W26" s="449"/>
      <c r="X26" s="440"/>
      <c r="Y26" s="441"/>
      <c r="Z26" s="380" t="s">
        <v>171</v>
      </c>
      <c r="AA26" s="462"/>
      <c r="AB26" s="462"/>
      <c r="AC26" s="462"/>
      <c r="AD26" s="462"/>
      <c r="AE26" s="462"/>
      <c r="AF26" s="462"/>
      <c r="AG26" s="463"/>
      <c r="AH26" s="383">
        <v>4</v>
      </c>
      <c r="AI26" s="384"/>
      <c r="AJ26" s="384"/>
      <c r="AK26" s="384"/>
      <c r="AL26" s="385"/>
      <c r="AM26" s="383">
        <v>13288</v>
      </c>
      <c r="AN26" s="384"/>
      <c r="AO26" s="384"/>
      <c r="AP26" s="384"/>
      <c r="AQ26" s="384"/>
      <c r="AR26" s="385"/>
      <c r="AS26" s="383">
        <v>3322</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122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3710</v>
      </c>
      <c r="R27" s="384"/>
      <c r="S27" s="384"/>
      <c r="T27" s="384"/>
      <c r="U27" s="384"/>
      <c r="V27" s="385"/>
      <c r="W27" s="449"/>
      <c r="X27" s="440"/>
      <c r="Y27" s="441"/>
      <c r="Z27" s="380" t="s">
        <v>174</v>
      </c>
      <c r="AA27" s="381"/>
      <c r="AB27" s="381"/>
      <c r="AC27" s="381"/>
      <c r="AD27" s="381"/>
      <c r="AE27" s="381"/>
      <c r="AF27" s="381"/>
      <c r="AG27" s="382"/>
      <c r="AH27" s="383">
        <v>2</v>
      </c>
      <c r="AI27" s="384"/>
      <c r="AJ27" s="384"/>
      <c r="AK27" s="384"/>
      <c r="AL27" s="385"/>
      <c r="AM27" s="383" t="s">
        <v>175</v>
      </c>
      <c r="AN27" s="384"/>
      <c r="AO27" s="384"/>
      <c r="AP27" s="384"/>
      <c r="AQ27" s="384"/>
      <c r="AR27" s="385"/>
      <c r="AS27" s="383" t="s">
        <v>175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122</v>
      </c>
      <c r="BO27" s="411"/>
      <c r="BP27" s="411"/>
      <c r="BQ27" s="411"/>
      <c r="BR27" s="411"/>
      <c r="BS27" s="411"/>
      <c r="BT27" s="411"/>
      <c r="BU27" s="412"/>
      <c r="BV27" s="410" t="s">
        <v>122</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3220</v>
      </c>
      <c r="R28" s="384"/>
      <c r="S28" s="384"/>
      <c r="T28" s="384"/>
      <c r="U28" s="384"/>
      <c r="V28" s="385"/>
      <c r="W28" s="449"/>
      <c r="X28" s="440"/>
      <c r="Y28" s="441"/>
      <c r="Z28" s="380" t="s">
        <v>178</v>
      </c>
      <c r="AA28" s="381"/>
      <c r="AB28" s="381"/>
      <c r="AC28" s="381"/>
      <c r="AD28" s="381"/>
      <c r="AE28" s="381"/>
      <c r="AF28" s="381"/>
      <c r="AG28" s="382"/>
      <c r="AH28" s="383" t="s">
        <v>168</v>
      </c>
      <c r="AI28" s="384"/>
      <c r="AJ28" s="384"/>
      <c r="AK28" s="384"/>
      <c r="AL28" s="385"/>
      <c r="AM28" s="383" t="s">
        <v>168</v>
      </c>
      <c r="AN28" s="384"/>
      <c r="AO28" s="384"/>
      <c r="AP28" s="384"/>
      <c r="AQ28" s="384"/>
      <c r="AR28" s="385"/>
      <c r="AS28" s="383" t="s">
        <v>168</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4177515</v>
      </c>
      <c r="BO28" s="403"/>
      <c r="BP28" s="403"/>
      <c r="BQ28" s="403"/>
      <c r="BR28" s="403"/>
      <c r="BS28" s="403"/>
      <c r="BT28" s="403"/>
      <c r="BU28" s="404"/>
      <c r="BV28" s="402">
        <v>4396314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14</v>
      </c>
      <c r="M29" s="384"/>
      <c r="N29" s="384"/>
      <c r="O29" s="384"/>
      <c r="P29" s="385"/>
      <c r="Q29" s="383">
        <v>3020</v>
      </c>
      <c r="R29" s="384"/>
      <c r="S29" s="384"/>
      <c r="T29" s="384"/>
      <c r="U29" s="384"/>
      <c r="V29" s="385"/>
      <c r="W29" s="450"/>
      <c r="X29" s="451"/>
      <c r="Y29" s="452"/>
      <c r="Z29" s="380" t="s">
        <v>181</v>
      </c>
      <c r="AA29" s="381"/>
      <c r="AB29" s="381"/>
      <c r="AC29" s="381"/>
      <c r="AD29" s="381"/>
      <c r="AE29" s="381"/>
      <c r="AF29" s="381"/>
      <c r="AG29" s="382"/>
      <c r="AH29" s="383">
        <v>149</v>
      </c>
      <c r="AI29" s="384"/>
      <c r="AJ29" s="384"/>
      <c r="AK29" s="384"/>
      <c r="AL29" s="385"/>
      <c r="AM29" s="383">
        <v>465118</v>
      </c>
      <c r="AN29" s="384"/>
      <c r="AO29" s="384"/>
      <c r="AP29" s="384"/>
      <c r="AQ29" s="384"/>
      <c r="AR29" s="385"/>
      <c r="AS29" s="383">
        <v>3122</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747760</v>
      </c>
      <c r="BO29" s="408"/>
      <c r="BP29" s="408"/>
      <c r="BQ29" s="408"/>
      <c r="BR29" s="408"/>
      <c r="BS29" s="408"/>
      <c r="BT29" s="408"/>
      <c r="BU29" s="409"/>
      <c r="BV29" s="407">
        <v>743460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98.5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2270434</v>
      </c>
      <c r="BO30" s="411"/>
      <c r="BP30" s="411"/>
      <c r="BQ30" s="411"/>
      <c r="BR30" s="411"/>
      <c r="BS30" s="411"/>
      <c r="BT30" s="411"/>
      <c r="BU30" s="412"/>
      <c r="BV30" s="410">
        <v>1662338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191</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190</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6</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10</v>
      </c>
      <c r="AN34" s="366"/>
      <c r="AO34" s="365" t="str">
        <f>IF('各会計、関係団体の財政状況及び健全化判断比率'!B32="","",'各会計、関係団体の財政状況及び健全化判断比率'!B32)</f>
        <v>国民健康保険陶病院事業会計</v>
      </c>
      <c r="AP34" s="365"/>
      <c r="AQ34" s="365"/>
      <c r="AR34" s="365"/>
      <c r="AS34" s="365"/>
      <c r="AT34" s="365"/>
      <c r="AU34" s="365"/>
      <c r="AV34" s="365"/>
      <c r="AW34" s="365"/>
      <c r="AX34" s="365"/>
      <c r="AY34" s="365"/>
      <c r="AZ34" s="365"/>
      <c r="BA34" s="365"/>
      <c r="BB34" s="365"/>
      <c r="BC34" s="365"/>
      <c r="BD34" s="193"/>
      <c r="BE34" s="366">
        <f>IF(BG34="","",MAX(C34:D43,U34:V43,AM34:AN43)+1)</f>
        <v>13</v>
      </c>
      <c r="BF34" s="366"/>
      <c r="BG34" s="365" t="str">
        <f>IF('各会計、関係団体の財政状況及び健全化判断比率'!B35="","",'各会計、関係団体の財政状況及び健全化判断比率'!B35)</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15</v>
      </c>
      <c r="BX34" s="366"/>
      <c r="BY34" s="365" t="str">
        <f>IF('各会計、関係団体の財政状況及び健全化判断比率'!B68="","",'各会計、関係団体の財政状況及び健全化判断比率'!B68)</f>
        <v>香川県市町総合事務組合</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株式会社綾南プラザ</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町営バス運送事業特別会計</v>
      </c>
      <c r="F35" s="365"/>
      <c r="G35" s="365"/>
      <c r="H35" s="365"/>
      <c r="I35" s="365"/>
      <c r="J35" s="365"/>
      <c r="K35" s="365"/>
      <c r="L35" s="365"/>
      <c r="M35" s="365"/>
      <c r="N35" s="365"/>
      <c r="O35" s="365"/>
      <c r="P35" s="365"/>
      <c r="Q35" s="365"/>
      <c r="R35" s="365"/>
      <c r="S35" s="365"/>
      <c r="T35" s="193"/>
      <c r="U35" s="366">
        <f>IF(W35="","",U34+1)</f>
        <v>7</v>
      </c>
      <c r="V35" s="366"/>
      <c r="W35" s="365" t="str">
        <f>IF('各会計、関係団体の財政状況及び健全化判断比率'!B29="","",'各会計、関係団体の財政状況及び健全化判断比率'!B29)</f>
        <v>国民健康保険診療所特別会計</v>
      </c>
      <c r="X35" s="365"/>
      <c r="Y35" s="365"/>
      <c r="Z35" s="365"/>
      <c r="AA35" s="365"/>
      <c r="AB35" s="365"/>
      <c r="AC35" s="365"/>
      <c r="AD35" s="365"/>
      <c r="AE35" s="365"/>
      <c r="AF35" s="365"/>
      <c r="AG35" s="365"/>
      <c r="AH35" s="365"/>
      <c r="AI35" s="365"/>
      <c r="AJ35" s="365"/>
      <c r="AK35" s="365"/>
      <c r="AL35" s="193"/>
      <c r="AM35" s="366">
        <f t="shared" ref="AM35:AM43" si="0">IF(AO35="","",AM34+1)</f>
        <v>11</v>
      </c>
      <c r="AN35" s="366"/>
      <c r="AO35" s="365" t="str">
        <f>IF('各会計、関係団体の財政状況及び健全化判断比率'!B33="","",'各会計、関係団体の財政状況及び健全化判断比率'!B33)</f>
        <v>介護老人保健施設事業会計</v>
      </c>
      <c r="AP35" s="365"/>
      <c r="AQ35" s="365"/>
      <c r="AR35" s="365"/>
      <c r="AS35" s="365"/>
      <c r="AT35" s="365"/>
      <c r="AU35" s="365"/>
      <c r="AV35" s="365"/>
      <c r="AW35" s="365"/>
      <c r="AX35" s="365"/>
      <c r="AY35" s="365"/>
      <c r="AZ35" s="365"/>
      <c r="BA35" s="365"/>
      <c r="BB35" s="365"/>
      <c r="BC35" s="365"/>
      <c r="BD35" s="193"/>
      <c r="BE35" s="366">
        <f t="shared" ref="BE35:BE43" si="1">IF(BG35="","",BE34+1)</f>
        <v>14</v>
      </c>
      <c r="BF35" s="366"/>
      <c r="BG35" s="365" t="str">
        <f>IF('各会計、関係団体の財政状況及び健全化判断比率'!B36="","",'各会計、関係団体の財政状況及び健全化判断比率'!B36)</f>
        <v>下水道事業特別会計</v>
      </c>
      <c r="BH35" s="365"/>
      <c r="BI35" s="365"/>
      <c r="BJ35" s="365"/>
      <c r="BK35" s="365"/>
      <c r="BL35" s="365"/>
      <c r="BM35" s="365"/>
      <c r="BN35" s="365"/>
      <c r="BO35" s="365"/>
      <c r="BP35" s="365"/>
      <c r="BQ35" s="365"/>
      <c r="BR35" s="365"/>
      <c r="BS35" s="365"/>
      <c r="BT35" s="365"/>
      <c r="BU35" s="365"/>
      <c r="BV35" s="193"/>
      <c r="BW35" s="366">
        <f t="shared" ref="BW35:BW43" si="2">IF(BY35="","",BW34+1)</f>
        <v>16</v>
      </c>
      <c r="BX35" s="366"/>
      <c r="BY35" s="365" t="str">
        <f>IF('各会計、関係団体の財政状況及び健全化判断比率'!B69="","",'各会計、関係団体の財政状況及び健全化判断比率'!B69)</f>
        <v>香川県後期高齢者医療広域連合(一般会計)</v>
      </c>
      <c r="BZ35" s="365"/>
      <c r="CA35" s="365"/>
      <c r="CB35" s="365"/>
      <c r="CC35" s="365"/>
      <c r="CD35" s="365"/>
      <c r="CE35" s="365"/>
      <c r="CF35" s="365"/>
      <c r="CG35" s="365"/>
      <c r="CH35" s="365"/>
      <c r="CI35" s="365"/>
      <c r="CJ35" s="365"/>
      <c r="CK35" s="365"/>
      <c r="CL35" s="365"/>
      <c r="CM35" s="365"/>
      <c r="CN35" s="193"/>
      <c r="CO35" s="366">
        <f t="shared" ref="CO35:CO43" si="3">IF(CQ35="","",CO34+1)</f>
        <v>19</v>
      </c>
      <c r="CP35" s="366"/>
      <c r="CQ35" s="365" t="str">
        <f>IF('各会計、関係団体の財政状況及び健全化判断比率'!BS8="","",'各会計、関係団体の財政状況及び健全化判断比率'!BS8)</f>
        <v>有限会社綾歌南部農業振興公社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火葬事業特別会計</v>
      </c>
      <c r="F36" s="365"/>
      <c r="G36" s="365"/>
      <c r="H36" s="365"/>
      <c r="I36" s="365"/>
      <c r="J36" s="365"/>
      <c r="K36" s="365"/>
      <c r="L36" s="365"/>
      <c r="M36" s="365"/>
      <c r="N36" s="365"/>
      <c r="O36" s="365"/>
      <c r="P36" s="365"/>
      <c r="Q36" s="365"/>
      <c r="R36" s="365"/>
      <c r="S36" s="365"/>
      <c r="T36" s="193"/>
      <c r="U36" s="366">
        <f t="shared" ref="U36:U43" si="4">IF(W36="","",U35+1)</f>
        <v>8</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f t="shared" si="0"/>
        <v>12</v>
      </c>
      <c r="AN36" s="366"/>
      <c r="AO36" s="365" t="str">
        <f>IF('各会計、関係団体の財政状況及び健全化判断比率'!B34="","",'各会計、関係団体の財政状況及び健全化判断比率'!B34)</f>
        <v>水道事業会計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17</v>
      </c>
      <c r="BX36" s="366"/>
      <c r="BY36" s="365" t="str">
        <f>IF('各会計、関係団体の財政状況及び健全化判断比率'!B70="","",'各会計、関係団体の財政状況及び健全化判断比率'!B70)</f>
        <v>香川県後期高齢者医療広域連合(後期高齢者医療事業）</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墓園事業特別会計</v>
      </c>
      <c r="F37" s="365"/>
      <c r="G37" s="365"/>
      <c r="H37" s="365"/>
      <c r="I37" s="365"/>
      <c r="J37" s="365"/>
      <c r="K37" s="365"/>
      <c r="L37" s="365"/>
      <c r="M37" s="365"/>
      <c r="N37" s="365"/>
      <c r="O37" s="365"/>
      <c r="P37" s="365"/>
      <c r="Q37" s="365"/>
      <c r="R37" s="365"/>
      <c r="S37" s="365"/>
      <c r="T37" s="193"/>
      <c r="U37" s="366">
        <f t="shared" si="4"/>
        <v>9</v>
      </c>
      <c r="V37" s="366"/>
      <c r="W37" s="365" t="str">
        <f>IF('各会計、関係団体の財政状況及び健全化判断比率'!B31="","",'各会計、関係団体の財政状況及び健全化判断比率'!B31)</f>
        <v>介護保険特別会計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育英事業特別会計</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n+Z18EpcxOwYi5XzRlaTDBQKLQ45oRCehYGJ9sSRosMzJrdGWHjcWM0v3kjpCEvgyULJW4WTTsnpQBTQsoovHg==" saltValue="GcYCPInHap0PZv9U/JUT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86" t="s">
        <v>565</v>
      </c>
      <c r="D34" s="1186"/>
      <c r="E34" s="1187"/>
      <c r="F34" s="32">
        <v>30.95</v>
      </c>
      <c r="G34" s="33">
        <v>32.47</v>
      </c>
      <c r="H34" s="33">
        <v>31.51</v>
      </c>
      <c r="I34" s="33">
        <v>34.22</v>
      </c>
      <c r="J34" s="34">
        <v>33.840000000000003</v>
      </c>
      <c r="K34" s="22"/>
      <c r="L34" s="22"/>
      <c r="M34" s="22"/>
      <c r="N34" s="22"/>
      <c r="O34" s="22"/>
      <c r="P34" s="22"/>
    </row>
    <row r="35" spans="1:16" ht="39" customHeight="1">
      <c r="A35" s="22"/>
      <c r="B35" s="35"/>
      <c r="C35" s="1180" t="s">
        <v>566</v>
      </c>
      <c r="D35" s="1181"/>
      <c r="E35" s="1182"/>
      <c r="F35" s="36">
        <v>9.1999999999999993</v>
      </c>
      <c r="G35" s="37">
        <v>11.72</v>
      </c>
      <c r="H35" s="37">
        <v>12.25</v>
      </c>
      <c r="I35" s="37">
        <v>12.04</v>
      </c>
      <c r="J35" s="38">
        <v>12</v>
      </c>
      <c r="K35" s="22"/>
      <c r="L35" s="22"/>
      <c r="M35" s="22"/>
      <c r="N35" s="22"/>
      <c r="O35" s="22"/>
      <c r="P35" s="22"/>
    </row>
    <row r="36" spans="1:16" ht="39" customHeight="1">
      <c r="A36" s="22"/>
      <c r="B36" s="35"/>
      <c r="C36" s="1180" t="s">
        <v>567</v>
      </c>
      <c r="D36" s="1181"/>
      <c r="E36" s="1182"/>
      <c r="F36" s="36">
        <v>9.65</v>
      </c>
      <c r="G36" s="37">
        <v>10.58</v>
      </c>
      <c r="H36" s="37">
        <v>9.39</v>
      </c>
      <c r="I36" s="37">
        <v>7.1</v>
      </c>
      <c r="J36" s="38">
        <v>6.95</v>
      </c>
      <c r="K36" s="22"/>
      <c r="L36" s="22"/>
      <c r="M36" s="22"/>
      <c r="N36" s="22"/>
      <c r="O36" s="22"/>
      <c r="P36" s="22"/>
    </row>
    <row r="37" spans="1:16" ht="39" customHeight="1">
      <c r="A37" s="22"/>
      <c r="B37" s="35"/>
      <c r="C37" s="1180" t="s">
        <v>568</v>
      </c>
      <c r="D37" s="1181"/>
      <c r="E37" s="1182"/>
      <c r="F37" s="36">
        <v>3.84</v>
      </c>
      <c r="G37" s="37">
        <v>3.93</v>
      </c>
      <c r="H37" s="37">
        <v>3.04</v>
      </c>
      <c r="I37" s="37">
        <v>2.5</v>
      </c>
      <c r="J37" s="38">
        <v>1.94</v>
      </c>
      <c r="K37" s="22"/>
      <c r="L37" s="22"/>
      <c r="M37" s="22"/>
      <c r="N37" s="22"/>
      <c r="O37" s="22"/>
      <c r="P37" s="22"/>
    </row>
    <row r="38" spans="1:16" ht="39" customHeight="1">
      <c r="A38" s="22"/>
      <c r="B38" s="35"/>
      <c r="C38" s="1180" t="s">
        <v>569</v>
      </c>
      <c r="D38" s="1181"/>
      <c r="E38" s="1182"/>
      <c r="F38" s="36">
        <v>1</v>
      </c>
      <c r="G38" s="37">
        <v>0.04</v>
      </c>
      <c r="H38" s="37">
        <v>0.11</v>
      </c>
      <c r="I38" s="37">
        <v>0.2</v>
      </c>
      <c r="J38" s="38">
        <v>1.53</v>
      </c>
      <c r="K38" s="22"/>
      <c r="L38" s="22"/>
      <c r="M38" s="22"/>
      <c r="N38" s="22"/>
      <c r="O38" s="22"/>
      <c r="P38" s="22"/>
    </row>
    <row r="39" spans="1:16" ht="39" customHeight="1">
      <c r="A39" s="22"/>
      <c r="B39" s="35"/>
      <c r="C39" s="1180" t="s">
        <v>570</v>
      </c>
      <c r="D39" s="1181"/>
      <c r="E39" s="1182"/>
      <c r="F39" s="36">
        <v>0.33</v>
      </c>
      <c r="G39" s="37">
        <v>0.43</v>
      </c>
      <c r="H39" s="37">
        <v>0.4</v>
      </c>
      <c r="I39" s="37">
        <v>0.72</v>
      </c>
      <c r="J39" s="38">
        <v>0.92</v>
      </c>
      <c r="K39" s="22"/>
      <c r="L39" s="22"/>
      <c r="M39" s="22"/>
      <c r="N39" s="22"/>
      <c r="O39" s="22"/>
      <c r="P39" s="22"/>
    </row>
    <row r="40" spans="1:16" ht="39" customHeight="1">
      <c r="A40" s="22"/>
      <c r="B40" s="35"/>
      <c r="C40" s="1180" t="s">
        <v>571</v>
      </c>
      <c r="D40" s="1181"/>
      <c r="E40" s="1182"/>
      <c r="F40" s="36">
        <v>0.61</v>
      </c>
      <c r="G40" s="37">
        <v>0.44</v>
      </c>
      <c r="H40" s="37">
        <v>0.33</v>
      </c>
      <c r="I40" s="37">
        <v>0.22</v>
      </c>
      <c r="J40" s="38">
        <v>0.24</v>
      </c>
      <c r="K40" s="22"/>
      <c r="L40" s="22"/>
      <c r="M40" s="22"/>
      <c r="N40" s="22"/>
      <c r="O40" s="22"/>
      <c r="P40" s="22"/>
    </row>
    <row r="41" spans="1:16" ht="39" customHeight="1">
      <c r="A41" s="22"/>
      <c r="B41" s="35"/>
      <c r="C41" s="1180" t="s">
        <v>572</v>
      </c>
      <c r="D41" s="1181"/>
      <c r="E41" s="1182"/>
      <c r="F41" s="36">
        <v>0.28000000000000003</v>
      </c>
      <c r="G41" s="37">
        <v>0.17</v>
      </c>
      <c r="H41" s="37">
        <v>0.27</v>
      </c>
      <c r="I41" s="37">
        <v>0.28999999999999998</v>
      </c>
      <c r="J41" s="38">
        <v>0.13</v>
      </c>
      <c r="K41" s="22"/>
      <c r="L41" s="22"/>
      <c r="M41" s="22"/>
      <c r="N41" s="22"/>
      <c r="O41" s="22"/>
      <c r="P41" s="22"/>
    </row>
    <row r="42" spans="1:16" ht="39" customHeight="1">
      <c r="A42" s="22"/>
      <c r="B42" s="39"/>
      <c r="C42" s="1180" t="s">
        <v>573</v>
      </c>
      <c r="D42" s="1181"/>
      <c r="E42" s="1182"/>
      <c r="F42" s="36" t="s">
        <v>512</v>
      </c>
      <c r="G42" s="37" t="s">
        <v>512</v>
      </c>
      <c r="H42" s="37" t="s">
        <v>512</v>
      </c>
      <c r="I42" s="37" t="s">
        <v>512</v>
      </c>
      <c r="J42" s="38" t="s">
        <v>512</v>
      </c>
      <c r="K42" s="22"/>
      <c r="L42" s="22"/>
      <c r="M42" s="22"/>
      <c r="N42" s="22"/>
      <c r="O42" s="22"/>
      <c r="P42" s="22"/>
    </row>
    <row r="43" spans="1:16" ht="39" customHeight="1" thickBot="1">
      <c r="A43" s="22"/>
      <c r="B43" s="40"/>
      <c r="C43" s="1183" t="s">
        <v>574</v>
      </c>
      <c r="D43" s="1184"/>
      <c r="E43" s="1185"/>
      <c r="F43" s="41">
        <v>0.22</v>
      </c>
      <c r="G43" s="42">
        <v>0.14000000000000001</v>
      </c>
      <c r="H43" s="42">
        <v>0.08</v>
      </c>
      <c r="I43" s="42">
        <v>0.14000000000000001</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KfN5IlfLfsiUTHU2aVEkWlq4nDWd/aPPoGKNuUGPCL/rKp9L04BlvEuhpzyf2ImB0ZR7aWbTQTH/8KEEiUvWA==" saltValue="EKXIgmZZEIXwLE5+cww0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96" t="s">
        <v>11</v>
      </c>
      <c r="C45" s="1197"/>
      <c r="D45" s="58"/>
      <c r="E45" s="1202" t="s">
        <v>12</v>
      </c>
      <c r="F45" s="1202"/>
      <c r="G45" s="1202"/>
      <c r="H45" s="1202"/>
      <c r="I45" s="1202"/>
      <c r="J45" s="1203"/>
      <c r="K45" s="59">
        <v>453</v>
      </c>
      <c r="L45" s="60">
        <v>457</v>
      </c>
      <c r="M45" s="60">
        <v>460</v>
      </c>
      <c r="N45" s="60">
        <v>487</v>
      </c>
      <c r="O45" s="61">
        <v>452</v>
      </c>
      <c r="P45" s="48"/>
      <c r="Q45" s="48"/>
      <c r="R45" s="48"/>
      <c r="S45" s="48"/>
      <c r="T45" s="48"/>
      <c r="U45" s="48"/>
    </row>
    <row r="46" spans="1:21" ht="30.75" customHeight="1">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c r="A48" s="48"/>
      <c r="B48" s="1198"/>
      <c r="C48" s="1199"/>
      <c r="D48" s="62"/>
      <c r="E48" s="1190" t="s">
        <v>15</v>
      </c>
      <c r="F48" s="1190"/>
      <c r="G48" s="1190"/>
      <c r="H48" s="1190"/>
      <c r="I48" s="1190"/>
      <c r="J48" s="1191"/>
      <c r="K48" s="63">
        <v>258</v>
      </c>
      <c r="L48" s="64">
        <v>265</v>
      </c>
      <c r="M48" s="64">
        <v>276</v>
      </c>
      <c r="N48" s="64">
        <v>270</v>
      </c>
      <c r="O48" s="65">
        <v>256</v>
      </c>
      <c r="P48" s="48"/>
      <c r="Q48" s="48"/>
      <c r="R48" s="48"/>
      <c r="S48" s="48"/>
      <c r="T48" s="48"/>
      <c r="U48" s="48"/>
    </row>
    <row r="49" spans="1:21" ht="30.75" customHeight="1">
      <c r="A49" s="48"/>
      <c r="B49" s="1198"/>
      <c r="C49" s="1199"/>
      <c r="D49" s="62"/>
      <c r="E49" s="1190" t="s">
        <v>16</v>
      </c>
      <c r="F49" s="1190"/>
      <c r="G49" s="1190"/>
      <c r="H49" s="1190"/>
      <c r="I49" s="1190"/>
      <c r="J49" s="1191"/>
      <c r="K49" s="63" t="s">
        <v>512</v>
      </c>
      <c r="L49" s="64" t="s">
        <v>512</v>
      </c>
      <c r="M49" s="64" t="s">
        <v>512</v>
      </c>
      <c r="N49" s="64" t="s">
        <v>512</v>
      </c>
      <c r="O49" s="65" t="s">
        <v>512</v>
      </c>
      <c r="P49" s="48"/>
      <c r="Q49" s="48"/>
      <c r="R49" s="48"/>
      <c r="S49" s="48"/>
      <c r="T49" s="48"/>
      <c r="U49" s="48"/>
    </row>
    <row r="50" spans="1:21" ht="30.75" customHeight="1">
      <c r="A50" s="48"/>
      <c r="B50" s="1198"/>
      <c r="C50" s="1199"/>
      <c r="D50" s="62"/>
      <c r="E50" s="1190" t="s">
        <v>17</v>
      </c>
      <c r="F50" s="1190"/>
      <c r="G50" s="1190"/>
      <c r="H50" s="1190"/>
      <c r="I50" s="1190"/>
      <c r="J50" s="1191"/>
      <c r="K50" s="63">
        <v>3</v>
      </c>
      <c r="L50" s="64">
        <v>2</v>
      </c>
      <c r="M50" s="64">
        <v>4</v>
      </c>
      <c r="N50" s="64">
        <v>4</v>
      </c>
      <c r="O50" s="65">
        <v>4</v>
      </c>
      <c r="P50" s="48"/>
      <c r="Q50" s="48"/>
      <c r="R50" s="48"/>
      <c r="S50" s="48"/>
      <c r="T50" s="48"/>
      <c r="U50" s="48"/>
    </row>
    <row r="51" spans="1:21" ht="30.75" customHeight="1">
      <c r="A51" s="48"/>
      <c r="B51" s="1200"/>
      <c r="C51" s="1201"/>
      <c r="D51" s="66"/>
      <c r="E51" s="1190" t="s">
        <v>18</v>
      </c>
      <c r="F51" s="1190"/>
      <c r="G51" s="1190"/>
      <c r="H51" s="1190"/>
      <c r="I51" s="1190"/>
      <c r="J51" s="1191"/>
      <c r="K51" s="63" t="s">
        <v>512</v>
      </c>
      <c r="L51" s="64" t="s">
        <v>512</v>
      </c>
      <c r="M51" s="64" t="s">
        <v>512</v>
      </c>
      <c r="N51" s="64" t="s">
        <v>512</v>
      </c>
      <c r="O51" s="65" t="s">
        <v>512</v>
      </c>
      <c r="P51" s="48"/>
      <c r="Q51" s="48"/>
      <c r="R51" s="48"/>
      <c r="S51" s="48"/>
      <c r="T51" s="48"/>
      <c r="U51" s="48"/>
    </row>
    <row r="52" spans="1:21" ht="30.75" customHeight="1">
      <c r="A52" s="48"/>
      <c r="B52" s="1188" t="s">
        <v>19</v>
      </c>
      <c r="C52" s="1189"/>
      <c r="D52" s="66"/>
      <c r="E52" s="1190" t="s">
        <v>20</v>
      </c>
      <c r="F52" s="1190"/>
      <c r="G52" s="1190"/>
      <c r="H52" s="1190"/>
      <c r="I52" s="1190"/>
      <c r="J52" s="1191"/>
      <c r="K52" s="63">
        <v>733</v>
      </c>
      <c r="L52" s="64">
        <v>769</v>
      </c>
      <c r="M52" s="64">
        <v>781</v>
      </c>
      <c r="N52" s="64">
        <v>806</v>
      </c>
      <c r="O52" s="65">
        <v>809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-19</v>
      </c>
      <c r="L53" s="69">
        <v>-45</v>
      </c>
      <c r="M53" s="69">
        <v>-41</v>
      </c>
      <c r="N53" s="69">
        <v>-45</v>
      </c>
      <c r="O53" s="70">
        <v>-97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cqPZtnrHXwHKNepzlFpLNWzOxZt/oDk6G3pqbzX/wGKvZGnuL56t6T+ZbBF6x6t0pPcxifuX6xcOdc6rCQsZg==" saltValue="BycsHnIE+xGbsFO6g4AX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16" t="s">
        <v>24</v>
      </c>
      <c r="C41" s="1217"/>
      <c r="D41" s="81"/>
      <c r="E41" s="1218" t="s">
        <v>25</v>
      </c>
      <c r="F41" s="1218"/>
      <c r="G41" s="1218"/>
      <c r="H41" s="1219"/>
      <c r="I41" s="82">
        <v>3996</v>
      </c>
      <c r="J41" s="83">
        <v>3945</v>
      </c>
      <c r="K41" s="83">
        <v>4138</v>
      </c>
      <c r="L41" s="83">
        <v>3699</v>
      </c>
      <c r="M41" s="84">
        <v>3508</v>
      </c>
    </row>
    <row r="42" spans="2:13" ht="27.75" customHeight="1">
      <c r="B42" s="1206"/>
      <c r="C42" s="1207"/>
      <c r="D42" s="85"/>
      <c r="E42" s="1210" t="s">
        <v>26</v>
      </c>
      <c r="F42" s="1210"/>
      <c r="G42" s="1210"/>
      <c r="H42" s="1211"/>
      <c r="I42" s="86" t="s">
        <v>512</v>
      </c>
      <c r="J42" s="87" t="s">
        <v>512</v>
      </c>
      <c r="K42" s="87" t="s">
        <v>512</v>
      </c>
      <c r="L42" s="87" t="s">
        <v>512</v>
      </c>
      <c r="M42" s="88" t="s">
        <v>512</v>
      </c>
    </row>
    <row r="43" spans="2:13" ht="27.75" customHeight="1">
      <c r="B43" s="1206"/>
      <c r="C43" s="1207"/>
      <c r="D43" s="85"/>
      <c r="E43" s="1210" t="s">
        <v>27</v>
      </c>
      <c r="F43" s="1210"/>
      <c r="G43" s="1210"/>
      <c r="H43" s="1211"/>
      <c r="I43" s="86">
        <v>4124</v>
      </c>
      <c r="J43" s="87">
        <v>3922</v>
      </c>
      <c r="K43" s="87">
        <v>3634</v>
      </c>
      <c r="L43" s="87">
        <v>3462</v>
      </c>
      <c r="M43" s="88">
        <v>3222</v>
      </c>
    </row>
    <row r="44" spans="2:13" ht="27.75" customHeight="1">
      <c r="B44" s="1206"/>
      <c r="C44" s="1207"/>
      <c r="D44" s="85"/>
      <c r="E44" s="1210" t="s">
        <v>28</v>
      </c>
      <c r="F44" s="1210"/>
      <c r="G44" s="1210"/>
      <c r="H44" s="1211"/>
      <c r="I44" s="86" t="s">
        <v>512</v>
      </c>
      <c r="J44" s="87" t="s">
        <v>512</v>
      </c>
      <c r="K44" s="87" t="s">
        <v>512</v>
      </c>
      <c r="L44" s="87" t="s">
        <v>512</v>
      </c>
      <c r="M44" s="88" t="s">
        <v>512</v>
      </c>
    </row>
    <row r="45" spans="2:13" ht="27.75" customHeight="1">
      <c r="B45" s="1206"/>
      <c r="C45" s="1207"/>
      <c r="D45" s="85"/>
      <c r="E45" s="1210" t="s">
        <v>29</v>
      </c>
      <c r="F45" s="1210"/>
      <c r="G45" s="1210"/>
      <c r="H45" s="1211"/>
      <c r="I45" s="86">
        <v>2053</v>
      </c>
      <c r="J45" s="87">
        <v>2120</v>
      </c>
      <c r="K45" s="87">
        <v>2023</v>
      </c>
      <c r="L45" s="87">
        <v>1508</v>
      </c>
      <c r="M45" s="88">
        <v>1511</v>
      </c>
    </row>
    <row r="46" spans="2:13" ht="27.75" customHeight="1">
      <c r="B46" s="1206"/>
      <c r="C46" s="1207"/>
      <c r="D46" s="89"/>
      <c r="E46" s="1210" t="s">
        <v>30</v>
      </c>
      <c r="F46" s="1210"/>
      <c r="G46" s="1210"/>
      <c r="H46" s="1211"/>
      <c r="I46" s="86" t="s">
        <v>512</v>
      </c>
      <c r="J46" s="87" t="s">
        <v>512</v>
      </c>
      <c r="K46" s="87" t="s">
        <v>512</v>
      </c>
      <c r="L46" s="87" t="s">
        <v>512</v>
      </c>
      <c r="M46" s="88" t="s">
        <v>512</v>
      </c>
    </row>
    <row r="47" spans="2:13" ht="27.75" customHeight="1">
      <c r="B47" s="1206"/>
      <c r="C47" s="1207"/>
      <c r="D47" s="90"/>
      <c r="E47" s="1220" t="s">
        <v>31</v>
      </c>
      <c r="F47" s="1221"/>
      <c r="G47" s="1221"/>
      <c r="H47" s="1222"/>
      <c r="I47" s="86" t="s">
        <v>512</v>
      </c>
      <c r="J47" s="87" t="s">
        <v>512</v>
      </c>
      <c r="K47" s="87" t="s">
        <v>512</v>
      </c>
      <c r="L47" s="87" t="s">
        <v>512</v>
      </c>
      <c r="M47" s="88" t="s">
        <v>512</v>
      </c>
    </row>
    <row r="48" spans="2:13" ht="27.75" customHeight="1">
      <c r="B48" s="1206"/>
      <c r="C48" s="1207"/>
      <c r="D48" s="85"/>
      <c r="E48" s="1210" t="s">
        <v>32</v>
      </c>
      <c r="F48" s="1210"/>
      <c r="G48" s="1210"/>
      <c r="H48" s="1211"/>
      <c r="I48" s="86" t="s">
        <v>512</v>
      </c>
      <c r="J48" s="87" t="s">
        <v>512</v>
      </c>
      <c r="K48" s="87" t="s">
        <v>512</v>
      </c>
      <c r="L48" s="87" t="s">
        <v>512</v>
      </c>
      <c r="M48" s="88" t="s">
        <v>512</v>
      </c>
    </row>
    <row r="49" spans="2:13" ht="27.75" customHeight="1">
      <c r="B49" s="1208"/>
      <c r="C49" s="1209"/>
      <c r="D49" s="85"/>
      <c r="E49" s="1210" t="s">
        <v>33</v>
      </c>
      <c r="F49" s="1210"/>
      <c r="G49" s="1210"/>
      <c r="H49" s="1211"/>
      <c r="I49" s="86" t="s">
        <v>512</v>
      </c>
      <c r="J49" s="87" t="s">
        <v>512</v>
      </c>
      <c r="K49" s="87" t="s">
        <v>512</v>
      </c>
      <c r="L49" s="87" t="s">
        <v>512</v>
      </c>
      <c r="M49" s="88" t="s">
        <v>512</v>
      </c>
    </row>
    <row r="50" spans="2:13" ht="27.75" customHeight="1">
      <c r="B50" s="1204" t="s">
        <v>34</v>
      </c>
      <c r="C50" s="1205"/>
      <c r="D50" s="91"/>
      <c r="E50" s="1210" t="s">
        <v>35</v>
      </c>
      <c r="F50" s="1210"/>
      <c r="G50" s="1210"/>
      <c r="H50" s="1211"/>
      <c r="I50" s="86">
        <v>7213</v>
      </c>
      <c r="J50" s="87">
        <v>7003</v>
      </c>
      <c r="K50" s="87">
        <v>7144</v>
      </c>
      <c r="L50" s="87">
        <v>7350</v>
      </c>
      <c r="M50" s="88">
        <v>7773</v>
      </c>
    </row>
    <row r="51" spans="2:13" ht="27.75" customHeight="1">
      <c r="B51" s="1206"/>
      <c r="C51" s="1207"/>
      <c r="D51" s="85"/>
      <c r="E51" s="1210" t="s">
        <v>36</v>
      </c>
      <c r="F51" s="1210"/>
      <c r="G51" s="1210"/>
      <c r="H51" s="1211"/>
      <c r="I51" s="86">
        <v>174</v>
      </c>
      <c r="J51" s="87">
        <v>139</v>
      </c>
      <c r="K51" s="87">
        <v>127</v>
      </c>
      <c r="L51" s="87">
        <v>92</v>
      </c>
      <c r="M51" s="88">
        <v>73</v>
      </c>
    </row>
    <row r="52" spans="2:13" ht="27.75" customHeight="1">
      <c r="B52" s="1208"/>
      <c r="C52" s="1209"/>
      <c r="D52" s="85"/>
      <c r="E52" s="1210" t="s">
        <v>37</v>
      </c>
      <c r="F52" s="1210"/>
      <c r="G52" s="1210"/>
      <c r="H52" s="1211"/>
      <c r="I52" s="86">
        <v>8926</v>
      </c>
      <c r="J52" s="87">
        <v>8826</v>
      </c>
      <c r="K52" s="87">
        <v>8681</v>
      </c>
      <c r="L52" s="87">
        <v>9071</v>
      </c>
      <c r="M52" s="88">
        <v>8904</v>
      </c>
    </row>
    <row r="53" spans="2:13" ht="27.75" customHeight="1" thickBot="1">
      <c r="B53" s="1212" t="s">
        <v>38</v>
      </c>
      <c r="C53" s="1213"/>
      <c r="D53" s="92"/>
      <c r="E53" s="1214" t="s">
        <v>39</v>
      </c>
      <c r="F53" s="1214"/>
      <c r="G53" s="1214"/>
      <c r="H53" s="1215"/>
      <c r="I53" s="93">
        <v>-6141</v>
      </c>
      <c r="J53" s="94">
        <v>-5981</v>
      </c>
      <c r="K53" s="94">
        <v>-6158</v>
      </c>
      <c r="L53" s="94">
        <v>-7845</v>
      </c>
      <c r="M53" s="95">
        <v>-8509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btGKmXUWtG8tJnerjWsFaXEO05l0bs3etoWbsQD/KtiguzJG6y9WfN+opy7m7UgMi86R81d1L4Zy4r8gDe4g==" saltValue="SkCuT5Pz0ySvNai1HJP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31" t="s">
        <v>42</v>
      </c>
      <c r="D55" s="1231"/>
      <c r="E55" s="1232"/>
      <c r="F55" s="107">
        <v>4623</v>
      </c>
      <c r="G55" s="107">
        <v>4396</v>
      </c>
      <c r="H55" s="108">
        <v>4178</v>
      </c>
    </row>
    <row r="56" spans="2:8" ht="52.5" customHeight="1">
      <c r="B56" s="109"/>
      <c r="C56" s="1233" t="s">
        <v>43</v>
      </c>
      <c r="D56" s="1233"/>
      <c r="E56" s="1234"/>
      <c r="F56" s="110">
        <v>739</v>
      </c>
      <c r="G56" s="110">
        <v>743</v>
      </c>
      <c r="H56" s="111">
        <v>748</v>
      </c>
    </row>
    <row r="57" spans="2:8" ht="53.25" customHeight="1">
      <c r="B57" s="109"/>
      <c r="C57" s="1235" t="s">
        <v>44</v>
      </c>
      <c r="D57" s="1235"/>
      <c r="E57" s="1236"/>
      <c r="F57" s="112">
        <v>1359</v>
      </c>
      <c r="G57" s="112">
        <v>1662</v>
      </c>
      <c r="H57" s="113">
        <v>2270</v>
      </c>
    </row>
    <row r="58" spans="2:8" ht="45.75" customHeight="1">
      <c r="B58" s="114"/>
      <c r="C58" s="1223" t="s">
        <v>583</v>
      </c>
      <c r="D58" s="1224"/>
      <c r="E58" s="1225"/>
      <c r="F58" s="115">
        <v>300</v>
      </c>
      <c r="G58" s="115">
        <v>650</v>
      </c>
      <c r="H58" s="116">
        <v>1251</v>
      </c>
    </row>
    <row r="59" spans="2:8" ht="45.75" customHeight="1">
      <c r="B59" s="114"/>
      <c r="C59" s="1223" t="s">
        <v>584</v>
      </c>
      <c r="D59" s="1224"/>
      <c r="E59" s="1225"/>
      <c r="F59" s="115">
        <v>363</v>
      </c>
      <c r="G59" s="115">
        <v>361</v>
      </c>
      <c r="H59" s="116">
        <v>358</v>
      </c>
    </row>
    <row r="60" spans="2:8" ht="45.75" customHeight="1">
      <c r="B60" s="114"/>
      <c r="C60" s="1223" t="s">
        <v>585</v>
      </c>
      <c r="D60" s="1224"/>
      <c r="E60" s="1225"/>
      <c r="F60" s="115">
        <v>321</v>
      </c>
      <c r="G60" s="115">
        <v>270</v>
      </c>
      <c r="H60" s="116">
        <v>271</v>
      </c>
    </row>
    <row r="61" spans="2:8" ht="45.75" customHeight="1">
      <c r="B61" s="114"/>
      <c r="C61" s="1223" t="s">
        <v>586</v>
      </c>
      <c r="D61" s="1224"/>
      <c r="E61" s="1225"/>
      <c r="F61" s="115">
        <v>196</v>
      </c>
      <c r="G61" s="115">
        <v>198</v>
      </c>
      <c r="H61" s="116">
        <v>199</v>
      </c>
    </row>
    <row r="62" spans="2:8" ht="45.75" customHeight="1" thickBot="1">
      <c r="B62" s="117"/>
      <c r="C62" s="1226" t="s">
        <v>587</v>
      </c>
      <c r="D62" s="1227"/>
      <c r="E62" s="1228"/>
      <c r="F62" s="118">
        <v>90</v>
      </c>
      <c r="G62" s="118">
        <v>91</v>
      </c>
      <c r="H62" s="119">
        <v>91</v>
      </c>
    </row>
    <row r="63" spans="2:8" ht="52.5" customHeight="1" thickBot="1">
      <c r="B63" s="120"/>
      <c r="C63" s="1229" t="s">
        <v>45</v>
      </c>
      <c r="D63" s="1229"/>
      <c r="E63" s="1230"/>
      <c r="F63" s="121">
        <v>6722</v>
      </c>
      <c r="G63" s="121">
        <v>6802</v>
      </c>
      <c r="H63" s="122">
        <v>7196</v>
      </c>
    </row>
    <row r="64" spans="2:8" ht="15" customHeight="1"/>
    <row r="65" ht="0" hidden="1" customHeight="1"/>
    <row r="66" ht="0" hidden="1" customHeight="1"/>
  </sheetData>
  <sheetProtection algorithmName="SHA-512" hashValue="OzCK2ZHx+0x9RWX25icTv6U+qX/j5oYh0VYQOsiX8GNMFcPVvYavzdL4JqfYhJDgdHRmK6S0cf2OawNLMrJXcw==" saltValue="0a/2Pf+Ge8feb/A8hIX8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c r="DD19" s="1237"/>
      <c r="DE19" s="1237"/>
    </row>
    <row r="20" spans="1:351" ht="13.5">
      <c r="DD20" s="1237"/>
      <c r="DE20" s="1237"/>
    </row>
    <row r="21" spans="1:351" ht="17.2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c r="B22" s="1238"/>
      <c r="MM22" s="1292"/>
    </row>
    <row r="23" spans="1:351" ht="13.5">
      <c r="B23" s="1238"/>
    </row>
    <row r="24" spans="1:351" ht="13.5">
      <c r="B24" s="1238"/>
    </row>
    <row r="25" spans="1:351" ht="13.5">
      <c r="B25" s="1238"/>
    </row>
    <row r="26" spans="1:351" ht="13.5">
      <c r="B26" s="1238"/>
    </row>
    <row r="27" spans="1:351" ht="13.5">
      <c r="B27" s="1238"/>
    </row>
    <row r="28" spans="1:351" ht="13.5">
      <c r="B28" s="1238"/>
    </row>
    <row r="29" spans="1:351" ht="13.5">
      <c r="B29" s="1238"/>
    </row>
    <row r="30" spans="1:351" ht="13.5">
      <c r="B30" s="1238"/>
    </row>
    <row r="31" spans="1:351" ht="13.5">
      <c r="B31" s="1238"/>
    </row>
    <row r="32" spans="1:351" ht="13.5">
      <c r="B32" s="1238"/>
    </row>
    <row r="33" spans="2:109" ht="13.5">
      <c r="B33" s="1238"/>
    </row>
    <row r="34" spans="2:109" ht="13.5">
      <c r="B34" s="1238"/>
    </row>
    <row r="35" spans="2:109" ht="13.5">
      <c r="B35" s="1238"/>
    </row>
    <row r="36" spans="2:109" ht="13.5">
      <c r="B36" s="1238"/>
    </row>
    <row r="37" spans="2:109" ht="13.5">
      <c r="B37" s="1238"/>
    </row>
    <row r="38" spans="2:109" ht="13.5">
      <c r="B38" s="1238"/>
    </row>
    <row r="39" spans="2:109" ht="13.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c r="B40" s="1279"/>
      <c r="DD40" s="1279"/>
      <c r="DE40" s="1237"/>
    </row>
    <row r="41" spans="2:109" ht="17.25">
      <c r="B41" s="1291" t="s">
        <v>600</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c r="B42" s="1238"/>
      <c r="G42" s="1275"/>
      <c r="I42" s="1274"/>
      <c r="J42" s="1274"/>
      <c r="K42" s="1274"/>
      <c r="AM42" s="1275"/>
      <c r="AN42" s="1275" t="s">
        <v>595</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599</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c r="B49" s="1238"/>
      <c r="AN49" s="1237" t="s">
        <v>593</v>
      </c>
    </row>
    <row r="50" spans="1:109" ht="13.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555</v>
      </c>
      <c r="BQ50" s="1247"/>
      <c r="BR50" s="1247"/>
      <c r="BS50" s="1247"/>
      <c r="BT50" s="1247"/>
      <c r="BU50" s="1247"/>
      <c r="BV50" s="1247"/>
      <c r="BW50" s="1247"/>
      <c r="BX50" s="1247" t="s">
        <v>556</v>
      </c>
      <c r="BY50" s="1247"/>
      <c r="BZ50" s="1247"/>
      <c r="CA50" s="1247"/>
      <c r="CB50" s="1247"/>
      <c r="CC50" s="1247"/>
      <c r="CD50" s="1247"/>
      <c r="CE50" s="1247"/>
      <c r="CF50" s="1247" t="s">
        <v>557</v>
      </c>
      <c r="CG50" s="1247"/>
      <c r="CH50" s="1247"/>
      <c r="CI50" s="1247"/>
      <c r="CJ50" s="1247"/>
      <c r="CK50" s="1247"/>
      <c r="CL50" s="1247"/>
      <c r="CM50" s="1247"/>
      <c r="CN50" s="1247" t="s">
        <v>558</v>
      </c>
      <c r="CO50" s="1247"/>
      <c r="CP50" s="1247"/>
      <c r="CQ50" s="1247"/>
      <c r="CR50" s="1247"/>
      <c r="CS50" s="1247"/>
      <c r="CT50" s="1247"/>
      <c r="CU50" s="1247"/>
      <c r="CV50" s="1247" t="s">
        <v>559</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592</v>
      </c>
      <c r="AO51" s="1246"/>
      <c r="AP51" s="1246"/>
      <c r="AQ51" s="1246"/>
      <c r="AR51" s="1246"/>
      <c r="AS51" s="1246"/>
      <c r="AT51" s="1246"/>
      <c r="AU51" s="1246"/>
      <c r="AV51" s="1246"/>
      <c r="AW51" s="1246"/>
      <c r="AX51" s="1246"/>
      <c r="AY51" s="1246"/>
      <c r="AZ51" s="1246"/>
      <c r="BA51" s="1246"/>
      <c r="BB51" s="1246" t="s">
        <v>590</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598</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55</v>
      </c>
      <c r="CG53" s="1245"/>
      <c r="CH53" s="1245"/>
      <c r="CI53" s="1245"/>
      <c r="CJ53" s="1245"/>
      <c r="CK53" s="1245"/>
      <c r="CL53" s="1245"/>
      <c r="CM53" s="1245"/>
      <c r="CN53" s="1245">
        <v>54.6</v>
      </c>
      <c r="CO53" s="1245"/>
      <c r="CP53" s="1245"/>
      <c r="CQ53" s="1245"/>
      <c r="CR53" s="1245"/>
      <c r="CS53" s="1245"/>
      <c r="CT53" s="1245"/>
      <c r="CU53" s="1245"/>
      <c r="CV53" s="1245">
        <v>55.8</v>
      </c>
      <c r="CW53" s="1245"/>
      <c r="CX53" s="1245"/>
      <c r="CY53" s="1245"/>
      <c r="CZ53" s="1245"/>
      <c r="DA53" s="1245"/>
      <c r="DB53" s="1245"/>
      <c r="DC53" s="1245"/>
    </row>
    <row r="54" spans="1:109" ht="13.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c r="A55" s="1274"/>
      <c r="B55" s="1238"/>
      <c r="G55" s="1250"/>
      <c r="H55" s="1250"/>
      <c r="I55" s="1250"/>
      <c r="J55" s="1250"/>
      <c r="K55" s="1253"/>
      <c r="L55" s="1253"/>
      <c r="M55" s="1253"/>
      <c r="N55" s="1253"/>
      <c r="AN55" s="1247" t="s">
        <v>591</v>
      </c>
      <c r="AO55" s="1247"/>
      <c r="AP55" s="1247"/>
      <c r="AQ55" s="1247"/>
      <c r="AR55" s="1247"/>
      <c r="AS55" s="1247"/>
      <c r="AT55" s="1247"/>
      <c r="AU55" s="1247"/>
      <c r="AV55" s="1247"/>
      <c r="AW55" s="1247"/>
      <c r="AX55" s="1247"/>
      <c r="AY55" s="1247"/>
      <c r="AZ55" s="1247"/>
      <c r="BA55" s="1247"/>
      <c r="BB55" s="1246" t="s">
        <v>590</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13</v>
      </c>
      <c r="CG55" s="1245"/>
      <c r="CH55" s="1245"/>
      <c r="CI55" s="1245"/>
      <c r="CJ55" s="1245"/>
      <c r="CK55" s="1245"/>
      <c r="CL55" s="1245"/>
      <c r="CM55" s="1245"/>
      <c r="CN55" s="1245">
        <v>21</v>
      </c>
      <c r="CO55" s="1245"/>
      <c r="CP55" s="1245"/>
      <c r="CQ55" s="1245"/>
      <c r="CR55" s="1245"/>
      <c r="CS55" s="1245"/>
      <c r="CT55" s="1245"/>
      <c r="CU55" s="1245"/>
      <c r="CV55" s="1245">
        <v>20.2</v>
      </c>
      <c r="CW55" s="1245"/>
      <c r="CX55" s="1245"/>
      <c r="CY55" s="1245"/>
      <c r="CZ55" s="1245"/>
      <c r="DA55" s="1245"/>
      <c r="DB55" s="1245"/>
      <c r="DC55" s="1245"/>
    </row>
    <row r="56" spans="1:109" ht="13.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597</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53.4</v>
      </c>
      <c r="CG57" s="1245"/>
      <c r="CH57" s="1245"/>
      <c r="CI57" s="1245"/>
      <c r="CJ57" s="1245"/>
      <c r="CK57" s="1245"/>
      <c r="CL57" s="1245"/>
      <c r="CM57" s="1245"/>
      <c r="CN57" s="1245">
        <v>56.1</v>
      </c>
      <c r="CO57" s="1245"/>
      <c r="CP57" s="1245"/>
      <c r="CQ57" s="1245"/>
      <c r="CR57" s="1245"/>
      <c r="CS57" s="1245"/>
      <c r="CT57" s="1245"/>
      <c r="CU57" s="1245"/>
      <c r="CV57" s="1245">
        <v>58.1</v>
      </c>
      <c r="CW57" s="1245"/>
      <c r="CX57" s="1245"/>
      <c r="CY57" s="1245"/>
      <c r="CZ57" s="1245"/>
      <c r="DA57" s="1245"/>
      <c r="DB57" s="1245"/>
      <c r="DC57" s="1245"/>
      <c r="DD57" s="1285"/>
      <c r="DE57" s="1280"/>
    </row>
    <row r="58" spans="1:109" s="1274" customFormat="1" ht="13.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c r="B63" s="1278" t="s">
        <v>596</v>
      </c>
    </row>
    <row r="64" spans="1:109" ht="13.5">
      <c r="B64" s="1238"/>
      <c r="G64" s="1275"/>
      <c r="I64" s="1277"/>
      <c r="J64" s="1277"/>
      <c r="K64" s="1277"/>
      <c r="L64" s="1277"/>
      <c r="M64" s="1277"/>
      <c r="N64" s="1276"/>
      <c r="AM64" s="1275"/>
      <c r="AN64" s="1275" t="s">
        <v>595</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c r="B65" s="1238"/>
      <c r="AN65" s="1273" t="s">
        <v>594</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c r="B71" s="1238"/>
      <c r="G71" s="1260"/>
      <c r="I71" s="1263"/>
      <c r="J71" s="1262"/>
      <c r="K71" s="1262"/>
      <c r="L71" s="1261"/>
      <c r="M71" s="1262"/>
      <c r="N71" s="1261"/>
      <c r="AM71" s="1260"/>
      <c r="AN71" s="1237" t="s">
        <v>593</v>
      </c>
    </row>
    <row r="72" spans="2:107" ht="13.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555</v>
      </c>
      <c r="BQ72" s="1247"/>
      <c r="BR72" s="1247"/>
      <c r="BS72" s="1247"/>
      <c r="BT72" s="1247"/>
      <c r="BU72" s="1247"/>
      <c r="BV72" s="1247"/>
      <c r="BW72" s="1247"/>
      <c r="BX72" s="1247" t="s">
        <v>556</v>
      </c>
      <c r="BY72" s="1247"/>
      <c r="BZ72" s="1247"/>
      <c r="CA72" s="1247"/>
      <c r="CB72" s="1247"/>
      <c r="CC72" s="1247"/>
      <c r="CD72" s="1247"/>
      <c r="CE72" s="1247"/>
      <c r="CF72" s="1247" t="s">
        <v>557</v>
      </c>
      <c r="CG72" s="1247"/>
      <c r="CH72" s="1247"/>
      <c r="CI72" s="1247"/>
      <c r="CJ72" s="1247"/>
      <c r="CK72" s="1247"/>
      <c r="CL72" s="1247"/>
      <c r="CM72" s="1247"/>
      <c r="CN72" s="1247" t="s">
        <v>558</v>
      </c>
      <c r="CO72" s="1247"/>
      <c r="CP72" s="1247"/>
      <c r="CQ72" s="1247"/>
      <c r="CR72" s="1247"/>
      <c r="CS72" s="1247"/>
      <c r="CT72" s="1247"/>
      <c r="CU72" s="1247"/>
      <c r="CV72" s="1247" t="s">
        <v>559</v>
      </c>
      <c r="CW72" s="1247"/>
      <c r="CX72" s="1247"/>
      <c r="CY72" s="1247"/>
      <c r="CZ72" s="1247"/>
      <c r="DA72" s="1247"/>
      <c r="DB72" s="1247"/>
      <c r="DC72" s="1247"/>
    </row>
    <row r="73" spans="2:107" ht="13.5">
      <c r="B73" s="1238"/>
      <c r="G73" s="1254"/>
      <c r="H73" s="1254"/>
      <c r="I73" s="1254"/>
      <c r="J73" s="1254"/>
      <c r="K73" s="1251"/>
      <c r="L73" s="1251"/>
      <c r="M73" s="1251"/>
      <c r="N73" s="1251"/>
      <c r="AM73" s="1252"/>
      <c r="AN73" s="1246" t="s">
        <v>592</v>
      </c>
      <c r="AO73" s="1246"/>
      <c r="AP73" s="1246"/>
      <c r="AQ73" s="1246"/>
      <c r="AR73" s="1246"/>
      <c r="AS73" s="1246"/>
      <c r="AT73" s="1246"/>
      <c r="AU73" s="1246"/>
      <c r="AV73" s="1246"/>
      <c r="AW73" s="1246"/>
      <c r="AX73" s="1246"/>
      <c r="AY73" s="1246"/>
      <c r="AZ73" s="1246"/>
      <c r="BA73" s="1246"/>
      <c r="BB73" s="1246" t="s">
        <v>589</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588</v>
      </c>
      <c r="BC75" s="1246"/>
      <c r="BD75" s="1246"/>
      <c r="BE75" s="1246"/>
      <c r="BF75" s="1246"/>
      <c r="BG75" s="1246"/>
      <c r="BH75" s="1246"/>
      <c r="BI75" s="1246"/>
      <c r="BJ75" s="1246"/>
      <c r="BK75" s="1246"/>
      <c r="BL75" s="1246"/>
      <c r="BM75" s="1246"/>
      <c r="BN75" s="1246"/>
      <c r="BO75" s="1246"/>
      <c r="BP75" s="1245">
        <v>0.4</v>
      </c>
      <c r="BQ75" s="1245"/>
      <c r="BR75" s="1245"/>
      <c r="BS75" s="1245"/>
      <c r="BT75" s="1245"/>
      <c r="BU75" s="1245"/>
      <c r="BV75" s="1245"/>
      <c r="BW75" s="1245"/>
      <c r="BX75" s="1245">
        <v>-0.2</v>
      </c>
      <c r="BY75" s="1245"/>
      <c r="BZ75" s="1245"/>
      <c r="CA75" s="1245"/>
      <c r="CB75" s="1245"/>
      <c r="CC75" s="1245"/>
      <c r="CD75" s="1245"/>
      <c r="CE75" s="1245"/>
      <c r="CF75" s="1245">
        <v>-0.6</v>
      </c>
      <c r="CG75" s="1245"/>
      <c r="CH75" s="1245"/>
      <c r="CI75" s="1245"/>
      <c r="CJ75" s="1245"/>
      <c r="CK75" s="1245"/>
      <c r="CL75" s="1245"/>
      <c r="CM75" s="1245"/>
      <c r="CN75" s="1245">
        <v>-0.7</v>
      </c>
      <c r="CO75" s="1245"/>
      <c r="CP75" s="1245"/>
      <c r="CQ75" s="1245"/>
      <c r="CR75" s="1245"/>
      <c r="CS75" s="1245"/>
      <c r="CT75" s="1245"/>
      <c r="CU75" s="1245"/>
      <c r="CV75" s="1245">
        <v>-1</v>
      </c>
      <c r="CW75" s="1245"/>
      <c r="CX75" s="1245"/>
      <c r="CY75" s="1245"/>
      <c r="CZ75" s="1245"/>
      <c r="DA75" s="1245"/>
      <c r="DB75" s="1245"/>
      <c r="DC75" s="1245"/>
    </row>
    <row r="76" spans="2:107" ht="13.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c r="B77" s="1238"/>
      <c r="G77" s="1250"/>
      <c r="H77" s="1250"/>
      <c r="I77" s="1250"/>
      <c r="J77" s="1250"/>
      <c r="K77" s="1251"/>
      <c r="L77" s="1251"/>
      <c r="M77" s="1251"/>
      <c r="N77" s="1251"/>
      <c r="AN77" s="1247" t="s">
        <v>591</v>
      </c>
      <c r="AO77" s="1247"/>
      <c r="AP77" s="1247"/>
      <c r="AQ77" s="1247"/>
      <c r="AR77" s="1247"/>
      <c r="AS77" s="1247"/>
      <c r="AT77" s="1247"/>
      <c r="AU77" s="1247"/>
      <c r="AV77" s="1247"/>
      <c r="AW77" s="1247"/>
      <c r="AX77" s="1247"/>
      <c r="AY77" s="1247"/>
      <c r="AZ77" s="1247"/>
      <c r="BA77" s="1247"/>
      <c r="BB77" s="1246" t="s">
        <v>590</v>
      </c>
      <c r="BC77" s="1246"/>
      <c r="BD77" s="1246"/>
      <c r="BE77" s="1246"/>
      <c r="BF77" s="1246"/>
      <c r="BG77" s="1246"/>
      <c r="BH77" s="1246"/>
      <c r="BI77" s="1246"/>
      <c r="BJ77" s="1246"/>
      <c r="BK77" s="1246"/>
      <c r="BL77" s="1246"/>
      <c r="BM77" s="1246"/>
      <c r="BN77" s="1246"/>
      <c r="BO77" s="1246"/>
      <c r="BP77" s="1245">
        <v>22.3</v>
      </c>
      <c r="BQ77" s="1245"/>
      <c r="BR77" s="1245"/>
      <c r="BS77" s="1245"/>
      <c r="BT77" s="1245"/>
      <c r="BU77" s="1245"/>
      <c r="BV77" s="1245"/>
      <c r="BW77" s="1245"/>
      <c r="BX77" s="1245">
        <v>20.3</v>
      </c>
      <c r="BY77" s="1245"/>
      <c r="BZ77" s="1245"/>
      <c r="CA77" s="1245"/>
      <c r="CB77" s="1245"/>
      <c r="CC77" s="1245"/>
      <c r="CD77" s="1245"/>
      <c r="CE77" s="1245"/>
      <c r="CF77" s="1245">
        <v>13</v>
      </c>
      <c r="CG77" s="1245"/>
      <c r="CH77" s="1245"/>
      <c r="CI77" s="1245"/>
      <c r="CJ77" s="1245"/>
      <c r="CK77" s="1245"/>
      <c r="CL77" s="1245"/>
      <c r="CM77" s="1245"/>
      <c r="CN77" s="1245">
        <v>21</v>
      </c>
      <c r="CO77" s="1245"/>
      <c r="CP77" s="1245"/>
      <c r="CQ77" s="1245"/>
      <c r="CR77" s="1245"/>
      <c r="CS77" s="1245"/>
      <c r="CT77" s="1245"/>
      <c r="CU77" s="1245"/>
      <c r="CV77" s="1245">
        <v>20.2</v>
      </c>
      <c r="CW77" s="1245"/>
      <c r="CX77" s="1245"/>
      <c r="CY77" s="1245"/>
      <c r="CZ77" s="1245"/>
      <c r="DA77" s="1245"/>
      <c r="DB77" s="1245"/>
      <c r="DC77" s="1245"/>
    </row>
    <row r="78" spans="2:107" ht="13.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588</v>
      </c>
      <c r="BC79" s="1246"/>
      <c r="BD79" s="1246"/>
      <c r="BE79" s="1246"/>
      <c r="BF79" s="1246"/>
      <c r="BG79" s="1246"/>
      <c r="BH79" s="1246"/>
      <c r="BI79" s="1246"/>
      <c r="BJ79" s="1246"/>
      <c r="BK79" s="1246"/>
      <c r="BL79" s="1246"/>
      <c r="BM79" s="1246"/>
      <c r="BN79" s="1246"/>
      <c r="BO79" s="1246"/>
      <c r="BP79" s="1245">
        <v>8.5</v>
      </c>
      <c r="BQ79" s="1245"/>
      <c r="BR79" s="1245"/>
      <c r="BS79" s="1245"/>
      <c r="BT79" s="1245"/>
      <c r="BU79" s="1245"/>
      <c r="BV79" s="1245"/>
      <c r="BW79" s="1245"/>
      <c r="BX79" s="1245">
        <v>7.7</v>
      </c>
      <c r="BY79" s="1245"/>
      <c r="BZ79" s="1245"/>
      <c r="CA79" s="1245"/>
      <c r="CB79" s="1245"/>
      <c r="CC79" s="1245"/>
      <c r="CD79" s="1245"/>
      <c r="CE79" s="1245"/>
      <c r="CF79" s="1245">
        <v>6.8</v>
      </c>
      <c r="CG79" s="1245"/>
      <c r="CH79" s="1245"/>
      <c r="CI79" s="1245"/>
      <c r="CJ79" s="1245"/>
      <c r="CK79" s="1245"/>
      <c r="CL79" s="1245"/>
      <c r="CM79" s="1245"/>
      <c r="CN79" s="1245">
        <v>6.8</v>
      </c>
      <c r="CO79" s="1245"/>
      <c r="CP79" s="1245"/>
      <c r="CQ79" s="1245"/>
      <c r="CR79" s="1245"/>
      <c r="CS79" s="1245"/>
      <c r="CT79" s="1245"/>
      <c r="CU79" s="1245"/>
      <c r="CV79" s="1245">
        <v>6.8</v>
      </c>
      <c r="CW79" s="1245"/>
      <c r="CX79" s="1245"/>
      <c r="CY79" s="1245"/>
      <c r="CZ79" s="1245"/>
      <c r="DA79" s="1245"/>
      <c r="DB79" s="1245"/>
      <c r="DC79" s="1245"/>
    </row>
    <row r="80" spans="2:107" ht="13.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c r="B81" s="1238"/>
    </row>
    <row r="82" spans="2:109" ht="17.2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c r="DD84" s="1237"/>
      <c r="DE84" s="1237"/>
    </row>
    <row r="85" spans="2:109" ht="13.5">
      <c r="DD85" s="1237"/>
      <c r="DE85" s="1237"/>
    </row>
    <row r="86" spans="2:109" ht="13.5" hidden="1">
      <c r="DD86" s="1237"/>
      <c r="DE86" s="1237"/>
    </row>
    <row r="87" spans="2:109" ht="13.5" hidden="1">
      <c r="K87" s="1240"/>
      <c r="AQ87" s="1240"/>
      <c r="BC87" s="1240"/>
      <c r="BO87" s="1240"/>
      <c r="CA87" s="1240"/>
      <c r="CM87" s="1240"/>
      <c r="CY87" s="1240"/>
      <c r="DD87" s="1237"/>
      <c r="DE87" s="1237"/>
    </row>
    <row r="88" spans="2:109" ht="13.5" hidden="1">
      <c r="DD88" s="1237"/>
      <c r="DE88" s="1237"/>
    </row>
    <row r="89" spans="2:109" ht="13.5" hidden="1">
      <c r="DD89" s="1237"/>
      <c r="DE89" s="1237"/>
    </row>
    <row r="90" spans="2:109" ht="13.5" hidden="1">
      <c r="DD90" s="1237"/>
      <c r="DE90" s="1237"/>
    </row>
    <row r="91" spans="2:109" ht="13.5"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UM1DAkESIVUODj0MmuFs+2XsNAHkarOa6jj5dkGTEJJuhKDdpof0Zvq9knbf1btH4qjtUfwixpFpPGn7R/HVg==" saltValue="DhLTQZi0QFFeGQbk1/JfM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gThm+bE//KukitcPM7eAoJbw/Fh+KfOx6QA9ucEbFnHH5cNg8fVtHRIP4eQdXKiYwBDCSTcVRgKKRrsD4rFdg==" saltValue="g7GhSl/Gz3nO6EPfb2GK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rQo5CoGikH5H4I17joJAFH5rXoVqH2p/7wSAtAN8gA5W17YJPI6Fewq3yAkjUGAamKiuvce1lfvFcW93eNRiw==" saltValue="z9T3YIIkkb6VFSNJhlt2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N65" sqref="AN65:DC69"/>
    </sheetView>
  </sheetViews>
  <sheetFormatPr defaultRowHeight="13.5"/>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54924</v>
      </c>
      <c r="E3" s="141"/>
      <c r="F3" s="142">
        <v>53270</v>
      </c>
      <c r="G3" s="143"/>
      <c r="H3" s="144"/>
    </row>
    <row r="4" spans="1:8">
      <c r="A4" s="145"/>
      <c r="B4" s="146"/>
      <c r="C4" s="147"/>
      <c r="D4" s="148">
        <v>32363</v>
      </c>
      <c r="E4" s="149"/>
      <c r="F4" s="150">
        <v>24316</v>
      </c>
      <c r="G4" s="151"/>
      <c r="H4" s="152"/>
    </row>
    <row r="5" spans="1:8">
      <c r="A5" s="133" t="s">
        <v>547</v>
      </c>
      <c r="B5" s="138"/>
      <c r="C5" s="139"/>
      <c r="D5" s="140">
        <v>75884</v>
      </c>
      <c r="E5" s="141"/>
      <c r="F5" s="142">
        <v>53292</v>
      </c>
      <c r="G5" s="143"/>
      <c r="H5" s="144"/>
    </row>
    <row r="6" spans="1:8">
      <c r="A6" s="145"/>
      <c r="B6" s="146"/>
      <c r="C6" s="147"/>
      <c r="D6" s="148">
        <v>43828</v>
      </c>
      <c r="E6" s="149"/>
      <c r="F6" s="150">
        <v>28900</v>
      </c>
      <c r="G6" s="151"/>
      <c r="H6" s="152"/>
    </row>
    <row r="7" spans="1:8">
      <c r="A7" s="133" t="s">
        <v>548</v>
      </c>
      <c r="B7" s="138"/>
      <c r="C7" s="139"/>
      <c r="D7" s="140">
        <v>102672</v>
      </c>
      <c r="E7" s="141"/>
      <c r="F7" s="142">
        <v>49919</v>
      </c>
      <c r="G7" s="143"/>
      <c r="H7" s="144"/>
    </row>
    <row r="8" spans="1:8">
      <c r="A8" s="145"/>
      <c r="B8" s="146"/>
      <c r="C8" s="147"/>
      <c r="D8" s="148">
        <v>69741</v>
      </c>
      <c r="E8" s="149"/>
      <c r="F8" s="150">
        <v>26398</v>
      </c>
      <c r="G8" s="151"/>
      <c r="H8" s="152"/>
    </row>
    <row r="9" spans="1:8">
      <c r="A9" s="133" t="s">
        <v>549</v>
      </c>
      <c r="B9" s="138"/>
      <c r="C9" s="139"/>
      <c r="D9" s="140">
        <v>47691</v>
      </c>
      <c r="E9" s="141"/>
      <c r="F9" s="142">
        <v>47738</v>
      </c>
      <c r="G9" s="143"/>
      <c r="H9" s="144"/>
    </row>
    <row r="10" spans="1:8">
      <c r="A10" s="145"/>
      <c r="B10" s="146"/>
      <c r="C10" s="147"/>
      <c r="D10" s="148">
        <v>39834</v>
      </c>
      <c r="E10" s="149"/>
      <c r="F10" s="150">
        <v>24937</v>
      </c>
      <c r="G10" s="151"/>
      <c r="H10" s="152"/>
    </row>
    <row r="11" spans="1:8">
      <c r="A11" s="133" t="s">
        <v>550</v>
      </c>
      <c r="B11" s="138"/>
      <c r="C11" s="139"/>
      <c r="D11" s="140">
        <v>54660</v>
      </c>
      <c r="E11" s="141"/>
      <c r="F11" s="142">
        <v>52191</v>
      </c>
      <c r="G11" s="143"/>
      <c r="H11" s="144"/>
    </row>
    <row r="12" spans="1:8">
      <c r="A12" s="145"/>
      <c r="B12" s="146"/>
      <c r="C12" s="153"/>
      <c r="D12" s="148">
        <v>44868</v>
      </c>
      <c r="E12" s="149"/>
      <c r="F12" s="150">
        <v>24843</v>
      </c>
      <c r="G12" s="151"/>
      <c r="H12" s="152"/>
    </row>
    <row r="13" spans="1:8">
      <c r="A13" s="133"/>
      <c r="B13" s="138"/>
      <c r="C13" s="154"/>
      <c r="D13" s="155">
        <v>67166</v>
      </c>
      <c r="E13" s="156"/>
      <c r="F13" s="157">
        <v>51282</v>
      </c>
      <c r="G13" s="158"/>
      <c r="H13" s="144"/>
    </row>
    <row r="14" spans="1:8">
      <c r="A14" s="145"/>
      <c r="B14" s="146"/>
      <c r="C14" s="147"/>
      <c r="D14" s="148">
        <v>46127</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9.36</v>
      </c>
      <c r="C19" s="159">
        <f>ROUND(VALUE(SUBSTITUTE(実質収支比率等に係る経年分析!G$48,"▲","-")),2)</f>
        <v>11.83</v>
      </c>
      <c r="D19" s="159">
        <f>ROUND(VALUE(SUBSTITUTE(実質収支比率等に係る経年分析!H$48,"▲","-")),2)</f>
        <v>12.34</v>
      </c>
      <c r="E19" s="159">
        <f>ROUND(VALUE(SUBSTITUTE(実質収支比率等に係る経年分析!I$48,"▲","-")),2)</f>
        <v>12.18</v>
      </c>
      <c r="F19" s="159">
        <f>ROUND(VALUE(SUBSTITUTE(実質収支比率等に係る経年分析!J$48,"▲","-")),2)</f>
        <v>12.08</v>
      </c>
    </row>
    <row r="20" spans="1:11">
      <c r="A20" s="159" t="s">
        <v>49</v>
      </c>
      <c r="B20" s="159">
        <f>ROUND(VALUE(SUBSTITUTE(実質収支比率等に係る経年分析!F$47,"▲","-")),2)</f>
        <v>66.239999999999995</v>
      </c>
      <c r="C20" s="159">
        <f>ROUND(VALUE(SUBSTITUTE(実質収支比率等に係る経年分析!G$47,"▲","-")),2)</f>
        <v>69.73</v>
      </c>
      <c r="D20" s="159">
        <f>ROUND(VALUE(SUBSTITUTE(実質収支比率等に係る経年分析!H$47,"▲","-")),2)</f>
        <v>69.08</v>
      </c>
      <c r="E20" s="159">
        <f>ROUND(VALUE(SUBSTITUTE(実質収支比率等に係る経年分析!I$47,"▲","-")),2)</f>
        <v>66.09</v>
      </c>
      <c r="F20" s="159">
        <f>ROUND(VALUE(SUBSTITUTE(実質収支比率等に係る経年分析!J$47,"▲","-")),2)</f>
        <v>62.67</v>
      </c>
    </row>
    <row r="21" spans="1:11">
      <c r="A21" s="159" t="s">
        <v>50</v>
      </c>
      <c r="B21" s="159">
        <f>IF(ISNUMBER(VALUE(SUBSTITUTE(実質収支比率等に係る経年分析!F$49,"▲","-"))),ROUND(VALUE(SUBSTITUTE(実質収支比率等に係る経年分析!F$49,"▲","-")),2),NA())</f>
        <v>-3.7</v>
      </c>
      <c r="C21" s="159">
        <f>IF(ISNUMBER(VALUE(SUBSTITUTE(実質収支比率等に係る経年分析!G$49,"▲","-"))),ROUND(VALUE(SUBSTITUTE(実質収支比率等に係る経年分析!G$49,"▲","-")),2),NA())</f>
        <v>-2.2200000000000002</v>
      </c>
      <c r="D21" s="159">
        <f>IF(ISNUMBER(VALUE(SUBSTITUTE(実質収支比率等に係る経年分析!H$49,"▲","-"))),ROUND(VALUE(SUBSTITUTE(実質収支比率等に係る経年分析!H$49,"▲","-")),2),NA())</f>
        <v>-8.67</v>
      </c>
      <c r="E21" s="159">
        <f>IF(ISNUMBER(VALUE(SUBSTITUTE(実質収支比率等に係る経年分析!I$49,"▲","-"))),ROUND(VALUE(SUBSTITUTE(実質収支比率等に係る経年分析!I$49,"▲","-")),2),NA())</f>
        <v>-14.92</v>
      </c>
      <c r="F21" s="159">
        <f>IF(ISNUMBER(VALUE(SUBSTITUTE(実質収支比率等に係る経年分析!J$49,"▲","-"))),ROUND(VALUE(SUBSTITUTE(実質収支比率等に係る経年分析!J$49,"▲","-")),2),NA())</f>
        <v>-14.61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0.14000000000000001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0.14000000000000001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0.28000000000000003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0.27</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0.28999999999999998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0.13</v>
      </c>
    </row>
    <row r="30" spans="1:11">
      <c r="A30" s="160" t="str">
        <f>IF(連結実質赤字比率に係る赤字・黒字の構成分析!C$40="",NA(),連結実質赤字比率に係る赤字・黒字の構成分析!C$40)</f>
        <v>国民健康保険診療所特別会計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0.61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0.24</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0.92</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1.53</v>
      </c>
    </row>
    <row r="33" spans="1:16">
      <c r="A33" s="160" t="str">
        <f>IF(連結実質赤字比率に係る赤字・黒字の構成分析!C$37="",NA(),連結実質赤字比率に係る赤字・黒字の構成分析!C$37)</f>
        <v>介護老人保健施設事業会計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3.84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3.93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1.94</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9.65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10.58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9.39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6.95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9.1999999999999993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v>
      </c>
    </row>
    <row r="36" spans="1:16">
      <c r="A36" s="160" t="str">
        <f>IF(連結実質赤字比率に係る赤字・黒字の構成分析!C$34="",NA(),連結実質赤字比率に係る赤字・黒字の構成分析!C$34)</f>
        <v>国民健康保険陶病院事業会計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30.95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32.47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31.51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34.22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33.840000000000003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733</v>
      </c>
      <c r="E42" s="161"/>
      <c r="F42" s="161"/>
      <c r="G42" s="161">
        <f>'実質公債費比率（分子）の構造'!L$52</f>
        <v>769</v>
      </c>
      <c r="H42" s="161"/>
      <c r="I42" s="161"/>
      <c r="J42" s="161">
        <f>'実質公債費比率（分子）の構造'!M$52</f>
        <v>781</v>
      </c>
      <c r="K42" s="161"/>
      <c r="L42" s="161"/>
      <c r="M42" s="161">
        <f>'実質公債費比率（分子）の構造'!N$52</f>
        <v>806</v>
      </c>
      <c r="N42" s="161"/>
      <c r="O42" s="161"/>
      <c r="P42" s="161">
        <f>'実質公債費比率（分子）の構造'!O$52</f>
        <v>809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v>
      </c>
      <c r="C44" s="161"/>
      <c r="D44" s="161"/>
      <c r="E44" s="161">
        <f>'実質公債費比率（分子）の構造'!L$50</f>
        <v>2</v>
      </c>
      <c r="F44" s="161"/>
      <c r="G44" s="161"/>
      <c r="H44" s="161">
        <f>'実質公債費比率（分子）の構造'!M$50</f>
        <v>4</v>
      </c>
      <c r="I44" s="161"/>
      <c r="J44" s="161"/>
      <c r="K44" s="161">
        <f>'実質公債費比率（分子）の構造'!N$50</f>
        <v>4</v>
      </c>
      <c r="L44" s="161"/>
      <c r="M44" s="161"/>
      <c r="N44" s="161">
        <f>'実質公債費比率（分子）の構造'!O$50</f>
        <v>4</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258</v>
      </c>
      <c r="C46" s="161"/>
      <c r="D46" s="161"/>
      <c r="E46" s="161">
        <f>'実質公債費比率（分子）の構造'!L$48</f>
        <v>265</v>
      </c>
      <c r="F46" s="161"/>
      <c r="G46" s="161"/>
      <c r="H46" s="161">
        <f>'実質公債費比率（分子）の構造'!M$48</f>
        <v>276</v>
      </c>
      <c r="I46" s="161"/>
      <c r="J46" s="161"/>
      <c r="K46" s="161">
        <f>'実質公債費比率（分子）の構造'!N$48</f>
        <v>270</v>
      </c>
      <c r="L46" s="161"/>
      <c r="M46" s="161"/>
      <c r="N46" s="161">
        <f>'実質公債費比率（分子）の構造'!O$48</f>
        <v>256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453</v>
      </c>
      <c r="C49" s="161"/>
      <c r="D49" s="161"/>
      <c r="E49" s="161">
        <f>'実質公債費比率（分子）の構造'!L$45</f>
        <v>457</v>
      </c>
      <c r="F49" s="161"/>
      <c r="G49" s="161"/>
      <c r="H49" s="161">
        <f>'実質公債費比率（分子）の構造'!M$45</f>
        <v>460</v>
      </c>
      <c r="I49" s="161"/>
      <c r="J49" s="161"/>
      <c r="K49" s="161">
        <f>'実質公債費比率（分子）の構造'!N$45</f>
        <v>487</v>
      </c>
      <c r="L49" s="161"/>
      <c r="M49" s="161"/>
      <c r="N49" s="161">
        <f>'実質公債費比率（分子）の構造'!O$45</f>
        <v>452</v>
      </c>
      <c r="O49" s="161"/>
      <c r="P49" s="161"/>
    </row>
    <row r="50" spans="1:16">
      <c r="A50" s="161" t="s">
        <v>65</v>
      </c>
      <c r="B50" s="161" t="e">
        <f>NA()</f>
        <v>#N/A</v>
      </c>
      <c r="C50" s="161">
        <f>IF(ISNUMBER('実質公債費比率（分子）の構造'!K$53),'実質公債費比率（分子）の構造'!K$53,NA())</f>
        <v>-19</v>
      </c>
      <c r="D50" s="161" t="e">
        <f>NA()</f>
        <v>#N/A</v>
      </c>
      <c r="E50" s="161" t="e">
        <f>NA()</f>
        <v>#N/A</v>
      </c>
      <c r="F50" s="161">
        <f>IF(ISNUMBER('実質公債費比率（分子）の構造'!L$53),'実質公債費比率（分子）の構造'!L$53,NA())</f>
        <v>-45</v>
      </c>
      <c r="G50" s="161" t="e">
        <f>NA()</f>
        <v>#N/A</v>
      </c>
      <c r="H50" s="161" t="e">
        <f>NA()</f>
        <v>#N/A</v>
      </c>
      <c r="I50" s="161">
        <f>IF(ISNUMBER('実質公債費比率（分子）の構造'!M$53),'実質公債費比率（分子）の構造'!M$53,NA())</f>
        <v>-41</v>
      </c>
      <c r="J50" s="161" t="e">
        <f>NA()</f>
        <v>#N/A</v>
      </c>
      <c r="K50" s="161" t="e">
        <f>NA()</f>
        <v>#N/A</v>
      </c>
      <c r="L50" s="161">
        <f>IF(ISNUMBER('実質公債費比率（分子）の構造'!N$53),'実質公債費比率（分子）の構造'!N$53,NA())</f>
        <v>-45</v>
      </c>
      <c r="M50" s="161" t="e">
        <f>NA()</f>
        <v>#N/A</v>
      </c>
      <c r="N50" s="161" t="e">
        <f>NA()</f>
        <v>#N/A</v>
      </c>
      <c r="O50" s="161">
        <f>IF(ISNUMBER('実質公債費比率（分子）の構造'!O$53),'実質公債費比率（分子）の構造'!O$53,NA())</f>
        <v>-97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8926</v>
      </c>
      <c r="E56" s="160"/>
      <c r="F56" s="160"/>
      <c r="G56" s="160">
        <f>'将来負担比率（分子）の構造'!J$52</f>
        <v>8826</v>
      </c>
      <c r="H56" s="160"/>
      <c r="I56" s="160"/>
      <c r="J56" s="160">
        <f>'将来負担比率（分子）の構造'!K$52</f>
        <v>8681</v>
      </c>
      <c r="K56" s="160"/>
      <c r="L56" s="160"/>
      <c r="M56" s="160">
        <f>'将来負担比率（分子）の構造'!L$52</f>
        <v>9071</v>
      </c>
      <c r="N56" s="160"/>
      <c r="O56" s="160"/>
      <c r="P56" s="160">
        <f>'将来負担比率（分子）の構造'!M$52</f>
        <v>8904</v>
      </c>
    </row>
    <row r="57" spans="1:16">
      <c r="A57" s="160" t="s">
        <v>36</v>
      </c>
      <c r="B57" s="160"/>
      <c r="C57" s="160"/>
      <c r="D57" s="160">
        <f>'将来負担比率（分子）の構造'!I$51</f>
        <v>174</v>
      </c>
      <c r="E57" s="160"/>
      <c r="F57" s="160"/>
      <c r="G57" s="160">
        <f>'将来負担比率（分子）の構造'!J$51</f>
        <v>139</v>
      </c>
      <c r="H57" s="160"/>
      <c r="I57" s="160"/>
      <c r="J57" s="160">
        <f>'将来負担比率（分子）の構造'!K$51</f>
        <v>127</v>
      </c>
      <c r="K57" s="160"/>
      <c r="L57" s="160"/>
      <c r="M57" s="160">
        <f>'将来負担比率（分子）の構造'!L$51</f>
        <v>92</v>
      </c>
      <c r="N57" s="160"/>
      <c r="O57" s="160"/>
      <c r="P57" s="160">
        <f>'将来負担比率（分子）の構造'!M$51</f>
        <v>73</v>
      </c>
    </row>
    <row r="58" spans="1:16">
      <c r="A58" s="160" t="s">
        <v>35</v>
      </c>
      <c r="B58" s="160"/>
      <c r="C58" s="160"/>
      <c r="D58" s="160">
        <f>'将来負担比率（分子）の構造'!I$50</f>
        <v>7213</v>
      </c>
      <c r="E58" s="160"/>
      <c r="F58" s="160"/>
      <c r="G58" s="160">
        <f>'将来負担比率（分子）の構造'!J$50</f>
        <v>7003</v>
      </c>
      <c r="H58" s="160"/>
      <c r="I58" s="160"/>
      <c r="J58" s="160">
        <f>'将来負担比率（分子）の構造'!K$50</f>
        <v>7144</v>
      </c>
      <c r="K58" s="160"/>
      <c r="L58" s="160"/>
      <c r="M58" s="160">
        <f>'将来負担比率（分子）の構造'!L$50</f>
        <v>7350</v>
      </c>
      <c r="N58" s="160"/>
      <c r="O58" s="160"/>
      <c r="P58" s="160">
        <f>'将来負担比率（分子）の構造'!M$50</f>
        <v>7773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2053</v>
      </c>
      <c r="C62" s="160"/>
      <c r="D62" s="160"/>
      <c r="E62" s="160">
        <f>'将来負担比率（分子）の構造'!J$45</f>
        <v>2120</v>
      </c>
      <c r="F62" s="160"/>
      <c r="G62" s="160"/>
      <c r="H62" s="160">
        <f>'将来負担比率（分子）の構造'!K$45</f>
        <v>2023</v>
      </c>
      <c r="I62" s="160"/>
      <c r="J62" s="160"/>
      <c r="K62" s="160">
        <f>'将来負担比率（分子）の構造'!L$45</f>
        <v>1508</v>
      </c>
      <c r="L62" s="160"/>
      <c r="M62" s="160"/>
      <c r="N62" s="160">
        <f>'将来負担比率（分子）の構造'!M$45</f>
        <v>1511</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4124</v>
      </c>
      <c r="C64" s="160"/>
      <c r="D64" s="160"/>
      <c r="E64" s="160">
        <f>'将来負担比率（分子）の構造'!J$43</f>
        <v>3922</v>
      </c>
      <c r="F64" s="160"/>
      <c r="G64" s="160"/>
      <c r="H64" s="160">
        <f>'将来負担比率（分子）の構造'!K$43</f>
        <v>3634</v>
      </c>
      <c r="I64" s="160"/>
      <c r="J64" s="160"/>
      <c r="K64" s="160">
        <f>'将来負担比率（分子）の構造'!L$43</f>
        <v>3462</v>
      </c>
      <c r="L64" s="160"/>
      <c r="M64" s="160"/>
      <c r="N64" s="160">
        <f>'将来負担比率（分子）の構造'!M$43</f>
        <v>3222</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3996</v>
      </c>
      <c r="C66" s="160"/>
      <c r="D66" s="160"/>
      <c r="E66" s="160">
        <f>'将来負担比率（分子）の構造'!J$41</f>
        <v>3945</v>
      </c>
      <c r="F66" s="160"/>
      <c r="G66" s="160"/>
      <c r="H66" s="160">
        <f>'将来負担比率（分子）の構造'!K$41</f>
        <v>4138</v>
      </c>
      <c r="I66" s="160"/>
      <c r="J66" s="160"/>
      <c r="K66" s="160">
        <f>'将来負担比率（分子）の構造'!L$41</f>
        <v>3699</v>
      </c>
      <c r="L66" s="160"/>
      <c r="M66" s="160"/>
      <c r="N66" s="160">
        <f>'将来負担比率（分子）の構造'!M$41</f>
        <v>3508</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4623</v>
      </c>
      <c r="C72" s="164">
        <f>基金残高に係る経年分析!G55</f>
        <v>4396</v>
      </c>
      <c r="D72" s="164">
        <f>基金残高に係る経年分析!H55</f>
        <v>4178</v>
      </c>
    </row>
    <row r="73" spans="1:16">
      <c r="A73" s="163" t="s">
        <v>72</v>
      </c>
      <c r="B73" s="164">
        <f>基金残高に係る経年分析!F56</f>
        <v>739</v>
      </c>
      <c r="C73" s="164">
        <f>基金残高に係る経年分析!G56</f>
        <v>743</v>
      </c>
      <c r="D73" s="164">
        <f>基金残高に係る経年分析!H56</f>
        <v>748</v>
      </c>
    </row>
    <row r="74" spans="1:16">
      <c r="A74" s="163" t="s">
        <v>73</v>
      </c>
      <c r="B74" s="164">
        <f>基金残高に係る経年分析!F57</f>
        <v>1359</v>
      </c>
      <c r="C74" s="164">
        <f>基金残高に係る経年分析!G57</f>
        <v>1662</v>
      </c>
      <c r="D74" s="164">
        <f>基金残高に係る経年分析!H57</f>
        <v>2270</v>
      </c>
    </row>
  </sheetData>
  <sheetProtection algorithmName="SHA-512" hashValue="l1/n09I+pFFuafJ9NaA3Rkrr5ccpdqPx5BKhU0tFp76zYhwcMHHltoV/LmrBcvlK4KERZ20u1YZDTSiv5cFqRQ==" saltValue="fbdbiD5TsRiApoA4pjp2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3083884</v>
      </c>
      <c r="S5" s="669"/>
      <c r="T5" s="669"/>
      <c r="U5" s="669"/>
      <c r="V5" s="669"/>
      <c r="W5" s="669"/>
      <c r="X5" s="669"/>
      <c r="Y5" s="715"/>
      <c r="Z5" s="733">
        <v>29.5</v>
      </c>
      <c r="AA5" s="733"/>
      <c r="AB5" s="733"/>
      <c r="AC5" s="733"/>
      <c r="AD5" s="734">
        <v>3083884</v>
      </c>
      <c r="AE5" s="734"/>
      <c r="AF5" s="734"/>
      <c r="AG5" s="734"/>
      <c r="AH5" s="734"/>
      <c r="AI5" s="734"/>
      <c r="AJ5" s="734"/>
      <c r="AK5" s="734"/>
      <c r="AL5" s="716">
        <v>48.3</v>
      </c>
      <c r="AM5" s="685"/>
      <c r="AN5" s="685"/>
      <c r="AO5" s="717"/>
      <c r="AP5" s="702" t="s">
        <v>222</v>
      </c>
      <c r="AQ5" s="703"/>
      <c r="AR5" s="703"/>
      <c r="AS5" s="703"/>
      <c r="AT5" s="703"/>
      <c r="AU5" s="703"/>
      <c r="AV5" s="703"/>
      <c r="AW5" s="703"/>
      <c r="AX5" s="703"/>
      <c r="AY5" s="703"/>
      <c r="AZ5" s="703"/>
      <c r="BA5" s="703"/>
      <c r="BB5" s="703"/>
      <c r="BC5" s="703"/>
      <c r="BD5" s="703"/>
      <c r="BE5" s="703"/>
      <c r="BF5" s="704"/>
      <c r="BG5" s="603">
        <v>3083624</v>
      </c>
      <c r="BH5" s="606"/>
      <c r="BI5" s="606"/>
      <c r="BJ5" s="606"/>
      <c r="BK5" s="606"/>
      <c r="BL5" s="606"/>
      <c r="BM5" s="606"/>
      <c r="BN5" s="607"/>
      <c r="BO5" s="665">
        <v>100</v>
      </c>
      <c r="BP5" s="665"/>
      <c r="BQ5" s="665"/>
      <c r="BR5" s="665"/>
      <c r="BS5" s="666">
        <v>53214</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127723</v>
      </c>
      <c r="S6" s="606"/>
      <c r="T6" s="606"/>
      <c r="U6" s="606"/>
      <c r="V6" s="606"/>
      <c r="W6" s="606"/>
      <c r="X6" s="606"/>
      <c r="Y6" s="607"/>
      <c r="Z6" s="665">
        <v>1.2</v>
      </c>
      <c r="AA6" s="665"/>
      <c r="AB6" s="665"/>
      <c r="AC6" s="665"/>
      <c r="AD6" s="666">
        <v>127723</v>
      </c>
      <c r="AE6" s="666"/>
      <c r="AF6" s="666"/>
      <c r="AG6" s="666"/>
      <c r="AH6" s="666"/>
      <c r="AI6" s="666"/>
      <c r="AJ6" s="666"/>
      <c r="AK6" s="666"/>
      <c r="AL6" s="608">
        <v>2</v>
      </c>
      <c r="AM6" s="609"/>
      <c r="AN6" s="609"/>
      <c r="AO6" s="667"/>
      <c r="AP6" s="600" t="s">
        <v>227</v>
      </c>
      <c r="AQ6" s="601"/>
      <c r="AR6" s="601"/>
      <c r="AS6" s="601"/>
      <c r="AT6" s="601"/>
      <c r="AU6" s="601"/>
      <c r="AV6" s="601"/>
      <c r="AW6" s="601"/>
      <c r="AX6" s="601"/>
      <c r="AY6" s="601"/>
      <c r="AZ6" s="601"/>
      <c r="BA6" s="601"/>
      <c r="BB6" s="601"/>
      <c r="BC6" s="601"/>
      <c r="BD6" s="601"/>
      <c r="BE6" s="601"/>
      <c r="BF6" s="602"/>
      <c r="BG6" s="603">
        <v>3083624</v>
      </c>
      <c r="BH6" s="606"/>
      <c r="BI6" s="606"/>
      <c r="BJ6" s="606"/>
      <c r="BK6" s="606"/>
      <c r="BL6" s="606"/>
      <c r="BM6" s="606"/>
      <c r="BN6" s="607"/>
      <c r="BO6" s="665">
        <v>100</v>
      </c>
      <c r="BP6" s="665"/>
      <c r="BQ6" s="665"/>
      <c r="BR6" s="665"/>
      <c r="BS6" s="666">
        <v>53214</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128187</v>
      </c>
      <c r="CS6" s="606"/>
      <c r="CT6" s="606"/>
      <c r="CU6" s="606"/>
      <c r="CV6" s="606"/>
      <c r="CW6" s="606"/>
      <c r="CX6" s="606"/>
      <c r="CY6" s="607"/>
      <c r="CZ6" s="716">
        <v>1.3</v>
      </c>
      <c r="DA6" s="685"/>
      <c r="DB6" s="685"/>
      <c r="DC6" s="719"/>
      <c r="DD6" s="611" t="s">
        <v>122</v>
      </c>
      <c r="DE6" s="606"/>
      <c r="DF6" s="606"/>
      <c r="DG6" s="606"/>
      <c r="DH6" s="606"/>
      <c r="DI6" s="606"/>
      <c r="DJ6" s="606"/>
      <c r="DK6" s="606"/>
      <c r="DL6" s="606"/>
      <c r="DM6" s="606"/>
      <c r="DN6" s="606"/>
      <c r="DO6" s="606"/>
      <c r="DP6" s="607"/>
      <c r="DQ6" s="611">
        <v>128187</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8196</v>
      </c>
      <c r="S7" s="606"/>
      <c r="T7" s="606"/>
      <c r="U7" s="606"/>
      <c r="V7" s="606"/>
      <c r="W7" s="606"/>
      <c r="X7" s="606"/>
      <c r="Y7" s="607"/>
      <c r="Z7" s="665">
        <v>0.1</v>
      </c>
      <c r="AA7" s="665"/>
      <c r="AB7" s="665"/>
      <c r="AC7" s="665"/>
      <c r="AD7" s="666">
        <v>8196</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1360717</v>
      </c>
      <c r="BH7" s="606"/>
      <c r="BI7" s="606"/>
      <c r="BJ7" s="606"/>
      <c r="BK7" s="606"/>
      <c r="BL7" s="606"/>
      <c r="BM7" s="606"/>
      <c r="BN7" s="607"/>
      <c r="BO7" s="665">
        <v>44.1</v>
      </c>
      <c r="BP7" s="665"/>
      <c r="BQ7" s="665"/>
      <c r="BR7" s="665"/>
      <c r="BS7" s="666">
        <v>53214</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1744741</v>
      </c>
      <c r="CS7" s="606"/>
      <c r="CT7" s="606"/>
      <c r="CU7" s="606"/>
      <c r="CV7" s="606"/>
      <c r="CW7" s="606"/>
      <c r="CX7" s="606"/>
      <c r="CY7" s="607"/>
      <c r="CZ7" s="665">
        <v>18.2</v>
      </c>
      <c r="DA7" s="665"/>
      <c r="DB7" s="665"/>
      <c r="DC7" s="665"/>
      <c r="DD7" s="611">
        <v>2227</v>
      </c>
      <c r="DE7" s="606"/>
      <c r="DF7" s="606"/>
      <c r="DG7" s="606"/>
      <c r="DH7" s="606"/>
      <c r="DI7" s="606"/>
      <c r="DJ7" s="606"/>
      <c r="DK7" s="606"/>
      <c r="DL7" s="606"/>
      <c r="DM7" s="606"/>
      <c r="DN7" s="606"/>
      <c r="DO7" s="606"/>
      <c r="DP7" s="607"/>
      <c r="DQ7" s="611">
        <v>1612964</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18976</v>
      </c>
      <c r="S8" s="606"/>
      <c r="T8" s="606"/>
      <c r="U8" s="606"/>
      <c r="V8" s="606"/>
      <c r="W8" s="606"/>
      <c r="X8" s="606"/>
      <c r="Y8" s="607"/>
      <c r="Z8" s="665">
        <v>0.2</v>
      </c>
      <c r="AA8" s="665"/>
      <c r="AB8" s="665"/>
      <c r="AC8" s="665"/>
      <c r="AD8" s="666">
        <v>18976</v>
      </c>
      <c r="AE8" s="666"/>
      <c r="AF8" s="666"/>
      <c r="AG8" s="666"/>
      <c r="AH8" s="666"/>
      <c r="AI8" s="666"/>
      <c r="AJ8" s="666"/>
      <c r="AK8" s="666"/>
      <c r="AL8" s="608">
        <v>0.3</v>
      </c>
      <c r="AM8" s="609"/>
      <c r="AN8" s="609"/>
      <c r="AO8" s="667"/>
      <c r="AP8" s="600" t="s">
        <v>233</v>
      </c>
      <c r="AQ8" s="601"/>
      <c r="AR8" s="601"/>
      <c r="AS8" s="601"/>
      <c r="AT8" s="601"/>
      <c r="AU8" s="601"/>
      <c r="AV8" s="601"/>
      <c r="AW8" s="601"/>
      <c r="AX8" s="601"/>
      <c r="AY8" s="601"/>
      <c r="AZ8" s="601"/>
      <c r="BA8" s="601"/>
      <c r="BB8" s="601"/>
      <c r="BC8" s="601"/>
      <c r="BD8" s="601"/>
      <c r="BE8" s="601"/>
      <c r="BF8" s="602"/>
      <c r="BG8" s="603">
        <v>42714</v>
      </c>
      <c r="BH8" s="606"/>
      <c r="BI8" s="606"/>
      <c r="BJ8" s="606"/>
      <c r="BK8" s="606"/>
      <c r="BL8" s="606"/>
      <c r="BM8" s="606"/>
      <c r="BN8" s="607"/>
      <c r="BO8" s="665">
        <v>1.4</v>
      </c>
      <c r="BP8" s="665"/>
      <c r="BQ8" s="665"/>
      <c r="BR8" s="665"/>
      <c r="BS8" s="611" t="s">
        <v>234</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3324141</v>
      </c>
      <c r="CS8" s="606"/>
      <c r="CT8" s="606"/>
      <c r="CU8" s="606"/>
      <c r="CV8" s="606"/>
      <c r="CW8" s="606"/>
      <c r="CX8" s="606"/>
      <c r="CY8" s="607"/>
      <c r="CZ8" s="665">
        <v>34.700000000000003</v>
      </c>
      <c r="DA8" s="665"/>
      <c r="DB8" s="665"/>
      <c r="DC8" s="665"/>
      <c r="DD8" s="611">
        <v>142542</v>
      </c>
      <c r="DE8" s="606"/>
      <c r="DF8" s="606"/>
      <c r="DG8" s="606"/>
      <c r="DH8" s="606"/>
      <c r="DI8" s="606"/>
      <c r="DJ8" s="606"/>
      <c r="DK8" s="606"/>
      <c r="DL8" s="606"/>
      <c r="DM8" s="606"/>
      <c r="DN8" s="606"/>
      <c r="DO8" s="606"/>
      <c r="DP8" s="607"/>
      <c r="DQ8" s="611">
        <v>2099952</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18023</v>
      </c>
      <c r="S9" s="606"/>
      <c r="T9" s="606"/>
      <c r="U9" s="606"/>
      <c r="V9" s="606"/>
      <c r="W9" s="606"/>
      <c r="X9" s="606"/>
      <c r="Y9" s="607"/>
      <c r="Z9" s="665">
        <v>0.2</v>
      </c>
      <c r="AA9" s="665"/>
      <c r="AB9" s="665"/>
      <c r="AC9" s="665"/>
      <c r="AD9" s="666">
        <v>18023</v>
      </c>
      <c r="AE9" s="666"/>
      <c r="AF9" s="666"/>
      <c r="AG9" s="666"/>
      <c r="AH9" s="666"/>
      <c r="AI9" s="666"/>
      <c r="AJ9" s="666"/>
      <c r="AK9" s="666"/>
      <c r="AL9" s="608">
        <v>0.3</v>
      </c>
      <c r="AM9" s="609"/>
      <c r="AN9" s="609"/>
      <c r="AO9" s="667"/>
      <c r="AP9" s="600" t="s">
        <v>237</v>
      </c>
      <c r="AQ9" s="601"/>
      <c r="AR9" s="601"/>
      <c r="AS9" s="601"/>
      <c r="AT9" s="601"/>
      <c r="AU9" s="601"/>
      <c r="AV9" s="601"/>
      <c r="AW9" s="601"/>
      <c r="AX9" s="601"/>
      <c r="AY9" s="601"/>
      <c r="AZ9" s="601"/>
      <c r="BA9" s="601"/>
      <c r="BB9" s="601"/>
      <c r="BC9" s="601"/>
      <c r="BD9" s="601"/>
      <c r="BE9" s="601"/>
      <c r="BF9" s="602"/>
      <c r="BG9" s="603">
        <v>977199</v>
      </c>
      <c r="BH9" s="606"/>
      <c r="BI9" s="606"/>
      <c r="BJ9" s="606"/>
      <c r="BK9" s="606"/>
      <c r="BL9" s="606"/>
      <c r="BM9" s="606"/>
      <c r="BN9" s="607"/>
      <c r="BO9" s="665">
        <v>31.7</v>
      </c>
      <c r="BP9" s="665"/>
      <c r="BQ9" s="665"/>
      <c r="BR9" s="665"/>
      <c r="BS9" s="611" t="s">
        <v>122</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829209</v>
      </c>
      <c r="CS9" s="606"/>
      <c r="CT9" s="606"/>
      <c r="CU9" s="606"/>
      <c r="CV9" s="606"/>
      <c r="CW9" s="606"/>
      <c r="CX9" s="606"/>
      <c r="CY9" s="607"/>
      <c r="CZ9" s="665">
        <v>8.6999999999999993</v>
      </c>
      <c r="DA9" s="665"/>
      <c r="DB9" s="665"/>
      <c r="DC9" s="665"/>
      <c r="DD9" s="611">
        <v>220595</v>
      </c>
      <c r="DE9" s="606"/>
      <c r="DF9" s="606"/>
      <c r="DG9" s="606"/>
      <c r="DH9" s="606"/>
      <c r="DI9" s="606"/>
      <c r="DJ9" s="606"/>
      <c r="DK9" s="606"/>
      <c r="DL9" s="606"/>
      <c r="DM9" s="606"/>
      <c r="DN9" s="606"/>
      <c r="DO9" s="606"/>
      <c r="DP9" s="607"/>
      <c r="DQ9" s="611">
        <v>569627</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234</v>
      </c>
      <c r="S10" s="606"/>
      <c r="T10" s="606"/>
      <c r="U10" s="606"/>
      <c r="V10" s="606"/>
      <c r="W10" s="606"/>
      <c r="X10" s="606"/>
      <c r="Y10" s="607"/>
      <c r="Z10" s="665" t="s">
        <v>131</v>
      </c>
      <c r="AA10" s="665"/>
      <c r="AB10" s="665"/>
      <c r="AC10" s="665"/>
      <c r="AD10" s="666" t="s">
        <v>122</v>
      </c>
      <c r="AE10" s="666"/>
      <c r="AF10" s="666"/>
      <c r="AG10" s="666"/>
      <c r="AH10" s="666"/>
      <c r="AI10" s="666"/>
      <c r="AJ10" s="666"/>
      <c r="AK10" s="666"/>
      <c r="AL10" s="608" t="s">
        <v>122</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101133</v>
      </c>
      <c r="BH10" s="606"/>
      <c r="BI10" s="606"/>
      <c r="BJ10" s="606"/>
      <c r="BK10" s="606"/>
      <c r="BL10" s="606"/>
      <c r="BM10" s="606"/>
      <c r="BN10" s="607"/>
      <c r="BO10" s="665">
        <v>3.3</v>
      </c>
      <c r="BP10" s="665"/>
      <c r="BQ10" s="665"/>
      <c r="BR10" s="665"/>
      <c r="BS10" s="611">
        <v>17334</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32000</v>
      </c>
      <c r="CS10" s="606"/>
      <c r="CT10" s="606"/>
      <c r="CU10" s="606"/>
      <c r="CV10" s="606"/>
      <c r="CW10" s="606"/>
      <c r="CX10" s="606"/>
      <c r="CY10" s="607"/>
      <c r="CZ10" s="665">
        <v>0.3</v>
      </c>
      <c r="DA10" s="665"/>
      <c r="DB10" s="665"/>
      <c r="DC10" s="665"/>
      <c r="DD10" s="611" t="s">
        <v>131</v>
      </c>
      <c r="DE10" s="606"/>
      <c r="DF10" s="606"/>
      <c r="DG10" s="606"/>
      <c r="DH10" s="606"/>
      <c r="DI10" s="606"/>
      <c r="DJ10" s="606"/>
      <c r="DK10" s="606"/>
      <c r="DL10" s="606"/>
      <c r="DM10" s="606"/>
      <c r="DN10" s="606"/>
      <c r="DO10" s="606"/>
      <c r="DP10" s="607"/>
      <c r="DQ10" s="611" t="s">
        <v>131</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122</v>
      </c>
      <c r="AA11" s="665"/>
      <c r="AB11" s="665"/>
      <c r="AC11" s="665"/>
      <c r="AD11" s="666" t="s">
        <v>234</v>
      </c>
      <c r="AE11" s="666"/>
      <c r="AF11" s="666"/>
      <c r="AG11" s="666"/>
      <c r="AH11" s="666"/>
      <c r="AI11" s="666"/>
      <c r="AJ11" s="666"/>
      <c r="AK11" s="666"/>
      <c r="AL11" s="608" t="s">
        <v>234</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239671</v>
      </c>
      <c r="BH11" s="606"/>
      <c r="BI11" s="606"/>
      <c r="BJ11" s="606"/>
      <c r="BK11" s="606"/>
      <c r="BL11" s="606"/>
      <c r="BM11" s="606"/>
      <c r="BN11" s="607"/>
      <c r="BO11" s="665">
        <v>7.8</v>
      </c>
      <c r="BP11" s="665"/>
      <c r="BQ11" s="665"/>
      <c r="BR11" s="665"/>
      <c r="BS11" s="611">
        <v>35880</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642245</v>
      </c>
      <c r="CS11" s="606"/>
      <c r="CT11" s="606"/>
      <c r="CU11" s="606"/>
      <c r="CV11" s="606"/>
      <c r="CW11" s="606"/>
      <c r="CX11" s="606"/>
      <c r="CY11" s="607"/>
      <c r="CZ11" s="665">
        <v>6.7</v>
      </c>
      <c r="DA11" s="665"/>
      <c r="DB11" s="665"/>
      <c r="DC11" s="665"/>
      <c r="DD11" s="611">
        <v>249484</v>
      </c>
      <c r="DE11" s="606"/>
      <c r="DF11" s="606"/>
      <c r="DG11" s="606"/>
      <c r="DH11" s="606"/>
      <c r="DI11" s="606"/>
      <c r="DJ11" s="606"/>
      <c r="DK11" s="606"/>
      <c r="DL11" s="606"/>
      <c r="DM11" s="606"/>
      <c r="DN11" s="606"/>
      <c r="DO11" s="606"/>
      <c r="DP11" s="607"/>
      <c r="DQ11" s="611">
        <v>366102</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434673</v>
      </c>
      <c r="S12" s="606"/>
      <c r="T12" s="606"/>
      <c r="U12" s="606"/>
      <c r="V12" s="606"/>
      <c r="W12" s="606"/>
      <c r="X12" s="606"/>
      <c r="Y12" s="607"/>
      <c r="Z12" s="665">
        <v>4.2</v>
      </c>
      <c r="AA12" s="665"/>
      <c r="AB12" s="665"/>
      <c r="AC12" s="665"/>
      <c r="AD12" s="666">
        <v>434673</v>
      </c>
      <c r="AE12" s="666"/>
      <c r="AF12" s="666"/>
      <c r="AG12" s="666"/>
      <c r="AH12" s="666"/>
      <c r="AI12" s="666"/>
      <c r="AJ12" s="666"/>
      <c r="AK12" s="666"/>
      <c r="AL12" s="608">
        <v>6.8</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1511067</v>
      </c>
      <c r="BH12" s="606"/>
      <c r="BI12" s="606"/>
      <c r="BJ12" s="606"/>
      <c r="BK12" s="606"/>
      <c r="BL12" s="606"/>
      <c r="BM12" s="606"/>
      <c r="BN12" s="607"/>
      <c r="BO12" s="665">
        <v>49</v>
      </c>
      <c r="BP12" s="665"/>
      <c r="BQ12" s="665"/>
      <c r="BR12" s="665"/>
      <c r="BS12" s="611" t="s">
        <v>122</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102843</v>
      </c>
      <c r="CS12" s="606"/>
      <c r="CT12" s="606"/>
      <c r="CU12" s="606"/>
      <c r="CV12" s="606"/>
      <c r="CW12" s="606"/>
      <c r="CX12" s="606"/>
      <c r="CY12" s="607"/>
      <c r="CZ12" s="665">
        <v>1.1000000000000001</v>
      </c>
      <c r="DA12" s="665"/>
      <c r="DB12" s="665"/>
      <c r="DC12" s="665"/>
      <c r="DD12" s="611" t="s">
        <v>131</v>
      </c>
      <c r="DE12" s="606"/>
      <c r="DF12" s="606"/>
      <c r="DG12" s="606"/>
      <c r="DH12" s="606"/>
      <c r="DI12" s="606"/>
      <c r="DJ12" s="606"/>
      <c r="DK12" s="606"/>
      <c r="DL12" s="606"/>
      <c r="DM12" s="606"/>
      <c r="DN12" s="606"/>
      <c r="DO12" s="606"/>
      <c r="DP12" s="607"/>
      <c r="DQ12" s="611">
        <v>63750</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v>29442</v>
      </c>
      <c r="S13" s="606"/>
      <c r="T13" s="606"/>
      <c r="U13" s="606"/>
      <c r="V13" s="606"/>
      <c r="W13" s="606"/>
      <c r="X13" s="606"/>
      <c r="Y13" s="607"/>
      <c r="Z13" s="665">
        <v>0.3</v>
      </c>
      <c r="AA13" s="665"/>
      <c r="AB13" s="665"/>
      <c r="AC13" s="665"/>
      <c r="AD13" s="666">
        <v>29442</v>
      </c>
      <c r="AE13" s="666"/>
      <c r="AF13" s="666"/>
      <c r="AG13" s="666"/>
      <c r="AH13" s="666"/>
      <c r="AI13" s="666"/>
      <c r="AJ13" s="666"/>
      <c r="AK13" s="666"/>
      <c r="AL13" s="608">
        <v>0.5</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1499859</v>
      </c>
      <c r="BH13" s="606"/>
      <c r="BI13" s="606"/>
      <c r="BJ13" s="606"/>
      <c r="BK13" s="606"/>
      <c r="BL13" s="606"/>
      <c r="BM13" s="606"/>
      <c r="BN13" s="607"/>
      <c r="BO13" s="665">
        <v>48.6</v>
      </c>
      <c r="BP13" s="665"/>
      <c r="BQ13" s="665"/>
      <c r="BR13" s="665"/>
      <c r="BS13" s="611" t="s">
        <v>122</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854528</v>
      </c>
      <c r="CS13" s="606"/>
      <c r="CT13" s="606"/>
      <c r="CU13" s="606"/>
      <c r="CV13" s="606"/>
      <c r="CW13" s="606"/>
      <c r="CX13" s="606"/>
      <c r="CY13" s="607"/>
      <c r="CZ13" s="665">
        <v>8.9</v>
      </c>
      <c r="DA13" s="665"/>
      <c r="DB13" s="665"/>
      <c r="DC13" s="665"/>
      <c r="DD13" s="611">
        <v>459868</v>
      </c>
      <c r="DE13" s="606"/>
      <c r="DF13" s="606"/>
      <c r="DG13" s="606"/>
      <c r="DH13" s="606"/>
      <c r="DI13" s="606"/>
      <c r="DJ13" s="606"/>
      <c r="DK13" s="606"/>
      <c r="DL13" s="606"/>
      <c r="DM13" s="606"/>
      <c r="DN13" s="606"/>
      <c r="DO13" s="606"/>
      <c r="DP13" s="607"/>
      <c r="DQ13" s="611">
        <v>521342</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131</v>
      </c>
      <c r="S14" s="606"/>
      <c r="T14" s="606"/>
      <c r="U14" s="606"/>
      <c r="V14" s="606"/>
      <c r="W14" s="606"/>
      <c r="X14" s="606"/>
      <c r="Y14" s="607"/>
      <c r="Z14" s="665" t="s">
        <v>122</v>
      </c>
      <c r="AA14" s="665"/>
      <c r="AB14" s="665"/>
      <c r="AC14" s="665"/>
      <c r="AD14" s="666" t="s">
        <v>131</v>
      </c>
      <c r="AE14" s="666"/>
      <c r="AF14" s="666"/>
      <c r="AG14" s="666"/>
      <c r="AH14" s="666"/>
      <c r="AI14" s="666"/>
      <c r="AJ14" s="666"/>
      <c r="AK14" s="666"/>
      <c r="AL14" s="608" t="s">
        <v>122</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91087</v>
      </c>
      <c r="BH14" s="606"/>
      <c r="BI14" s="606"/>
      <c r="BJ14" s="606"/>
      <c r="BK14" s="606"/>
      <c r="BL14" s="606"/>
      <c r="BM14" s="606"/>
      <c r="BN14" s="607"/>
      <c r="BO14" s="665">
        <v>3</v>
      </c>
      <c r="BP14" s="665"/>
      <c r="BQ14" s="665"/>
      <c r="BR14" s="665"/>
      <c r="BS14" s="611" t="s">
        <v>122</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314024</v>
      </c>
      <c r="CS14" s="606"/>
      <c r="CT14" s="606"/>
      <c r="CU14" s="606"/>
      <c r="CV14" s="606"/>
      <c r="CW14" s="606"/>
      <c r="CX14" s="606"/>
      <c r="CY14" s="607"/>
      <c r="CZ14" s="665">
        <v>3.3</v>
      </c>
      <c r="DA14" s="665"/>
      <c r="DB14" s="665"/>
      <c r="DC14" s="665"/>
      <c r="DD14" s="611">
        <v>34760</v>
      </c>
      <c r="DE14" s="606"/>
      <c r="DF14" s="606"/>
      <c r="DG14" s="606"/>
      <c r="DH14" s="606"/>
      <c r="DI14" s="606"/>
      <c r="DJ14" s="606"/>
      <c r="DK14" s="606"/>
      <c r="DL14" s="606"/>
      <c r="DM14" s="606"/>
      <c r="DN14" s="606"/>
      <c r="DO14" s="606"/>
      <c r="DP14" s="607"/>
      <c r="DQ14" s="611">
        <v>287487</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31914</v>
      </c>
      <c r="S15" s="606"/>
      <c r="T15" s="606"/>
      <c r="U15" s="606"/>
      <c r="V15" s="606"/>
      <c r="W15" s="606"/>
      <c r="X15" s="606"/>
      <c r="Y15" s="607"/>
      <c r="Z15" s="665">
        <v>0.3</v>
      </c>
      <c r="AA15" s="665"/>
      <c r="AB15" s="665"/>
      <c r="AC15" s="665"/>
      <c r="AD15" s="666">
        <v>31914</v>
      </c>
      <c r="AE15" s="666"/>
      <c r="AF15" s="666"/>
      <c r="AG15" s="666"/>
      <c r="AH15" s="666"/>
      <c r="AI15" s="666"/>
      <c r="AJ15" s="666"/>
      <c r="AK15" s="666"/>
      <c r="AL15" s="608">
        <v>0.5</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120753</v>
      </c>
      <c r="BH15" s="606"/>
      <c r="BI15" s="606"/>
      <c r="BJ15" s="606"/>
      <c r="BK15" s="606"/>
      <c r="BL15" s="606"/>
      <c r="BM15" s="606"/>
      <c r="BN15" s="607"/>
      <c r="BO15" s="665">
        <v>3.9</v>
      </c>
      <c r="BP15" s="665"/>
      <c r="BQ15" s="665"/>
      <c r="BR15" s="665"/>
      <c r="BS15" s="611" t="s">
        <v>122</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1114649</v>
      </c>
      <c r="CS15" s="606"/>
      <c r="CT15" s="606"/>
      <c r="CU15" s="606"/>
      <c r="CV15" s="606"/>
      <c r="CW15" s="606"/>
      <c r="CX15" s="606"/>
      <c r="CY15" s="607"/>
      <c r="CZ15" s="665">
        <v>11.6</v>
      </c>
      <c r="DA15" s="665"/>
      <c r="DB15" s="665"/>
      <c r="DC15" s="665"/>
      <c r="DD15" s="611">
        <v>227287</v>
      </c>
      <c r="DE15" s="606"/>
      <c r="DF15" s="606"/>
      <c r="DG15" s="606"/>
      <c r="DH15" s="606"/>
      <c r="DI15" s="606"/>
      <c r="DJ15" s="606"/>
      <c r="DK15" s="606"/>
      <c r="DL15" s="606"/>
      <c r="DM15" s="606"/>
      <c r="DN15" s="606"/>
      <c r="DO15" s="606"/>
      <c r="DP15" s="607"/>
      <c r="DQ15" s="611">
        <v>984599</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131</v>
      </c>
      <c r="AA16" s="665"/>
      <c r="AB16" s="665"/>
      <c r="AC16" s="665"/>
      <c r="AD16" s="666" t="s">
        <v>234</v>
      </c>
      <c r="AE16" s="666"/>
      <c r="AF16" s="666"/>
      <c r="AG16" s="666"/>
      <c r="AH16" s="666"/>
      <c r="AI16" s="666"/>
      <c r="AJ16" s="666"/>
      <c r="AK16" s="666"/>
      <c r="AL16" s="608" t="s">
        <v>131</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131</v>
      </c>
      <c r="BH16" s="606"/>
      <c r="BI16" s="606"/>
      <c r="BJ16" s="606"/>
      <c r="BK16" s="606"/>
      <c r="BL16" s="606"/>
      <c r="BM16" s="606"/>
      <c r="BN16" s="607"/>
      <c r="BO16" s="665" t="s">
        <v>234</v>
      </c>
      <c r="BP16" s="665"/>
      <c r="BQ16" s="665"/>
      <c r="BR16" s="665"/>
      <c r="BS16" s="611" t="s">
        <v>234</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29468</v>
      </c>
      <c r="CS16" s="606"/>
      <c r="CT16" s="606"/>
      <c r="CU16" s="606"/>
      <c r="CV16" s="606"/>
      <c r="CW16" s="606"/>
      <c r="CX16" s="606"/>
      <c r="CY16" s="607"/>
      <c r="CZ16" s="665">
        <v>0.3</v>
      </c>
      <c r="DA16" s="665"/>
      <c r="DB16" s="665"/>
      <c r="DC16" s="665"/>
      <c r="DD16" s="611" t="s">
        <v>234</v>
      </c>
      <c r="DE16" s="606"/>
      <c r="DF16" s="606"/>
      <c r="DG16" s="606"/>
      <c r="DH16" s="606"/>
      <c r="DI16" s="606"/>
      <c r="DJ16" s="606"/>
      <c r="DK16" s="606"/>
      <c r="DL16" s="606"/>
      <c r="DM16" s="606"/>
      <c r="DN16" s="606"/>
      <c r="DO16" s="606"/>
      <c r="DP16" s="607"/>
      <c r="DQ16" s="611">
        <v>11651</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12887</v>
      </c>
      <c r="S17" s="606"/>
      <c r="T17" s="606"/>
      <c r="U17" s="606"/>
      <c r="V17" s="606"/>
      <c r="W17" s="606"/>
      <c r="X17" s="606"/>
      <c r="Y17" s="607"/>
      <c r="Z17" s="665">
        <v>0.1</v>
      </c>
      <c r="AA17" s="665"/>
      <c r="AB17" s="665"/>
      <c r="AC17" s="665"/>
      <c r="AD17" s="666">
        <v>12887</v>
      </c>
      <c r="AE17" s="666"/>
      <c r="AF17" s="666"/>
      <c r="AG17" s="666"/>
      <c r="AH17" s="666"/>
      <c r="AI17" s="666"/>
      <c r="AJ17" s="666"/>
      <c r="AK17" s="666"/>
      <c r="AL17" s="608">
        <v>0.2</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131</v>
      </c>
      <c r="BP17" s="665"/>
      <c r="BQ17" s="665"/>
      <c r="BR17" s="665"/>
      <c r="BS17" s="611" t="s">
        <v>122</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452304</v>
      </c>
      <c r="CS17" s="606"/>
      <c r="CT17" s="606"/>
      <c r="CU17" s="606"/>
      <c r="CV17" s="606"/>
      <c r="CW17" s="606"/>
      <c r="CX17" s="606"/>
      <c r="CY17" s="607"/>
      <c r="CZ17" s="665">
        <v>4.7</v>
      </c>
      <c r="DA17" s="665"/>
      <c r="DB17" s="665"/>
      <c r="DC17" s="665"/>
      <c r="DD17" s="611" t="s">
        <v>234</v>
      </c>
      <c r="DE17" s="606"/>
      <c r="DF17" s="606"/>
      <c r="DG17" s="606"/>
      <c r="DH17" s="606"/>
      <c r="DI17" s="606"/>
      <c r="DJ17" s="606"/>
      <c r="DK17" s="606"/>
      <c r="DL17" s="606"/>
      <c r="DM17" s="606"/>
      <c r="DN17" s="606"/>
      <c r="DO17" s="606"/>
      <c r="DP17" s="607"/>
      <c r="DQ17" s="611">
        <v>427324</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2980281</v>
      </c>
      <c r="S18" s="606"/>
      <c r="T18" s="606"/>
      <c r="U18" s="606"/>
      <c r="V18" s="606"/>
      <c r="W18" s="606"/>
      <c r="X18" s="606"/>
      <c r="Y18" s="607"/>
      <c r="Z18" s="665">
        <v>28.5</v>
      </c>
      <c r="AA18" s="665"/>
      <c r="AB18" s="665"/>
      <c r="AC18" s="665"/>
      <c r="AD18" s="666">
        <v>2609445</v>
      </c>
      <c r="AE18" s="666"/>
      <c r="AF18" s="666"/>
      <c r="AG18" s="666"/>
      <c r="AH18" s="666"/>
      <c r="AI18" s="666"/>
      <c r="AJ18" s="666"/>
      <c r="AK18" s="666"/>
      <c r="AL18" s="608">
        <v>40.9</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234</v>
      </c>
      <c r="BH18" s="606"/>
      <c r="BI18" s="606"/>
      <c r="BJ18" s="606"/>
      <c r="BK18" s="606"/>
      <c r="BL18" s="606"/>
      <c r="BM18" s="606"/>
      <c r="BN18" s="607"/>
      <c r="BO18" s="665" t="s">
        <v>122</v>
      </c>
      <c r="BP18" s="665"/>
      <c r="BQ18" s="665"/>
      <c r="BR18" s="665"/>
      <c r="BS18" s="611" t="s">
        <v>122</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122</v>
      </c>
      <c r="CS18" s="606"/>
      <c r="CT18" s="606"/>
      <c r="CU18" s="606"/>
      <c r="CV18" s="606"/>
      <c r="CW18" s="606"/>
      <c r="CX18" s="606"/>
      <c r="CY18" s="607"/>
      <c r="CZ18" s="665" t="s">
        <v>131</v>
      </c>
      <c r="DA18" s="665"/>
      <c r="DB18" s="665"/>
      <c r="DC18" s="665"/>
      <c r="DD18" s="611" t="s">
        <v>234</v>
      </c>
      <c r="DE18" s="606"/>
      <c r="DF18" s="606"/>
      <c r="DG18" s="606"/>
      <c r="DH18" s="606"/>
      <c r="DI18" s="606"/>
      <c r="DJ18" s="606"/>
      <c r="DK18" s="606"/>
      <c r="DL18" s="606"/>
      <c r="DM18" s="606"/>
      <c r="DN18" s="606"/>
      <c r="DO18" s="606"/>
      <c r="DP18" s="607"/>
      <c r="DQ18" s="611" t="s">
        <v>234</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2609445</v>
      </c>
      <c r="S19" s="606"/>
      <c r="T19" s="606"/>
      <c r="U19" s="606"/>
      <c r="V19" s="606"/>
      <c r="W19" s="606"/>
      <c r="X19" s="606"/>
      <c r="Y19" s="607"/>
      <c r="Z19" s="665">
        <v>24.9</v>
      </c>
      <c r="AA19" s="665"/>
      <c r="AB19" s="665"/>
      <c r="AC19" s="665"/>
      <c r="AD19" s="666">
        <v>2609445</v>
      </c>
      <c r="AE19" s="666"/>
      <c r="AF19" s="666"/>
      <c r="AG19" s="666"/>
      <c r="AH19" s="666"/>
      <c r="AI19" s="666"/>
      <c r="AJ19" s="666"/>
      <c r="AK19" s="666"/>
      <c r="AL19" s="608">
        <v>40.9</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260</v>
      </c>
      <c r="BH19" s="606"/>
      <c r="BI19" s="606"/>
      <c r="BJ19" s="606"/>
      <c r="BK19" s="606"/>
      <c r="BL19" s="606"/>
      <c r="BM19" s="606"/>
      <c r="BN19" s="607"/>
      <c r="BO19" s="665">
        <v>0</v>
      </c>
      <c r="BP19" s="665"/>
      <c r="BQ19" s="665"/>
      <c r="BR19" s="665"/>
      <c r="BS19" s="611" t="s">
        <v>122</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234</v>
      </c>
      <c r="CS19" s="606"/>
      <c r="CT19" s="606"/>
      <c r="CU19" s="606"/>
      <c r="CV19" s="606"/>
      <c r="CW19" s="606"/>
      <c r="CX19" s="606"/>
      <c r="CY19" s="607"/>
      <c r="CZ19" s="665" t="s">
        <v>234</v>
      </c>
      <c r="DA19" s="665"/>
      <c r="DB19" s="665"/>
      <c r="DC19" s="665"/>
      <c r="DD19" s="611" t="s">
        <v>131</v>
      </c>
      <c r="DE19" s="606"/>
      <c r="DF19" s="606"/>
      <c r="DG19" s="606"/>
      <c r="DH19" s="606"/>
      <c r="DI19" s="606"/>
      <c r="DJ19" s="606"/>
      <c r="DK19" s="606"/>
      <c r="DL19" s="606"/>
      <c r="DM19" s="606"/>
      <c r="DN19" s="606"/>
      <c r="DO19" s="606"/>
      <c r="DP19" s="607"/>
      <c r="DQ19" s="611" t="s">
        <v>234</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370836</v>
      </c>
      <c r="S20" s="606"/>
      <c r="T20" s="606"/>
      <c r="U20" s="606"/>
      <c r="V20" s="606"/>
      <c r="W20" s="606"/>
      <c r="X20" s="606"/>
      <c r="Y20" s="607"/>
      <c r="Z20" s="665">
        <v>3.5</v>
      </c>
      <c r="AA20" s="665"/>
      <c r="AB20" s="665"/>
      <c r="AC20" s="665"/>
      <c r="AD20" s="666" t="s">
        <v>131</v>
      </c>
      <c r="AE20" s="666"/>
      <c r="AF20" s="666"/>
      <c r="AG20" s="666"/>
      <c r="AH20" s="666"/>
      <c r="AI20" s="666"/>
      <c r="AJ20" s="666"/>
      <c r="AK20" s="666"/>
      <c r="AL20" s="608" t="s">
        <v>131</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260</v>
      </c>
      <c r="BH20" s="606"/>
      <c r="BI20" s="606"/>
      <c r="BJ20" s="606"/>
      <c r="BK20" s="606"/>
      <c r="BL20" s="606"/>
      <c r="BM20" s="606"/>
      <c r="BN20" s="607"/>
      <c r="BO20" s="665">
        <v>0</v>
      </c>
      <c r="BP20" s="665"/>
      <c r="BQ20" s="665"/>
      <c r="BR20" s="665"/>
      <c r="BS20" s="611" t="s">
        <v>234</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9568339</v>
      </c>
      <c r="CS20" s="606"/>
      <c r="CT20" s="606"/>
      <c r="CU20" s="606"/>
      <c r="CV20" s="606"/>
      <c r="CW20" s="606"/>
      <c r="CX20" s="606"/>
      <c r="CY20" s="607"/>
      <c r="CZ20" s="665">
        <v>100</v>
      </c>
      <c r="DA20" s="665"/>
      <c r="DB20" s="665"/>
      <c r="DC20" s="665"/>
      <c r="DD20" s="611">
        <v>1336763</v>
      </c>
      <c r="DE20" s="606"/>
      <c r="DF20" s="606"/>
      <c r="DG20" s="606"/>
      <c r="DH20" s="606"/>
      <c r="DI20" s="606"/>
      <c r="DJ20" s="606"/>
      <c r="DK20" s="606"/>
      <c r="DL20" s="606"/>
      <c r="DM20" s="606"/>
      <c r="DN20" s="606"/>
      <c r="DO20" s="606"/>
      <c r="DP20" s="607"/>
      <c r="DQ20" s="611">
        <v>7072985</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t="s">
        <v>234</v>
      </c>
      <c r="S21" s="606"/>
      <c r="T21" s="606"/>
      <c r="U21" s="606"/>
      <c r="V21" s="606"/>
      <c r="W21" s="606"/>
      <c r="X21" s="606"/>
      <c r="Y21" s="607"/>
      <c r="Z21" s="665" t="s">
        <v>234</v>
      </c>
      <c r="AA21" s="665"/>
      <c r="AB21" s="665"/>
      <c r="AC21" s="665"/>
      <c r="AD21" s="666" t="s">
        <v>122</v>
      </c>
      <c r="AE21" s="666"/>
      <c r="AF21" s="666"/>
      <c r="AG21" s="666"/>
      <c r="AH21" s="666"/>
      <c r="AI21" s="666"/>
      <c r="AJ21" s="666"/>
      <c r="AK21" s="666"/>
      <c r="AL21" s="608" t="s">
        <v>122</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260</v>
      </c>
      <c r="BH21" s="606"/>
      <c r="BI21" s="606"/>
      <c r="BJ21" s="606"/>
      <c r="BK21" s="606"/>
      <c r="BL21" s="606"/>
      <c r="BM21" s="606"/>
      <c r="BN21" s="607"/>
      <c r="BO21" s="665">
        <v>0</v>
      </c>
      <c r="BP21" s="665"/>
      <c r="BQ21" s="665"/>
      <c r="BR21" s="665"/>
      <c r="BS21" s="611" t="s">
        <v>234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6745999</v>
      </c>
      <c r="S22" s="606"/>
      <c r="T22" s="606"/>
      <c r="U22" s="606"/>
      <c r="V22" s="606"/>
      <c r="W22" s="606"/>
      <c r="X22" s="606"/>
      <c r="Y22" s="607"/>
      <c r="Z22" s="665">
        <v>64.5</v>
      </c>
      <c r="AA22" s="665"/>
      <c r="AB22" s="665"/>
      <c r="AC22" s="665"/>
      <c r="AD22" s="666">
        <v>6375163</v>
      </c>
      <c r="AE22" s="666"/>
      <c r="AF22" s="666"/>
      <c r="AG22" s="666"/>
      <c r="AH22" s="666"/>
      <c r="AI22" s="666"/>
      <c r="AJ22" s="666"/>
      <c r="AK22" s="666"/>
      <c r="AL22" s="608">
        <v>99.9</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234</v>
      </c>
      <c r="BH22" s="606"/>
      <c r="BI22" s="606"/>
      <c r="BJ22" s="606"/>
      <c r="BK22" s="606"/>
      <c r="BL22" s="606"/>
      <c r="BM22" s="606"/>
      <c r="BN22" s="607"/>
      <c r="BO22" s="665" t="s">
        <v>234</v>
      </c>
      <c r="BP22" s="665"/>
      <c r="BQ22" s="665"/>
      <c r="BR22" s="665"/>
      <c r="BS22" s="611" t="s">
        <v>122</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3886</v>
      </c>
      <c r="S23" s="606"/>
      <c r="T23" s="606"/>
      <c r="U23" s="606"/>
      <c r="V23" s="606"/>
      <c r="W23" s="606"/>
      <c r="X23" s="606"/>
      <c r="Y23" s="607"/>
      <c r="Z23" s="665">
        <v>0</v>
      </c>
      <c r="AA23" s="665"/>
      <c r="AB23" s="665"/>
      <c r="AC23" s="665"/>
      <c r="AD23" s="666">
        <v>3886</v>
      </c>
      <c r="AE23" s="666"/>
      <c r="AF23" s="666"/>
      <c r="AG23" s="666"/>
      <c r="AH23" s="666"/>
      <c r="AI23" s="666"/>
      <c r="AJ23" s="666"/>
      <c r="AK23" s="666"/>
      <c r="AL23" s="608">
        <v>0.1</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122</v>
      </c>
      <c r="BH23" s="606"/>
      <c r="BI23" s="606"/>
      <c r="BJ23" s="606"/>
      <c r="BK23" s="606"/>
      <c r="BL23" s="606"/>
      <c r="BM23" s="606"/>
      <c r="BN23" s="607"/>
      <c r="BO23" s="665" t="s">
        <v>131</v>
      </c>
      <c r="BP23" s="665"/>
      <c r="BQ23" s="665"/>
      <c r="BR23" s="665"/>
      <c r="BS23" s="611" t="s">
        <v>122</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84813</v>
      </c>
      <c r="S24" s="606"/>
      <c r="T24" s="606"/>
      <c r="U24" s="606"/>
      <c r="V24" s="606"/>
      <c r="W24" s="606"/>
      <c r="X24" s="606"/>
      <c r="Y24" s="607"/>
      <c r="Z24" s="665">
        <v>0.8</v>
      </c>
      <c r="AA24" s="665"/>
      <c r="AB24" s="665"/>
      <c r="AC24" s="665"/>
      <c r="AD24" s="666" t="s">
        <v>122</v>
      </c>
      <c r="AE24" s="666"/>
      <c r="AF24" s="666"/>
      <c r="AG24" s="666"/>
      <c r="AH24" s="666"/>
      <c r="AI24" s="666"/>
      <c r="AJ24" s="666"/>
      <c r="AK24" s="666"/>
      <c r="AL24" s="608" t="s">
        <v>131</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131</v>
      </c>
      <c r="BH24" s="606"/>
      <c r="BI24" s="606"/>
      <c r="BJ24" s="606"/>
      <c r="BK24" s="606"/>
      <c r="BL24" s="606"/>
      <c r="BM24" s="606"/>
      <c r="BN24" s="607"/>
      <c r="BO24" s="665" t="s">
        <v>122</v>
      </c>
      <c r="BP24" s="665"/>
      <c r="BQ24" s="665"/>
      <c r="BR24" s="665"/>
      <c r="BS24" s="611" t="s">
        <v>234</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2865780</v>
      </c>
      <c r="CS24" s="669"/>
      <c r="CT24" s="669"/>
      <c r="CU24" s="669"/>
      <c r="CV24" s="669"/>
      <c r="CW24" s="669"/>
      <c r="CX24" s="669"/>
      <c r="CY24" s="715"/>
      <c r="CZ24" s="716">
        <v>30</v>
      </c>
      <c r="DA24" s="685"/>
      <c r="DB24" s="685"/>
      <c r="DC24" s="719"/>
      <c r="DD24" s="714">
        <v>2072353</v>
      </c>
      <c r="DE24" s="669"/>
      <c r="DF24" s="669"/>
      <c r="DG24" s="669"/>
      <c r="DH24" s="669"/>
      <c r="DI24" s="669"/>
      <c r="DJ24" s="669"/>
      <c r="DK24" s="715"/>
      <c r="DL24" s="714">
        <v>2066879</v>
      </c>
      <c r="DM24" s="669"/>
      <c r="DN24" s="669"/>
      <c r="DO24" s="669"/>
      <c r="DP24" s="669"/>
      <c r="DQ24" s="669"/>
      <c r="DR24" s="669"/>
      <c r="DS24" s="669"/>
      <c r="DT24" s="669"/>
      <c r="DU24" s="669"/>
      <c r="DV24" s="715"/>
      <c r="DW24" s="716">
        <v>32.4</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264870</v>
      </c>
      <c r="S25" s="606"/>
      <c r="T25" s="606"/>
      <c r="U25" s="606"/>
      <c r="V25" s="606"/>
      <c r="W25" s="606"/>
      <c r="X25" s="606"/>
      <c r="Y25" s="607"/>
      <c r="Z25" s="665">
        <v>2.5</v>
      </c>
      <c r="AA25" s="665"/>
      <c r="AB25" s="665"/>
      <c r="AC25" s="665"/>
      <c r="AD25" s="666">
        <v>1882</v>
      </c>
      <c r="AE25" s="666"/>
      <c r="AF25" s="666"/>
      <c r="AG25" s="666"/>
      <c r="AH25" s="666"/>
      <c r="AI25" s="666"/>
      <c r="AJ25" s="666"/>
      <c r="AK25" s="666"/>
      <c r="AL25" s="608">
        <v>0</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234</v>
      </c>
      <c r="BH25" s="606"/>
      <c r="BI25" s="606"/>
      <c r="BJ25" s="606"/>
      <c r="BK25" s="606"/>
      <c r="BL25" s="606"/>
      <c r="BM25" s="606"/>
      <c r="BN25" s="607"/>
      <c r="BO25" s="665" t="s">
        <v>131</v>
      </c>
      <c r="BP25" s="665"/>
      <c r="BQ25" s="665"/>
      <c r="BR25" s="665"/>
      <c r="BS25" s="611" t="s">
        <v>131</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1305711</v>
      </c>
      <c r="CS25" s="604"/>
      <c r="CT25" s="604"/>
      <c r="CU25" s="604"/>
      <c r="CV25" s="604"/>
      <c r="CW25" s="604"/>
      <c r="CX25" s="604"/>
      <c r="CY25" s="605"/>
      <c r="CZ25" s="608">
        <v>13.6</v>
      </c>
      <c r="DA25" s="637"/>
      <c r="DB25" s="637"/>
      <c r="DC25" s="638"/>
      <c r="DD25" s="611">
        <v>1259492</v>
      </c>
      <c r="DE25" s="604"/>
      <c r="DF25" s="604"/>
      <c r="DG25" s="604"/>
      <c r="DH25" s="604"/>
      <c r="DI25" s="604"/>
      <c r="DJ25" s="604"/>
      <c r="DK25" s="605"/>
      <c r="DL25" s="611">
        <v>1258056</v>
      </c>
      <c r="DM25" s="604"/>
      <c r="DN25" s="604"/>
      <c r="DO25" s="604"/>
      <c r="DP25" s="604"/>
      <c r="DQ25" s="604"/>
      <c r="DR25" s="604"/>
      <c r="DS25" s="604"/>
      <c r="DT25" s="604"/>
      <c r="DU25" s="604"/>
      <c r="DV25" s="605"/>
      <c r="DW25" s="608">
        <v>19.7</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38073</v>
      </c>
      <c r="S26" s="606"/>
      <c r="T26" s="606"/>
      <c r="U26" s="606"/>
      <c r="V26" s="606"/>
      <c r="W26" s="606"/>
      <c r="X26" s="606"/>
      <c r="Y26" s="607"/>
      <c r="Z26" s="665">
        <v>0.4</v>
      </c>
      <c r="AA26" s="665"/>
      <c r="AB26" s="665"/>
      <c r="AC26" s="665"/>
      <c r="AD26" s="666" t="s">
        <v>122</v>
      </c>
      <c r="AE26" s="666"/>
      <c r="AF26" s="666"/>
      <c r="AG26" s="666"/>
      <c r="AH26" s="666"/>
      <c r="AI26" s="666"/>
      <c r="AJ26" s="666"/>
      <c r="AK26" s="666"/>
      <c r="AL26" s="608" t="s">
        <v>234</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131</v>
      </c>
      <c r="BH26" s="606"/>
      <c r="BI26" s="606"/>
      <c r="BJ26" s="606"/>
      <c r="BK26" s="606"/>
      <c r="BL26" s="606"/>
      <c r="BM26" s="606"/>
      <c r="BN26" s="607"/>
      <c r="BO26" s="665" t="s">
        <v>122</v>
      </c>
      <c r="BP26" s="665"/>
      <c r="BQ26" s="665"/>
      <c r="BR26" s="665"/>
      <c r="BS26" s="611" t="s">
        <v>234</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821602</v>
      </c>
      <c r="CS26" s="606"/>
      <c r="CT26" s="606"/>
      <c r="CU26" s="606"/>
      <c r="CV26" s="606"/>
      <c r="CW26" s="606"/>
      <c r="CX26" s="606"/>
      <c r="CY26" s="607"/>
      <c r="CZ26" s="608">
        <v>8.6</v>
      </c>
      <c r="DA26" s="637"/>
      <c r="DB26" s="637"/>
      <c r="DC26" s="638"/>
      <c r="DD26" s="611">
        <v>781303</v>
      </c>
      <c r="DE26" s="606"/>
      <c r="DF26" s="606"/>
      <c r="DG26" s="606"/>
      <c r="DH26" s="606"/>
      <c r="DI26" s="606"/>
      <c r="DJ26" s="606"/>
      <c r="DK26" s="607"/>
      <c r="DL26" s="611" t="s">
        <v>122</v>
      </c>
      <c r="DM26" s="606"/>
      <c r="DN26" s="606"/>
      <c r="DO26" s="606"/>
      <c r="DP26" s="606"/>
      <c r="DQ26" s="606"/>
      <c r="DR26" s="606"/>
      <c r="DS26" s="606"/>
      <c r="DT26" s="606"/>
      <c r="DU26" s="606"/>
      <c r="DV26" s="607"/>
      <c r="DW26" s="608" t="s">
        <v>122</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617667</v>
      </c>
      <c r="S27" s="606"/>
      <c r="T27" s="606"/>
      <c r="U27" s="606"/>
      <c r="V27" s="606"/>
      <c r="W27" s="606"/>
      <c r="X27" s="606"/>
      <c r="Y27" s="607"/>
      <c r="Z27" s="665">
        <v>5.9</v>
      </c>
      <c r="AA27" s="665"/>
      <c r="AB27" s="665"/>
      <c r="AC27" s="665"/>
      <c r="AD27" s="666" t="s">
        <v>131</v>
      </c>
      <c r="AE27" s="666"/>
      <c r="AF27" s="666"/>
      <c r="AG27" s="666"/>
      <c r="AH27" s="666"/>
      <c r="AI27" s="666"/>
      <c r="AJ27" s="666"/>
      <c r="AK27" s="666"/>
      <c r="AL27" s="608" t="s">
        <v>234</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3083884</v>
      </c>
      <c r="BH27" s="606"/>
      <c r="BI27" s="606"/>
      <c r="BJ27" s="606"/>
      <c r="BK27" s="606"/>
      <c r="BL27" s="606"/>
      <c r="BM27" s="606"/>
      <c r="BN27" s="607"/>
      <c r="BO27" s="665">
        <v>100</v>
      </c>
      <c r="BP27" s="665"/>
      <c r="BQ27" s="665"/>
      <c r="BR27" s="665"/>
      <c r="BS27" s="611">
        <v>53214</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1107765</v>
      </c>
      <c r="CS27" s="604"/>
      <c r="CT27" s="604"/>
      <c r="CU27" s="604"/>
      <c r="CV27" s="604"/>
      <c r="CW27" s="604"/>
      <c r="CX27" s="604"/>
      <c r="CY27" s="605"/>
      <c r="CZ27" s="608">
        <v>11.6</v>
      </c>
      <c r="DA27" s="637"/>
      <c r="DB27" s="637"/>
      <c r="DC27" s="638"/>
      <c r="DD27" s="611">
        <v>385537</v>
      </c>
      <c r="DE27" s="604"/>
      <c r="DF27" s="604"/>
      <c r="DG27" s="604"/>
      <c r="DH27" s="604"/>
      <c r="DI27" s="604"/>
      <c r="DJ27" s="604"/>
      <c r="DK27" s="605"/>
      <c r="DL27" s="611">
        <v>381499</v>
      </c>
      <c r="DM27" s="604"/>
      <c r="DN27" s="604"/>
      <c r="DO27" s="604"/>
      <c r="DP27" s="604"/>
      <c r="DQ27" s="604"/>
      <c r="DR27" s="604"/>
      <c r="DS27" s="604"/>
      <c r="DT27" s="604"/>
      <c r="DU27" s="604"/>
      <c r="DV27" s="605"/>
      <c r="DW27" s="608">
        <v>6</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234</v>
      </c>
      <c r="S28" s="606"/>
      <c r="T28" s="606"/>
      <c r="U28" s="606"/>
      <c r="V28" s="606"/>
      <c r="W28" s="606"/>
      <c r="X28" s="606"/>
      <c r="Y28" s="607"/>
      <c r="Z28" s="665" t="s">
        <v>234</v>
      </c>
      <c r="AA28" s="665"/>
      <c r="AB28" s="665"/>
      <c r="AC28" s="665"/>
      <c r="AD28" s="666" t="s">
        <v>122</v>
      </c>
      <c r="AE28" s="666"/>
      <c r="AF28" s="666"/>
      <c r="AG28" s="666"/>
      <c r="AH28" s="666"/>
      <c r="AI28" s="666"/>
      <c r="AJ28" s="666"/>
      <c r="AK28" s="666"/>
      <c r="AL28" s="608" t="s">
        <v>234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452304</v>
      </c>
      <c r="CS28" s="606"/>
      <c r="CT28" s="606"/>
      <c r="CU28" s="606"/>
      <c r="CV28" s="606"/>
      <c r="CW28" s="606"/>
      <c r="CX28" s="606"/>
      <c r="CY28" s="607"/>
      <c r="CZ28" s="608">
        <v>4.7</v>
      </c>
      <c r="DA28" s="637"/>
      <c r="DB28" s="637"/>
      <c r="DC28" s="638"/>
      <c r="DD28" s="611">
        <v>427324</v>
      </c>
      <c r="DE28" s="606"/>
      <c r="DF28" s="606"/>
      <c r="DG28" s="606"/>
      <c r="DH28" s="606"/>
      <c r="DI28" s="606"/>
      <c r="DJ28" s="606"/>
      <c r="DK28" s="607"/>
      <c r="DL28" s="611">
        <v>427324</v>
      </c>
      <c r="DM28" s="606"/>
      <c r="DN28" s="606"/>
      <c r="DO28" s="606"/>
      <c r="DP28" s="606"/>
      <c r="DQ28" s="606"/>
      <c r="DR28" s="606"/>
      <c r="DS28" s="606"/>
      <c r="DT28" s="606"/>
      <c r="DU28" s="606"/>
      <c r="DV28" s="607"/>
      <c r="DW28" s="608">
        <v>6.7</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743627</v>
      </c>
      <c r="S29" s="606"/>
      <c r="T29" s="606"/>
      <c r="U29" s="606"/>
      <c r="V29" s="606"/>
      <c r="W29" s="606"/>
      <c r="X29" s="606"/>
      <c r="Y29" s="607"/>
      <c r="Z29" s="665">
        <v>7.1</v>
      </c>
      <c r="AA29" s="665"/>
      <c r="AB29" s="665"/>
      <c r="AC29" s="665"/>
      <c r="AD29" s="666" t="s">
        <v>122</v>
      </c>
      <c r="AE29" s="666"/>
      <c r="AF29" s="666"/>
      <c r="AG29" s="666"/>
      <c r="AH29" s="666"/>
      <c r="AI29" s="666"/>
      <c r="AJ29" s="666"/>
      <c r="AK29" s="666"/>
      <c r="AL29" s="608" t="s">
        <v>234</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452304</v>
      </c>
      <c r="CS29" s="604"/>
      <c r="CT29" s="604"/>
      <c r="CU29" s="604"/>
      <c r="CV29" s="604"/>
      <c r="CW29" s="604"/>
      <c r="CX29" s="604"/>
      <c r="CY29" s="605"/>
      <c r="CZ29" s="608">
        <v>4.7</v>
      </c>
      <c r="DA29" s="637"/>
      <c r="DB29" s="637"/>
      <c r="DC29" s="638"/>
      <c r="DD29" s="611">
        <v>427324</v>
      </c>
      <c r="DE29" s="604"/>
      <c r="DF29" s="604"/>
      <c r="DG29" s="604"/>
      <c r="DH29" s="604"/>
      <c r="DI29" s="604"/>
      <c r="DJ29" s="604"/>
      <c r="DK29" s="605"/>
      <c r="DL29" s="611">
        <v>427324</v>
      </c>
      <c r="DM29" s="604"/>
      <c r="DN29" s="604"/>
      <c r="DO29" s="604"/>
      <c r="DP29" s="604"/>
      <c r="DQ29" s="604"/>
      <c r="DR29" s="604"/>
      <c r="DS29" s="604"/>
      <c r="DT29" s="604"/>
      <c r="DU29" s="604"/>
      <c r="DV29" s="605"/>
      <c r="DW29" s="608">
        <v>6.7</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61497</v>
      </c>
      <c r="S30" s="606"/>
      <c r="T30" s="606"/>
      <c r="U30" s="606"/>
      <c r="V30" s="606"/>
      <c r="W30" s="606"/>
      <c r="X30" s="606"/>
      <c r="Y30" s="607"/>
      <c r="Z30" s="665">
        <v>0.6</v>
      </c>
      <c r="AA30" s="665"/>
      <c r="AB30" s="665"/>
      <c r="AC30" s="665"/>
      <c r="AD30" s="666" t="s">
        <v>122</v>
      </c>
      <c r="AE30" s="666"/>
      <c r="AF30" s="666"/>
      <c r="AG30" s="666"/>
      <c r="AH30" s="666"/>
      <c r="AI30" s="666"/>
      <c r="AJ30" s="666"/>
      <c r="AK30" s="666"/>
      <c r="AL30" s="608" t="s">
        <v>122</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99.2</v>
      </c>
      <c r="BH30" s="684"/>
      <c r="BI30" s="684"/>
      <c r="BJ30" s="684"/>
      <c r="BK30" s="684"/>
      <c r="BL30" s="684"/>
      <c r="BM30" s="685">
        <v>96.6</v>
      </c>
      <c r="BN30" s="684"/>
      <c r="BO30" s="684"/>
      <c r="BP30" s="684"/>
      <c r="BQ30" s="686"/>
      <c r="BR30" s="683">
        <v>99</v>
      </c>
      <c r="BS30" s="684"/>
      <c r="BT30" s="684"/>
      <c r="BU30" s="684"/>
      <c r="BV30" s="684"/>
      <c r="BW30" s="684"/>
      <c r="BX30" s="685">
        <v>96.1</v>
      </c>
      <c r="BY30" s="684"/>
      <c r="BZ30" s="684"/>
      <c r="CA30" s="684"/>
      <c r="CB30" s="686"/>
      <c r="CD30" s="689"/>
      <c r="CE30" s="690"/>
      <c r="CF30" s="647" t="s">
        <v>306</v>
      </c>
      <c r="CG30" s="644"/>
      <c r="CH30" s="644"/>
      <c r="CI30" s="644"/>
      <c r="CJ30" s="644"/>
      <c r="CK30" s="644"/>
      <c r="CL30" s="644"/>
      <c r="CM30" s="644"/>
      <c r="CN30" s="644"/>
      <c r="CO30" s="644"/>
      <c r="CP30" s="644"/>
      <c r="CQ30" s="645"/>
      <c r="CR30" s="603">
        <v>411329</v>
      </c>
      <c r="CS30" s="606"/>
      <c r="CT30" s="606"/>
      <c r="CU30" s="606"/>
      <c r="CV30" s="606"/>
      <c r="CW30" s="606"/>
      <c r="CX30" s="606"/>
      <c r="CY30" s="607"/>
      <c r="CZ30" s="608">
        <v>4.3</v>
      </c>
      <c r="DA30" s="637"/>
      <c r="DB30" s="637"/>
      <c r="DC30" s="638"/>
      <c r="DD30" s="611">
        <v>386349</v>
      </c>
      <c r="DE30" s="606"/>
      <c r="DF30" s="606"/>
      <c r="DG30" s="606"/>
      <c r="DH30" s="606"/>
      <c r="DI30" s="606"/>
      <c r="DJ30" s="606"/>
      <c r="DK30" s="607"/>
      <c r="DL30" s="611">
        <v>386349</v>
      </c>
      <c r="DM30" s="606"/>
      <c r="DN30" s="606"/>
      <c r="DO30" s="606"/>
      <c r="DP30" s="606"/>
      <c r="DQ30" s="606"/>
      <c r="DR30" s="606"/>
      <c r="DS30" s="606"/>
      <c r="DT30" s="606"/>
      <c r="DU30" s="606"/>
      <c r="DV30" s="607"/>
      <c r="DW30" s="608">
        <v>6.1</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21959</v>
      </c>
      <c r="S31" s="606"/>
      <c r="T31" s="606"/>
      <c r="U31" s="606"/>
      <c r="V31" s="606"/>
      <c r="W31" s="606"/>
      <c r="X31" s="606"/>
      <c r="Y31" s="607"/>
      <c r="Z31" s="665">
        <v>0.2</v>
      </c>
      <c r="AA31" s="665"/>
      <c r="AB31" s="665"/>
      <c r="AC31" s="665"/>
      <c r="AD31" s="666" t="s">
        <v>131</v>
      </c>
      <c r="AE31" s="666"/>
      <c r="AF31" s="666"/>
      <c r="AG31" s="666"/>
      <c r="AH31" s="666"/>
      <c r="AI31" s="666"/>
      <c r="AJ31" s="666"/>
      <c r="AK31" s="666"/>
      <c r="AL31" s="608" t="s">
        <v>122</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99.2</v>
      </c>
      <c r="BH31" s="604"/>
      <c r="BI31" s="604"/>
      <c r="BJ31" s="604"/>
      <c r="BK31" s="604"/>
      <c r="BL31" s="604"/>
      <c r="BM31" s="609">
        <v>97.1</v>
      </c>
      <c r="BN31" s="682"/>
      <c r="BO31" s="682"/>
      <c r="BP31" s="682"/>
      <c r="BQ31" s="643"/>
      <c r="BR31" s="681">
        <v>99</v>
      </c>
      <c r="BS31" s="604"/>
      <c r="BT31" s="604"/>
      <c r="BU31" s="604"/>
      <c r="BV31" s="604"/>
      <c r="BW31" s="604"/>
      <c r="BX31" s="609">
        <v>96.4</v>
      </c>
      <c r="BY31" s="682"/>
      <c r="BZ31" s="682"/>
      <c r="CA31" s="682"/>
      <c r="CB31" s="643"/>
      <c r="CD31" s="689"/>
      <c r="CE31" s="690"/>
      <c r="CF31" s="647" t="s">
        <v>310</v>
      </c>
      <c r="CG31" s="644"/>
      <c r="CH31" s="644"/>
      <c r="CI31" s="644"/>
      <c r="CJ31" s="644"/>
      <c r="CK31" s="644"/>
      <c r="CL31" s="644"/>
      <c r="CM31" s="644"/>
      <c r="CN31" s="644"/>
      <c r="CO31" s="644"/>
      <c r="CP31" s="644"/>
      <c r="CQ31" s="645"/>
      <c r="CR31" s="603">
        <v>40975</v>
      </c>
      <c r="CS31" s="604"/>
      <c r="CT31" s="604"/>
      <c r="CU31" s="604"/>
      <c r="CV31" s="604"/>
      <c r="CW31" s="604"/>
      <c r="CX31" s="604"/>
      <c r="CY31" s="605"/>
      <c r="CZ31" s="608">
        <v>0.4</v>
      </c>
      <c r="DA31" s="637"/>
      <c r="DB31" s="637"/>
      <c r="DC31" s="638"/>
      <c r="DD31" s="611">
        <v>40975</v>
      </c>
      <c r="DE31" s="604"/>
      <c r="DF31" s="604"/>
      <c r="DG31" s="604"/>
      <c r="DH31" s="604"/>
      <c r="DI31" s="604"/>
      <c r="DJ31" s="604"/>
      <c r="DK31" s="605"/>
      <c r="DL31" s="611">
        <v>40975</v>
      </c>
      <c r="DM31" s="604"/>
      <c r="DN31" s="604"/>
      <c r="DO31" s="604"/>
      <c r="DP31" s="604"/>
      <c r="DQ31" s="604"/>
      <c r="DR31" s="604"/>
      <c r="DS31" s="604"/>
      <c r="DT31" s="604"/>
      <c r="DU31" s="604"/>
      <c r="DV31" s="605"/>
      <c r="DW31" s="608">
        <v>0.6</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1229442</v>
      </c>
      <c r="S32" s="606"/>
      <c r="T32" s="606"/>
      <c r="U32" s="606"/>
      <c r="V32" s="606"/>
      <c r="W32" s="606"/>
      <c r="X32" s="606"/>
      <c r="Y32" s="607"/>
      <c r="Z32" s="665">
        <v>11.7</v>
      </c>
      <c r="AA32" s="665"/>
      <c r="AB32" s="665"/>
      <c r="AC32" s="665"/>
      <c r="AD32" s="666" t="s">
        <v>122</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99.1</v>
      </c>
      <c r="BH32" s="619"/>
      <c r="BI32" s="619"/>
      <c r="BJ32" s="619"/>
      <c r="BK32" s="619"/>
      <c r="BL32" s="619"/>
      <c r="BM32" s="663">
        <v>96.1</v>
      </c>
      <c r="BN32" s="619"/>
      <c r="BO32" s="619"/>
      <c r="BP32" s="619"/>
      <c r="BQ32" s="656"/>
      <c r="BR32" s="680">
        <v>98.9</v>
      </c>
      <c r="BS32" s="619"/>
      <c r="BT32" s="619"/>
      <c r="BU32" s="619"/>
      <c r="BV32" s="619"/>
      <c r="BW32" s="619"/>
      <c r="BX32" s="663">
        <v>95.5</v>
      </c>
      <c r="BY32" s="619"/>
      <c r="BZ32" s="619"/>
      <c r="CA32" s="619"/>
      <c r="CB32" s="656"/>
      <c r="CD32" s="691"/>
      <c r="CE32" s="692"/>
      <c r="CF32" s="647" t="s">
        <v>313</v>
      </c>
      <c r="CG32" s="644"/>
      <c r="CH32" s="644"/>
      <c r="CI32" s="644"/>
      <c r="CJ32" s="644"/>
      <c r="CK32" s="644"/>
      <c r="CL32" s="644"/>
      <c r="CM32" s="644"/>
      <c r="CN32" s="644"/>
      <c r="CO32" s="644"/>
      <c r="CP32" s="644"/>
      <c r="CQ32" s="645"/>
      <c r="CR32" s="603" t="s">
        <v>131</v>
      </c>
      <c r="CS32" s="606"/>
      <c r="CT32" s="606"/>
      <c r="CU32" s="606"/>
      <c r="CV32" s="606"/>
      <c r="CW32" s="606"/>
      <c r="CX32" s="606"/>
      <c r="CY32" s="607"/>
      <c r="CZ32" s="608" t="s">
        <v>131</v>
      </c>
      <c r="DA32" s="637"/>
      <c r="DB32" s="637"/>
      <c r="DC32" s="638"/>
      <c r="DD32" s="611" t="s">
        <v>122</v>
      </c>
      <c r="DE32" s="606"/>
      <c r="DF32" s="606"/>
      <c r="DG32" s="606"/>
      <c r="DH32" s="606"/>
      <c r="DI32" s="606"/>
      <c r="DJ32" s="606"/>
      <c r="DK32" s="607"/>
      <c r="DL32" s="611" t="s">
        <v>131</v>
      </c>
      <c r="DM32" s="606"/>
      <c r="DN32" s="606"/>
      <c r="DO32" s="606"/>
      <c r="DP32" s="606"/>
      <c r="DQ32" s="606"/>
      <c r="DR32" s="606"/>
      <c r="DS32" s="606"/>
      <c r="DT32" s="606"/>
      <c r="DU32" s="606"/>
      <c r="DV32" s="607"/>
      <c r="DW32" s="608" t="s">
        <v>122</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278239</v>
      </c>
      <c r="S33" s="606"/>
      <c r="T33" s="606"/>
      <c r="U33" s="606"/>
      <c r="V33" s="606"/>
      <c r="W33" s="606"/>
      <c r="X33" s="606"/>
      <c r="Y33" s="607"/>
      <c r="Z33" s="665">
        <v>2.7</v>
      </c>
      <c r="AA33" s="665"/>
      <c r="AB33" s="665"/>
      <c r="AC33" s="665"/>
      <c r="AD33" s="666" t="s">
        <v>122</v>
      </c>
      <c r="AE33" s="666"/>
      <c r="AF33" s="666"/>
      <c r="AG33" s="666"/>
      <c r="AH33" s="666"/>
      <c r="AI33" s="666"/>
      <c r="AJ33" s="666"/>
      <c r="AK33" s="666"/>
      <c r="AL33" s="608" t="s">
        <v>234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5336328</v>
      </c>
      <c r="CS33" s="604"/>
      <c r="CT33" s="604"/>
      <c r="CU33" s="604"/>
      <c r="CV33" s="604"/>
      <c r="CW33" s="604"/>
      <c r="CX33" s="604"/>
      <c r="CY33" s="605"/>
      <c r="CZ33" s="608">
        <v>55.8</v>
      </c>
      <c r="DA33" s="637"/>
      <c r="DB33" s="637"/>
      <c r="DC33" s="638"/>
      <c r="DD33" s="611">
        <v>4507147</v>
      </c>
      <c r="DE33" s="604"/>
      <c r="DF33" s="604"/>
      <c r="DG33" s="604"/>
      <c r="DH33" s="604"/>
      <c r="DI33" s="604"/>
      <c r="DJ33" s="604"/>
      <c r="DK33" s="605"/>
      <c r="DL33" s="611">
        <v>3345915</v>
      </c>
      <c r="DM33" s="604"/>
      <c r="DN33" s="604"/>
      <c r="DO33" s="604"/>
      <c r="DP33" s="604"/>
      <c r="DQ33" s="604"/>
      <c r="DR33" s="604"/>
      <c r="DS33" s="604"/>
      <c r="DT33" s="604"/>
      <c r="DU33" s="604"/>
      <c r="DV33" s="605"/>
      <c r="DW33" s="608">
        <v>52.4</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154584</v>
      </c>
      <c r="S34" s="606"/>
      <c r="T34" s="606"/>
      <c r="U34" s="606"/>
      <c r="V34" s="606"/>
      <c r="W34" s="606"/>
      <c r="X34" s="606"/>
      <c r="Y34" s="607"/>
      <c r="Z34" s="665">
        <v>1.5</v>
      </c>
      <c r="AA34" s="665"/>
      <c r="AB34" s="665"/>
      <c r="AC34" s="665"/>
      <c r="AD34" s="666">
        <v>308</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1842658</v>
      </c>
      <c r="CS34" s="606"/>
      <c r="CT34" s="606"/>
      <c r="CU34" s="606"/>
      <c r="CV34" s="606"/>
      <c r="CW34" s="606"/>
      <c r="CX34" s="606"/>
      <c r="CY34" s="607"/>
      <c r="CZ34" s="608">
        <v>19.3</v>
      </c>
      <c r="DA34" s="637"/>
      <c r="DB34" s="637"/>
      <c r="DC34" s="638"/>
      <c r="DD34" s="611">
        <v>1448494</v>
      </c>
      <c r="DE34" s="606"/>
      <c r="DF34" s="606"/>
      <c r="DG34" s="606"/>
      <c r="DH34" s="606"/>
      <c r="DI34" s="606"/>
      <c r="DJ34" s="606"/>
      <c r="DK34" s="607"/>
      <c r="DL34" s="611">
        <v>1301176</v>
      </c>
      <c r="DM34" s="606"/>
      <c r="DN34" s="606"/>
      <c r="DO34" s="606"/>
      <c r="DP34" s="606"/>
      <c r="DQ34" s="606"/>
      <c r="DR34" s="606"/>
      <c r="DS34" s="606"/>
      <c r="DT34" s="606"/>
      <c r="DU34" s="606"/>
      <c r="DV34" s="607"/>
      <c r="DW34" s="608">
        <v>20.399999999999999</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220000</v>
      </c>
      <c r="S35" s="606"/>
      <c r="T35" s="606"/>
      <c r="U35" s="606"/>
      <c r="V35" s="606"/>
      <c r="W35" s="606"/>
      <c r="X35" s="606"/>
      <c r="Y35" s="607"/>
      <c r="Z35" s="665">
        <v>2.1</v>
      </c>
      <c r="AA35" s="665"/>
      <c r="AB35" s="665"/>
      <c r="AC35" s="665"/>
      <c r="AD35" s="666" t="s">
        <v>122</v>
      </c>
      <c r="AE35" s="666"/>
      <c r="AF35" s="666"/>
      <c r="AG35" s="666"/>
      <c r="AH35" s="666"/>
      <c r="AI35" s="666"/>
      <c r="AJ35" s="666"/>
      <c r="AK35" s="666"/>
      <c r="AL35" s="608" t="s">
        <v>234</v>
      </c>
      <c r="AM35" s="609"/>
      <c r="AN35" s="609"/>
      <c r="AO35" s="667"/>
      <c r="AP35" s="214"/>
      <c r="AQ35" s="671" t="s">
        <v>321</v>
      </c>
      <c r="AR35" s="672"/>
      <c r="AS35" s="672"/>
      <c r="AT35" s="672"/>
      <c r="AU35" s="672"/>
      <c r="AV35" s="672"/>
      <c r="AW35" s="672"/>
      <c r="AX35" s="672"/>
      <c r="AY35" s="673"/>
      <c r="AZ35" s="668">
        <v>1415988</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102333</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251817</v>
      </c>
      <c r="CS35" s="604"/>
      <c r="CT35" s="604"/>
      <c r="CU35" s="604"/>
      <c r="CV35" s="604"/>
      <c r="CW35" s="604"/>
      <c r="CX35" s="604"/>
      <c r="CY35" s="605"/>
      <c r="CZ35" s="608">
        <v>2.6</v>
      </c>
      <c r="DA35" s="637"/>
      <c r="DB35" s="637"/>
      <c r="DC35" s="638"/>
      <c r="DD35" s="611">
        <v>215893</v>
      </c>
      <c r="DE35" s="604"/>
      <c r="DF35" s="604"/>
      <c r="DG35" s="604"/>
      <c r="DH35" s="604"/>
      <c r="DI35" s="604"/>
      <c r="DJ35" s="604"/>
      <c r="DK35" s="605"/>
      <c r="DL35" s="611">
        <v>215893</v>
      </c>
      <c r="DM35" s="604"/>
      <c r="DN35" s="604"/>
      <c r="DO35" s="604"/>
      <c r="DP35" s="604"/>
      <c r="DQ35" s="604"/>
      <c r="DR35" s="604"/>
      <c r="DS35" s="604"/>
      <c r="DT35" s="604"/>
      <c r="DU35" s="604"/>
      <c r="DV35" s="605"/>
      <c r="DW35" s="608">
        <v>3.4</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234</v>
      </c>
      <c r="S36" s="606"/>
      <c r="T36" s="606"/>
      <c r="U36" s="606"/>
      <c r="V36" s="606"/>
      <c r="W36" s="606"/>
      <c r="X36" s="606"/>
      <c r="Y36" s="607"/>
      <c r="Z36" s="665" t="s">
        <v>131</v>
      </c>
      <c r="AA36" s="665"/>
      <c r="AB36" s="665"/>
      <c r="AC36" s="665"/>
      <c r="AD36" s="666" t="s">
        <v>122</v>
      </c>
      <c r="AE36" s="666"/>
      <c r="AF36" s="666"/>
      <c r="AG36" s="666"/>
      <c r="AH36" s="666"/>
      <c r="AI36" s="666"/>
      <c r="AJ36" s="666"/>
      <c r="AK36" s="666"/>
      <c r="AL36" s="608" t="s">
        <v>122</v>
      </c>
      <c r="AM36" s="609"/>
      <c r="AN36" s="609"/>
      <c r="AO36" s="667"/>
      <c r="AQ36" s="640" t="s">
        <v>325</v>
      </c>
      <c r="AR36" s="641"/>
      <c r="AS36" s="641"/>
      <c r="AT36" s="641"/>
      <c r="AU36" s="641"/>
      <c r="AV36" s="641"/>
      <c r="AW36" s="641"/>
      <c r="AX36" s="641"/>
      <c r="AY36" s="642"/>
      <c r="AZ36" s="603">
        <v>193889</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92417</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1004548</v>
      </c>
      <c r="CS36" s="606"/>
      <c r="CT36" s="606"/>
      <c r="CU36" s="606"/>
      <c r="CV36" s="606"/>
      <c r="CW36" s="606"/>
      <c r="CX36" s="606"/>
      <c r="CY36" s="607"/>
      <c r="CZ36" s="608">
        <v>10.5</v>
      </c>
      <c r="DA36" s="637"/>
      <c r="DB36" s="637"/>
      <c r="DC36" s="638"/>
      <c r="DD36" s="611">
        <v>868848</v>
      </c>
      <c r="DE36" s="606"/>
      <c r="DF36" s="606"/>
      <c r="DG36" s="606"/>
      <c r="DH36" s="606"/>
      <c r="DI36" s="606"/>
      <c r="DJ36" s="606"/>
      <c r="DK36" s="607"/>
      <c r="DL36" s="611">
        <v>731690</v>
      </c>
      <c r="DM36" s="606"/>
      <c r="DN36" s="606"/>
      <c r="DO36" s="606"/>
      <c r="DP36" s="606"/>
      <c r="DQ36" s="606"/>
      <c r="DR36" s="606"/>
      <c r="DS36" s="606"/>
      <c r="DT36" s="606"/>
      <c r="DU36" s="606"/>
      <c r="DV36" s="607"/>
      <c r="DW36" s="608">
        <v>11.5</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t="s">
        <v>131</v>
      </c>
      <c r="S37" s="606"/>
      <c r="T37" s="606"/>
      <c r="U37" s="606"/>
      <c r="V37" s="606"/>
      <c r="W37" s="606"/>
      <c r="X37" s="606"/>
      <c r="Y37" s="607"/>
      <c r="Z37" s="665" t="s">
        <v>131</v>
      </c>
      <c r="AA37" s="665"/>
      <c r="AB37" s="665"/>
      <c r="AC37" s="665"/>
      <c r="AD37" s="666" t="s">
        <v>234</v>
      </c>
      <c r="AE37" s="666"/>
      <c r="AF37" s="666"/>
      <c r="AG37" s="666"/>
      <c r="AH37" s="666"/>
      <c r="AI37" s="666"/>
      <c r="AJ37" s="666"/>
      <c r="AK37" s="666"/>
      <c r="AL37" s="608" t="s">
        <v>234</v>
      </c>
      <c r="AM37" s="609"/>
      <c r="AN37" s="609"/>
      <c r="AO37" s="667"/>
      <c r="AQ37" s="640" t="s">
        <v>329</v>
      </c>
      <c r="AR37" s="641"/>
      <c r="AS37" s="641"/>
      <c r="AT37" s="641"/>
      <c r="AU37" s="641"/>
      <c r="AV37" s="641"/>
      <c r="AW37" s="641"/>
      <c r="AX37" s="641"/>
      <c r="AY37" s="642"/>
      <c r="AZ37" s="603">
        <v>70000</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3364</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6833</v>
      </c>
      <c r="CS37" s="604"/>
      <c r="CT37" s="604"/>
      <c r="CU37" s="604"/>
      <c r="CV37" s="604"/>
      <c r="CW37" s="604"/>
      <c r="CX37" s="604"/>
      <c r="CY37" s="605"/>
      <c r="CZ37" s="608">
        <v>0.1</v>
      </c>
      <c r="DA37" s="637"/>
      <c r="DB37" s="637"/>
      <c r="DC37" s="638"/>
      <c r="DD37" s="611">
        <v>6669</v>
      </c>
      <c r="DE37" s="604"/>
      <c r="DF37" s="604"/>
      <c r="DG37" s="604"/>
      <c r="DH37" s="604"/>
      <c r="DI37" s="604"/>
      <c r="DJ37" s="604"/>
      <c r="DK37" s="605"/>
      <c r="DL37" s="611">
        <v>6669</v>
      </c>
      <c r="DM37" s="604"/>
      <c r="DN37" s="604"/>
      <c r="DO37" s="604"/>
      <c r="DP37" s="604"/>
      <c r="DQ37" s="604"/>
      <c r="DR37" s="604"/>
      <c r="DS37" s="604"/>
      <c r="DT37" s="604"/>
      <c r="DU37" s="604"/>
      <c r="DV37" s="605"/>
      <c r="DW37" s="608">
        <v>0.1</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10464656</v>
      </c>
      <c r="S38" s="655"/>
      <c r="T38" s="655"/>
      <c r="U38" s="655"/>
      <c r="V38" s="655"/>
      <c r="W38" s="655"/>
      <c r="X38" s="655"/>
      <c r="Y38" s="660"/>
      <c r="Z38" s="661">
        <v>100</v>
      </c>
      <c r="AA38" s="661"/>
      <c r="AB38" s="661"/>
      <c r="AC38" s="661"/>
      <c r="AD38" s="662">
        <v>6381239</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16162</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5359</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1326826</v>
      </c>
      <c r="CS38" s="606"/>
      <c r="CT38" s="606"/>
      <c r="CU38" s="606"/>
      <c r="CV38" s="606"/>
      <c r="CW38" s="606"/>
      <c r="CX38" s="606"/>
      <c r="CY38" s="607"/>
      <c r="CZ38" s="608">
        <v>13.9</v>
      </c>
      <c r="DA38" s="637"/>
      <c r="DB38" s="637"/>
      <c r="DC38" s="638"/>
      <c r="DD38" s="611">
        <v>1148590</v>
      </c>
      <c r="DE38" s="606"/>
      <c r="DF38" s="606"/>
      <c r="DG38" s="606"/>
      <c r="DH38" s="606"/>
      <c r="DI38" s="606"/>
      <c r="DJ38" s="606"/>
      <c r="DK38" s="607"/>
      <c r="DL38" s="611">
        <v>1097156</v>
      </c>
      <c r="DM38" s="606"/>
      <c r="DN38" s="606"/>
      <c r="DO38" s="606"/>
      <c r="DP38" s="606"/>
      <c r="DQ38" s="606"/>
      <c r="DR38" s="606"/>
      <c r="DS38" s="606"/>
      <c r="DT38" s="606"/>
      <c r="DU38" s="606"/>
      <c r="DV38" s="607"/>
      <c r="DW38" s="608">
        <v>17.2</v>
      </c>
      <c r="DX38" s="637"/>
      <c r="DY38" s="637"/>
      <c r="DZ38" s="637"/>
      <c r="EA38" s="637"/>
      <c r="EB38" s="637"/>
      <c r="EC38" s="639"/>
    </row>
    <row r="39" spans="2:133" ht="11.25" customHeight="1">
      <c r="AQ39" s="640" t="s">
        <v>336</v>
      </c>
      <c r="AR39" s="641"/>
      <c r="AS39" s="641"/>
      <c r="AT39" s="641"/>
      <c r="AU39" s="641"/>
      <c r="AV39" s="641"/>
      <c r="AW39" s="641"/>
      <c r="AX39" s="641"/>
      <c r="AY39" s="642"/>
      <c r="AZ39" s="603">
        <v>3000</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105</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843039</v>
      </c>
      <c r="CS39" s="604"/>
      <c r="CT39" s="604"/>
      <c r="CU39" s="604"/>
      <c r="CV39" s="604"/>
      <c r="CW39" s="604"/>
      <c r="CX39" s="604"/>
      <c r="CY39" s="605"/>
      <c r="CZ39" s="608">
        <v>8.8000000000000007</v>
      </c>
      <c r="DA39" s="637"/>
      <c r="DB39" s="637"/>
      <c r="DC39" s="638"/>
      <c r="DD39" s="611">
        <v>809260</v>
      </c>
      <c r="DE39" s="604"/>
      <c r="DF39" s="604"/>
      <c r="DG39" s="604"/>
      <c r="DH39" s="604"/>
      <c r="DI39" s="604"/>
      <c r="DJ39" s="604"/>
      <c r="DK39" s="605"/>
      <c r="DL39" s="611" t="s">
        <v>122</v>
      </c>
      <c r="DM39" s="604"/>
      <c r="DN39" s="604"/>
      <c r="DO39" s="604"/>
      <c r="DP39" s="604"/>
      <c r="DQ39" s="604"/>
      <c r="DR39" s="604"/>
      <c r="DS39" s="604"/>
      <c r="DT39" s="604"/>
      <c r="DU39" s="604"/>
      <c r="DV39" s="605"/>
      <c r="DW39" s="608" t="s">
        <v>122</v>
      </c>
      <c r="DX39" s="637"/>
      <c r="DY39" s="637"/>
      <c r="DZ39" s="637"/>
      <c r="EA39" s="637"/>
      <c r="EB39" s="637"/>
      <c r="EC39" s="639"/>
    </row>
    <row r="40" spans="2:133" ht="11.25" customHeight="1">
      <c r="AQ40" s="640" t="s">
        <v>340</v>
      </c>
      <c r="AR40" s="641"/>
      <c r="AS40" s="641"/>
      <c r="AT40" s="641"/>
      <c r="AU40" s="641"/>
      <c r="AV40" s="641"/>
      <c r="AW40" s="641"/>
      <c r="AX40" s="641"/>
      <c r="AY40" s="642"/>
      <c r="AZ40" s="603">
        <v>276479</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115</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67440</v>
      </c>
      <c r="CS40" s="606"/>
      <c r="CT40" s="606"/>
      <c r="CU40" s="606"/>
      <c r="CV40" s="606"/>
      <c r="CW40" s="606"/>
      <c r="CX40" s="606"/>
      <c r="CY40" s="607"/>
      <c r="CZ40" s="608">
        <v>0.7</v>
      </c>
      <c r="DA40" s="637"/>
      <c r="DB40" s="637"/>
      <c r="DC40" s="638"/>
      <c r="DD40" s="611">
        <v>16062</v>
      </c>
      <c r="DE40" s="606"/>
      <c r="DF40" s="606"/>
      <c r="DG40" s="606"/>
      <c r="DH40" s="606"/>
      <c r="DI40" s="606"/>
      <c r="DJ40" s="606"/>
      <c r="DK40" s="607"/>
      <c r="DL40" s="611" t="s">
        <v>234</v>
      </c>
      <c r="DM40" s="606"/>
      <c r="DN40" s="606"/>
      <c r="DO40" s="606"/>
      <c r="DP40" s="606"/>
      <c r="DQ40" s="606"/>
      <c r="DR40" s="606"/>
      <c r="DS40" s="606"/>
      <c r="DT40" s="606"/>
      <c r="DU40" s="606"/>
      <c r="DV40" s="607"/>
      <c r="DW40" s="608" t="s">
        <v>122</v>
      </c>
      <c r="DX40" s="637"/>
      <c r="DY40" s="637"/>
      <c r="DZ40" s="637"/>
      <c r="EA40" s="637"/>
      <c r="EB40" s="637"/>
      <c r="EC40" s="639"/>
    </row>
    <row r="41" spans="2:133" ht="11.25" customHeight="1">
      <c r="AQ41" s="652" t="s">
        <v>343</v>
      </c>
      <c r="AR41" s="653"/>
      <c r="AS41" s="653"/>
      <c r="AT41" s="653"/>
      <c r="AU41" s="653"/>
      <c r="AV41" s="653"/>
      <c r="AW41" s="653"/>
      <c r="AX41" s="653"/>
      <c r="AY41" s="654"/>
      <c r="AZ41" s="618">
        <v>856458</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417</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122</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1366231</v>
      </c>
      <c r="CS42" s="606"/>
      <c r="CT42" s="606"/>
      <c r="CU42" s="606"/>
      <c r="CV42" s="606"/>
      <c r="CW42" s="606"/>
      <c r="CX42" s="606"/>
      <c r="CY42" s="607"/>
      <c r="CZ42" s="608">
        <v>14.3</v>
      </c>
      <c r="DA42" s="609"/>
      <c r="DB42" s="609"/>
      <c r="DC42" s="610"/>
      <c r="DD42" s="611">
        <v>493485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t="s">
        <v>234</v>
      </c>
      <c r="CS43" s="604"/>
      <c r="CT43" s="604"/>
      <c r="CU43" s="604"/>
      <c r="CV43" s="604"/>
      <c r="CW43" s="604"/>
      <c r="CX43" s="604"/>
      <c r="CY43" s="605"/>
      <c r="CZ43" s="608" t="s">
        <v>234</v>
      </c>
      <c r="DA43" s="637"/>
      <c r="DB43" s="637"/>
      <c r="DC43" s="638"/>
      <c r="DD43" s="611" t="s">
        <v>122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301</v>
      </c>
      <c r="CE44" s="632"/>
      <c r="CF44" s="600" t="s">
        <v>351</v>
      </c>
      <c r="CG44" s="601"/>
      <c r="CH44" s="601"/>
      <c r="CI44" s="601"/>
      <c r="CJ44" s="601"/>
      <c r="CK44" s="601"/>
      <c r="CL44" s="601"/>
      <c r="CM44" s="601"/>
      <c r="CN44" s="601"/>
      <c r="CO44" s="601"/>
      <c r="CP44" s="601"/>
      <c r="CQ44" s="602"/>
      <c r="CR44" s="603">
        <v>1336763</v>
      </c>
      <c r="CS44" s="606"/>
      <c r="CT44" s="606"/>
      <c r="CU44" s="606"/>
      <c r="CV44" s="606"/>
      <c r="CW44" s="606"/>
      <c r="CX44" s="606"/>
      <c r="CY44" s="607"/>
      <c r="CZ44" s="608">
        <v>14</v>
      </c>
      <c r="DA44" s="609"/>
      <c r="DB44" s="609"/>
      <c r="DC44" s="610"/>
      <c r="DD44" s="611">
        <v>481834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129477</v>
      </c>
      <c r="CS45" s="604"/>
      <c r="CT45" s="604"/>
      <c r="CU45" s="604"/>
      <c r="CV45" s="604"/>
      <c r="CW45" s="604"/>
      <c r="CX45" s="604"/>
      <c r="CY45" s="605"/>
      <c r="CZ45" s="608">
        <v>1.4</v>
      </c>
      <c r="DA45" s="637"/>
      <c r="DB45" s="637"/>
      <c r="DC45" s="638"/>
      <c r="DD45" s="611">
        <v>55852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1097284</v>
      </c>
      <c r="CS46" s="606"/>
      <c r="CT46" s="606"/>
      <c r="CU46" s="606"/>
      <c r="CV46" s="606"/>
      <c r="CW46" s="606"/>
      <c r="CX46" s="606"/>
      <c r="CY46" s="607"/>
      <c r="CZ46" s="608">
        <v>11.5</v>
      </c>
      <c r="DA46" s="609"/>
      <c r="DB46" s="609"/>
      <c r="DC46" s="610"/>
      <c r="DD46" s="611">
        <v>382092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29468</v>
      </c>
      <c r="CS47" s="604"/>
      <c r="CT47" s="604"/>
      <c r="CU47" s="604"/>
      <c r="CV47" s="604"/>
      <c r="CW47" s="604"/>
      <c r="CX47" s="604"/>
      <c r="CY47" s="605"/>
      <c r="CZ47" s="608">
        <v>0.3</v>
      </c>
      <c r="DA47" s="637"/>
      <c r="DB47" s="637"/>
      <c r="DC47" s="638"/>
      <c r="DD47" s="611">
        <v>11651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122</v>
      </c>
      <c r="CS48" s="606"/>
      <c r="CT48" s="606"/>
      <c r="CU48" s="606"/>
      <c r="CV48" s="606"/>
      <c r="CW48" s="606"/>
      <c r="CX48" s="606"/>
      <c r="CY48" s="607"/>
      <c r="CZ48" s="608" t="s">
        <v>122</v>
      </c>
      <c r="DA48" s="609"/>
      <c r="DB48" s="609"/>
      <c r="DC48" s="610"/>
      <c r="DD48" s="611" t="s">
        <v>234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9568339</v>
      </c>
      <c r="CS49" s="619"/>
      <c r="CT49" s="619"/>
      <c r="CU49" s="619"/>
      <c r="CV49" s="619"/>
      <c r="CW49" s="619"/>
      <c r="CX49" s="619"/>
      <c r="CY49" s="620"/>
      <c r="CZ49" s="621">
        <v>100</v>
      </c>
      <c r="DA49" s="622"/>
      <c r="DB49" s="622"/>
      <c r="DC49" s="623"/>
      <c r="DD49" s="624">
        <v>7072985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NERuiJ9eGbWYEwFonX3j/cCGtPlhOowulriikQZKWcuKJy4ihyKRAq01TfPkPvIDOYKF0VuqzGK86imnB1SxBQ==" saltValue="GCXIe+713NeWPsuhi2V14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10455</v>
      </c>
      <c r="R7" s="1136"/>
      <c r="S7" s="1136"/>
      <c r="T7" s="1136"/>
      <c r="U7" s="1136"/>
      <c r="V7" s="1136">
        <v>9563</v>
      </c>
      <c r="W7" s="1136"/>
      <c r="X7" s="1136"/>
      <c r="Y7" s="1136"/>
      <c r="Z7" s="1136"/>
      <c r="AA7" s="1136">
        <v>891</v>
      </c>
      <c r="AB7" s="1136"/>
      <c r="AC7" s="1136"/>
      <c r="AD7" s="1136"/>
      <c r="AE7" s="1137"/>
      <c r="AF7" s="1138">
        <v>800</v>
      </c>
      <c r="AG7" s="1139"/>
      <c r="AH7" s="1139"/>
      <c r="AI7" s="1139"/>
      <c r="AJ7" s="1140"/>
      <c r="AK7" s="1122">
        <v>1229</v>
      </c>
      <c r="AL7" s="1123"/>
      <c r="AM7" s="1123"/>
      <c r="AN7" s="1123"/>
      <c r="AO7" s="1123"/>
      <c r="AP7" s="1123">
        <v>3358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578</v>
      </c>
      <c r="BT7" s="1127"/>
      <c r="BU7" s="1127"/>
      <c r="BV7" s="1127"/>
      <c r="BW7" s="1127"/>
      <c r="BX7" s="1127"/>
      <c r="BY7" s="1127"/>
      <c r="BZ7" s="1127"/>
      <c r="CA7" s="1127"/>
      <c r="CB7" s="1127"/>
      <c r="CC7" s="1127"/>
      <c r="CD7" s="1127"/>
      <c r="CE7" s="1127"/>
      <c r="CF7" s="1127"/>
      <c r="CG7" s="1128"/>
      <c r="CH7" s="1119">
        <v>-4</v>
      </c>
      <c r="CI7" s="1120"/>
      <c r="CJ7" s="1120"/>
      <c r="CK7" s="1120"/>
      <c r="CL7" s="1121"/>
      <c r="CM7" s="1119">
        <v>36</v>
      </c>
      <c r="CN7" s="1120"/>
      <c r="CO7" s="1120"/>
      <c r="CP7" s="1120"/>
      <c r="CQ7" s="1121"/>
      <c r="CR7" s="1119">
        <v>11</v>
      </c>
      <c r="CS7" s="1120"/>
      <c r="CT7" s="1120"/>
      <c r="CU7" s="1120"/>
      <c r="CV7" s="1121"/>
      <c r="CW7" s="1020" t="s">
        <v>580</v>
      </c>
      <c r="CX7" s="1021"/>
      <c r="CY7" s="1021"/>
      <c r="CZ7" s="1021"/>
      <c r="DA7" s="1022"/>
      <c r="DB7" s="1119" t="s">
        <v>580</v>
      </c>
      <c r="DC7" s="1120"/>
      <c r="DD7" s="1120"/>
      <c r="DE7" s="1120"/>
      <c r="DF7" s="1121"/>
      <c r="DG7" s="1119" t="s">
        <v>580</v>
      </c>
      <c r="DH7" s="1120"/>
      <c r="DI7" s="1120"/>
      <c r="DJ7" s="1120"/>
      <c r="DK7" s="1121"/>
      <c r="DL7" s="1119" t="s">
        <v>580</v>
      </c>
      <c r="DM7" s="1120"/>
      <c r="DN7" s="1120"/>
      <c r="DO7" s="1120"/>
      <c r="DP7" s="1121"/>
      <c r="DQ7" s="1119" t="s">
        <v>580</v>
      </c>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53</v>
      </c>
      <c r="R8" s="1075"/>
      <c r="S8" s="1075"/>
      <c r="T8" s="1075"/>
      <c r="U8" s="1075"/>
      <c r="V8" s="1075">
        <v>53</v>
      </c>
      <c r="W8" s="1075"/>
      <c r="X8" s="1075"/>
      <c r="Y8" s="1075"/>
      <c r="Z8" s="1075"/>
      <c r="AA8" s="1075">
        <v>0</v>
      </c>
      <c r="AB8" s="1075"/>
      <c r="AC8" s="1075"/>
      <c r="AD8" s="1075"/>
      <c r="AE8" s="1076"/>
      <c r="AF8" s="1050">
        <v>0</v>
      </c>
      <c r="AG8" s="1051"/>
      <c r="AH8" s="1051"/>
      <c r="AI8" s="1051"/>
      <c r="AJ8" s="1052"/>
      <c r="AK8" s="1117">
        <v>50</v>
      </c>
      <c r="AL8" s="1118"/>
      <c r="AM8" s="1118"/>
      <c r="AN8" s="1118"/>
      <c r="AO8" s="1118"/>
      <c r="AP8" s="1118" t="s">
        <v>581</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579</v>
      </c>
      <c r="BT8" s="1046"/>
      <c r="BU8" s="1046"/>
      <c r="BV8" s="1046"/>
      <c r="BW8" s="1046"/>
      <c r="BX8" s="1046"/>
      <c r="BY8" s="1046"/>
      <c r="BZ8" s="1046"/>
      <c r="CA8" s="1046"/>
      <c r="CB8" s="1046"/>
      <c r="CC8" s="1046"/>
      <c r="CD8" s="1046"/>
      <c r="CE8" s="1046"/>
      <c r="CF8" s="1046"/>
      <c r="CG8" s="1047"/>
      <c r="CH8" s="1020">
        <v>4</v>
      </c>
      <c r="CI8" s="1021"/>
      <c r="CJ8" s="1021"/>
      <c r="CK8" s="1021"/>
      <c r="CL8" s="1022"/>
      <c r="CM8" s="1020">
        <v>41</v>
      </c>
      <c r="CN8" s="1021"/>
      <c r="CO8" s="1021"/>
      <c r="CP8" s="1021"/>
      <c r="CQ8" s="1022"/>
      <c r="CR8" s="1020">
        <v>20</v>
      </c>
      <c r="CS8" s="1021"/>
      <c r="CT8" s="1021"/>
      <c r="CU8" s="1021"/>
      <c r="CV8" s="1022"/>
      <c r="CW8" s="1020">
        <v>8</v>
      </c>
      <c r="CX8" s="1021"/>
      <c r="CY8" s="1021"/>
      <c r="CZ8" s="1021"/>
      <c r="DA8" s="1022"/>
      <c r="DB8" s="1020" t="s">
        <v>122</v>
      </c>
      <c r="DC8" s="1021"/>
      <c r="DD8" s="1021"/>
      <c r="DE8" s="1021"/>
      <c r="DF8" s="1022"/>
      <c r="DG8" s="1020" t="s">
        <v>122</v>
      </c>
      <c r="DH8" s="1021"/>
      <c r="DI8" s="1021"/>
      <c r="DJ8" s="1021"/>
      <c r="DK8" s="1022"/>
      <c r="DL8" s="1020" t="s">
        <v>122</v>
      </c>
      <c r="DM8" s="1021"/>
      <c r="DN8" s="1021"/>
      <c r="DO8" s="1021"/>
      <c r="DP8" s="1022"/>
      <c r="DQ8" s="1020" t="s">
        <v>122</v>
      </c>
      <c r="DR8" s="1021"/>
      <c r="DS8" s="1021"/>
      <c r="DT8" s="1021"/>
      <c r="DU8" s="1022"/>
      <c r="DV8" s="1023"/>
      <c r="DW8" s="1024"/>
      <c r="DX8" s="1024"/>
      <c r="DY8" s="1024"/>
      <c r="DZ8" s="1025"/>
      <c r="EA8" s="234"/>
    </row>
    <row r="9" spans="1:131" s="235" customFormat="1" ht="26.25" customHeight="1">
      <c r="A9" s="241">
        <v>3</v>
      </c>
      <c r="B9" s="1068" t="s">
        <v>381</v>
      </c>
      <c r="C9" s="1069"/>
      <c r="D9" s="1069"/>
      <c r="E9" s="1069"/>
      <c r="F9" s="1069"/>
      <c r="G9" s="1069"/>
      <c r="H9" s="1069"/>
      <c r="I9" s="1069"/>
      <c r="J9" s="1069"/>
      <c r="K9" s="1069"/>
      <c r="L9" s="1069"/>
      <c r="M9" s="1069"/>
      <c r="N9" s="1069"/>
      <c r="O9" s="1069"/>
      <c r="P9" s="1070"/>
      <c r="Q9" s="1074">
        <v>51</v>
      </c>
      <c r="R9" s="1075"/>
      <c r="S9" s="1075"/>
      <c r="T9" s="1075"/>
      <c r="U9" s="1075"/>
      <c r="V9" s="1075">
        <v>48</v>
      </c>
      <c r="W9" s="1075"/>
      <c r="X9" s="1075"/>
      <c r="Y9" s="1075"/>
      <c r="Z9" s="1075"/>
      <c r="AA9" s="1075">
        <v>3</v>
      </c>
      <c r="AB9" s="1075"/>
      <c r="AC9" s="1075"/>
      <c r="AD9" s="1075"/>
      <c r="AE9" s="1076"/>
      <c r="AF9" s="1050">
        <v>3</v>
      </c>
      <c r="AG9" s="1051"/>
      <c r="AH9" s="1051"/>
      <c r="AI9" s="1051"/>
      <c r="AJ9" s="1052"/>
      <c r="AK9" s="1117">
        <v>28</v>
      </c>
      <c r="AL9" s="1118"/>
      <c r="AM9" s="1118"/>
      <c r="AN9" s="1118"/>
      <c r="AO9" s="1118"/>
      <c r="AP9" s="1118">
        <v>150</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t="s">
        <v>382</v>
      </c>
      <c r="C10" s="1069"/>
      <c r="D10" s="1069"/>
      <c r="E10" s="1069"/>
      <c r="F10" s="1069"/>
      <c r="G10" s="1069"/>
      <c r="H10" s="1069"/>
      <c r="I10" s="1069"/>
      <c r="J10" s="1069"/>
      <c r="K10" s="1069"/>
      <c r="L10" s="1069"/>
      <c r="M10" s="1069"/>
      <c r="N10" s="1069"/>
      <c r="O10" s="1069"/>
      <c r="P10" s="1070"/>
      <c r="Q10" s="1074">
        <v>11</v>
      </c>
      <c r="R10" s="1075"/>
      <c r="S10" s="1075"/>
      <c r="T10" s="1075"/>
      <c r="U10" s="1075"/>
      <c r="V10" s="1075">
        <v>10</v>
      </c>
      <c r="W10" s="1075"/>
      <c r="X10" s="1075"/>
      <c r="Y10" s="1075"/>
      <c r="Z10" s="1075"/>
      <c r="AA10" s="1075">
        <v>1</v>
      </c>
      <c r="AB10" s="1075"/>
      <c r="AC10" s="1075"/>
      <c r="AD10" s="1075"/>
      <c r="AE10" s="1076"/>
      <c r="AF10" s="1050">
        <v>1</v>
      </c>
      <c r="AG10" s="1051"/>
      <c r="AH10" s="1051"/>
      <c r="AI10" s="1051"/>
      <c r="AJ10" s="1052"/>
      <c r="AK10" s="1117">
        <v>0</v>
      </c>
      <c r="AL10" s="1118"/>
      <c r="AM10" s="1118"/>
      <c r="AN10" s="1118"/>
      <c r="AO10" s="1118"/>
      <c r="AP10" s="1118" t="s">
        <v>581</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t="s">
        <v>383</v>
      </c>
      <c r="C11" s="1069"/>
      <c r="D11" s="1069"/>
      <c r="E11" s="1069"/>
      <c r="F11" s="1069"/>
      <c r="G11" s="1069"/>
      <c r="H11" s="1069"/>
      <c r="I11" s="1069"/>
      <c r="J11" s="1069"/>
      <c r="K11" s="1069"/>
      <c r="L11" s="1069"/>
      <c r="M11" s="1069"/>
      <c r="N11" s="1069"/>
      <c r="O11" s="1069"/>
      <c r="P11" s="1070"/>
      <c r="Q11" s="1074">
        <v>10</v>
      </c>
      <c r="R11" s="1075"/>
      <c r="S11" s="1075"/>
      <c r="T11" s="1075"/>
      <c r="U11" s="1075"/>
      <c r="V11" s="1075">
        <v>9</v>
      </c>
      <c r="W11" s="1075"/>
      <c r="X11" s="1075"/>
      <c r="Y11" s="1075"/>
      <c r="Z11" s="1075"/>
      <c r="AA11" s="1075">
        <v>0</v>
      </c>
      <c r="AB11" s="1075"/>
      <c r="AC11" s="1075"/>
      <c r="AD11" s="1075"/>
      <c r="AE11" s="1076"/>
      <c r="AF11" s="1050">
        <v>0</v>
      </c>
      <c r="AG11" s="1051"/>
      <c r="AH11" s="1051"/>
      <c r="AI11" s="1051"/>
      <c r="AJ11" s="1052"/>
      <c r="AK11" s="1117">
        <v>1</v>
      </c>
      <c r="AL11" s="1118"/>
      <c r="AM11" s="1118"/>
      <c r="AN11" s="1118"/>
      <c r="AO11" s="1118"/>
      <c r="AP11" s="1118" t="s">
        <v>581</v>
      </c>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384</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385</v>
      </c>
      <c r="B23" s="975" t="s">
        <v>386</v>
      </c>
      <c r="C23" s="976"/>
      <c r="D23" s="976"/>
      <c r="E23" s="976"/>
      <c r="F23" s="976"/>
      <c r="G23" s="976"/>
      <c r="H23" s="976"/>
      <c r="I23" s="976"/>
      <c r="J23" s="976"/>
      <c r="K23" s="976"/>
      <c r="L23" s="976"/>
      <c r="M23" s="976"/>
      <c r="N23" s="976"/>
      <c r="O23" s="976"/>
      <c r="P23" s="977"/>
      <c r="Q23" s="1099">
        <v>10465</v>
      </c>
      <c r="R23" s="1100"/>
      <c r="S23" s="1100"/>
      <c r="T23" s="1100"/>
      <c r="U23" s="1100"/>
      <c r="V23" s="1100">
        <v>9568</v>
      </c>
      <c r="W23" s="1100"/>
      <c r="X23" s="1100"/>
      <c r="Y23" s="1100"/>
      <c r="Z23" s="1100"/>
      <c r="AA23" s="1100">
        <v>896</v>
      </c>
      <c r="AB23" s="1100"/>
      <c r="AC23" s="1100"/>
      <c r="AD23" s="1100"/>
      <c r="AE23" s="1101"/>
      <c r="AF23" s="1102">
        <v>805</v>
      </c>
      <c r="AG23" s="1100"/>
      <c r="AH23" s="1100"/>
      <c r="AI23" s="1100"/>
      <c r="AJ23" s="1103"/>
      <c r="AK23" s="1104"/>
      <c r="AL23" s="1105"/>
      <c r="AM23" s="1105"/>
      <c r="AN23" s="1105"/>
      <c r="AO23" s="1105"/>
      <c r="AP23" s="1100">
        <v>3508</v>
      </c>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389</v>
      </c>
      <c r="R26" s="1033"/>
      <c r="S26" s="1033"/>
      <c r="T26" s="1033"/>
      <c r="U26" s="1034"/>
      <c r="V26" s="1032" t="s">
        <v>390</v>
      </c>
      <c r="W26" s="1033"/>
      <c r="X26" s="1033"/>
      <c r="Y26" s="1033"/>
      <c r="Z26" s="1034"/>
      <c r="AA26" s="1032" t="s">
        <v>391</v>
      </c>
      <c r="AB26" s="1033"/>
      <c r="AC26" s="1033"/>
      <c r="AD26" s="1033"/>
      <c r="AE26" s="1033"/>
      <c r="AF26" s="1090" t="s">
        <v>392</v>
      </c>
      <c r="AG26" s="1039"/>
      <c r="AH26" s="1039"/>
      <c r="AI26" s="1039"/>
      <c r="AJ26" s="1091"/>
      <c r="AK26" s="1033" t="s">
        <v>393</v>
      </c>
      <c r="AL26" s="1033"/>
      <c r="AM26" s="1033"/>
      <c r="AN26" s="1033"/>
      <c r="AO26" s="1034"/>
      <c r="AP26" s="1032" t="s">
        <v>394</v>
      </c>
      <c r="AQ26" s="1033"/>
      <c r="AR26" s="1033"/>
      <c r="AS26" s="1033"/>
      <c r="AT26" s="1034"/>
      <c r="AU26" s="1032" t="s">
        <v>395</v>
      </c>
      <c r="AV26" s="1033"/>
      <c r="AW26" s="1033"/>
      <c r="AX26" s="1033"/>
      <c r="AY26" s="1034"/>
      <c r="AZ26" s="1032" t="s">
        <v>396</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397</v>
      </c>
      <c r="C28" s="1082"/>
      <c r="D28" s="1082"/>
      <c r="E28" s="1082"/>
      <c r="F28" s="1082"/>
      <c r="G28" s="1082"/>
      <c r="H28" s="1082"/>
      <c r="I28" s="1082"/>
      <c r="J28" s="1082"/>
      <c r="K28" s="1082"/>
      <c r="L28" s="1082"/>
      <c r="M28" s="1082"/>
      <c r="N28" s="1082"/>
      <c r="O28" s="1082"/>
      <c r="P28" s="1083"/>
      <c r="Q28" s="1084">
        <v>3575</v>
      </c>
      <c r="R28" s="1085"/>
      <c r="S28" s="1085"/>
      <c r="T28" s="1085"/>
      <c r="U28" s="1085"/>
      <c r="V28" s="1085">
        <v>3473</v>
      </c>
      <c r="W28" s="1085"/>
      <c r="X28" s="1085"/>
      <c r="Y28" s="1085"/>
      <c r="Z28" s="1085"/>
      <c r="AA28" s="1085">
        <v>102</v>
      </c>
      <c r="AB28" s="1085"/>
      <c r="AC28" s="1085"/>
      <c r="AD28" s="1085"/>
      <c r="AE28" s="1086"/>
      <c r="AF28" s="1087">
        <v>102</v>
      </c>
      <c r="AG28" s="1085"/>
      <c r="AH28" s="1085"/>
      <c r="AI28" s="1085"/>
      <c r="AJ28" s="1088"/>
      <c r="AK28" s="1089">
        <v>276</v>
      </c>
      <c r="AL28" s="1077"/>
      <c r="AM28" s="1077"/>
      <c r="AN28" s="1077"/>
      <c r="AO28" s="1077"/>
      <c r="AP28" s="1077" t="s">
        <v>512</v>
      </c>
      <c r="AQ28" s="1077"/>
      <c r="AR28" s="1077"/>
      <c r="AS28" s="1077"/>
      <c r="AT28" s="1077"/>
      <c r="AU28" s="1077" t="s">
        <v>512</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398</v>
      </c>
      <c r="C29" s="1069"/>
      <c r="D29" s="1069"/>
      <c r="E29" s="1069"/>
      <c r="F29" s="1069"/>
      <c r="G29" s="1069"/>
      <c r="H29" s="1069"/>
      <c r="I29" s="1069"/>
      <c r="J29" s="1069"/>
      <c r="K29" s="1069"/>
      <c r="L29" s="1069"/>
      <c r="M29" s="1069"/>
      <c r="N29" s="1069"/>
      <c r="O29" s="1069"/>
      <c r="P29" s="1070"/>
      <c r="Q29" s="1074">
        <v>202</v>
      </c>
      <c r="R29" s="1075"/>
      <c r="S29" s="1075"/>
      <c r="T29" s="1075"/>
      <c r="U29" s="1075"/>
      <c r="V29" s="1075">
        <v>186</v>
      </c>
      <c r="W29" s="1075"/>
      <c r="X29" s="1075"/>
      <c r="Y29" s="1075"/>
      <c r="Z29" s="1075"/>
      <c r="AA29" s="1075">
        <v>16</v>
      </c>
      <c r="AB29" s="1075"/>
      <c r="AC29" s="1075"/>
      <c r="AD29" s="1075"/>
      <c r="AE29" s="1076"/>
      <c r="AF29" s="1050">
        <v>16</v>
      </c>
      <c r="AG29" s="1051"/>
      <c r="AH29" s="1051"/>
      <c r="AI29" s="1051"/>
      <c r="AJ29" s="1052"/>
      <c r="AK29" s="1011" t="s">
        <v>512</v>
      </c>
      <c r="AL29" s="1002"/>
      <c r="AM29" s="1002"/>
      <c r="AN29" s="1002"/>
      <c r="AO29" s="1002"/>
      <c r="AP29" s="1002" t="s">
        <v>512</v>
      </c>
      <c r="AQ29" s="1002"/>
      <c r="AR29" s="1002"/>
      <c r="AS29" s="1002"/>
      <c r="AT29" s="1002"/>
      <c r="AU29" s="1002" t="s">
        <v>512</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399</v>
      </c>
      <c r="C30" s="1069"/>
      <c r="D30" s="1069"/>
      <c r="E30" s="1069"/>
      <c r="F30" s="1069"/>
      <c r="G30" s="1069"/>
      <c r="H30" s="1069"/>
      <c r="I30" s="1069"/>
      <c r="J30" s="1069"/>
      <c r="K30" s="1069"/>
      <c r="L30" s="1069"/>
      <c r="M30" s="1069"/>
      <c r="N30" s="1069"/>
      <c r="O30" s="1069"/>
      <c r="P30" s="1070"/>
      <c r="Q30" s="1074">
        <v>344</v>
      </c>
      <c r="R30" s="1075"/>
      <c r="S30" s="1075"/>
      <c r="T30" s="1075"/>
      <c r="U30" s="1075"/>
      <c r="V30" s="1075">
        <v>343</v>
      </c>
      <c r="W30" s="1075"/>
      <c r="X30" s="1075"/>
      <c r="Y30" s="1075"/>
      <c r="Z30" s="1075"/>
      <c r="AA30" s="1075">
        <v>0</v>
      </c>
      <c r="AB30" s="1075"/>
      <c r="AC30" s="1075"/>
      <c r="AD30" s="1075"/>
      <c r="AE30" s="1076"/>
      <c r="AF30" s="1050">
        <v>0</v>
      </c>
      <c r="AG30" s="1051"/>
      <c r="AH30" s="1051"/>
      <c r="AI30" s="1051"/>
      <c r="AJ30" s="1052"/>
      <c r="AK30" s="1011">
        <v>106</v>
      </c>
      <c r="AL30" s="1002"/>
      <c r="AM30" s="1002"/>
      <c r="AN30" s="1002"/>
      <c r="AO30" s="1002"/>
      <c r="AP30" s="1002" t="s">
        <v>512</v>
      </c>
      <c r="AQ30" s="1002"/>
      <c r="AR30" s="1002"/>
      <c r="AS30" s="1002"/>
      <c r="AT30" s="1002"/>
      <c r="AU30" s="1002" t="s">
        <v>512</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400</v>
      </c>
      <c r="C31" s="1069"/>
      <c r="D31" s="1069"/>
      <c r="E31" s="1069"/>
      <c r="F31" s="1069"/>
      <c r="G31" s="1069"/>
      <c r="H31" s="1069"/>
      <c r="I31" s="1069"/>
      <c r="J31" s="1069"/>
      <c r="K31" s="1069"/>
      <c r="L31" s="1069"/>
      <c r="M31" s="1069"/>
      <c r="N31" s="1069"/>
      <c r="O31" s="1069"/>
      <c r="P31" s="1070"/>
      <c r="Q31" s="1074">
        <v>3172</v>
      </c>
      <c r="R31" s="1075"/>
      <c r="S31" s="1075"/>
      <c r="T31" s="1075"/>
      <c r="U31" s="1075"/>
      <c r="V31" s="1075">
        <v>3111</v>
      </c>
      <c r="W31" s="1075"/>
      <c r="X31" s="1075"/>
      <c r="Y31" s="1075"/>
      <c r="Z31" s="1075"/>
      <c r="AA31" s="1075">
        <v>61</v>
      </c>
      <c r="AB31" s="1075"/>
      <c r="AC31" s="1075"/>
      <c r="AD31" s="1075"/>
      <c r="AE31" s="1076"/>
      <c r="AF31" s="1050">
        <v>61</v>
      </c>
      <c r="AG31" s="1051"/>
      <c r="AH31" s="1051"/>
      <c r="AI31" s="1051"/>
      <c r="AJ31" s="1052"/>
      <c r="AK31" s="1011">
        <v>433</v>
      </c>
      <c r="AL31" s="1002"/>
      <c r="AM31" s="1002"/>
      <c r="AN31" s="1002"/>
      <c r="AO31" s="1002"/>
      <c r="AP31" s="1002" t="s">
        <v>582</v>
      </c>
      <c r="AQ31" s="1002"/>
      <c r="AR31" s="1002"/>
      <c r="AS31" s="1002"/>
      <c r="AT31" s="1002"/>
      <c r="AU31" s="1002" t="s">
        <v>582</v>
      </c>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401</v>
      </c>
      <c r="C32" s="1069"/>
      <c r="D32" s="1069"/>
      <c r="E32" s="1069"/>
      <c r="F32" s="1069"/>
      <c r="G32" s="1069"/>
      <c r="H32" s="1069"/>
      <c r="I32" s="1069"/>
      <c r="J32" s="1069"/>
      <c r="K32" s="1069"/>
      <c r="L32" s="1069"/>
      <c r="M32" s="1069"/>
      <c r="N32" s="1069"/>
      <c r="O32" s="1069"/>
      <c r="P32" s="1070"/>
      <c r="Q32" s="1074">
        <v>1282</v>
      </c>
      <c r="R32" s="1075"/>
      <c r="S32" s="1075"/>
      <c r="T32" s="1075"/>
      <c r="U32" s="1075"/>
      <c r="V32" s="1075">
        <v>1307</v>
      </c>
      <c r="W32" s="1075"/>
      <c r="X32" s="1075"/>
      <c r="Y32" s="1075"/>
      <c r="Z32" s="1075"/>
      <c r="AA32" s="1075">
        <v>-24</v>
      </c>
      <c r="AB32" s="1075"/>
      <c r="AC32" s="1075"/>
      <c r="AD32" s="1075"/>
      <c r="AE32" s="1076"/>
      <c r="AF32" s="1050">
        <v>2256</v>
      </c>
      <c r="AG32" s="1051"/>
      <c r="AH32" s="1051"/>
      <c r="AI32" s="1051"/>
      <c r="AJ32" s="1052"/>
      <c r="AK32" s="1011">
        <v>70</v>
      </c>
      <c r="AL32" s="1002"/>
      <c r="AM32" s="1002"/>
      <c r="AN32" s="1002"/>
      <c r="AO32" s="1002"/>
      <c r="AP32" s="1002">
        <v>1013</v>
      </c>
      <c r="AQ32" s="1002"/>
      <c r="AR32" s="1002"/>
      <c r="AS32" s="1002"/>
      <c r="AT32" s="1002"/>
      <c r="AU32" s="1002">
        <v>680</v>
      </c>
      <c r="AV32" s="1002"/>
      <c r="AW32" s="1002"/>
      <c r="AX32" s="1002"/>
      <c r="AY32" s="1002"/>
      <c r="AZ32" s="1073" t="s">
        <v>512</v>
      </c>
      <c r="BA32" s="1073"/>
      <c r="BB32" s="1073"/>
      <c r="BC32" s="1073"/>
      <c r="BD32" s="1073"/>
      <c r="BE32" s="1063" t="s">
        <v>402</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403</v>
      </c>
      <c r="C33" s="1069"/>
      <c r="D33" s="1069"/>
      <c r="E33" s="1069"/>
      <c r="F33" s="1069"/>
      <c r="G33" s="1069"/>
      <c r="H33" s="1069"/>
      <c r="I33" s="1069"/>
      <c r="J33" s="1069"/>
      <c r="K33" s="1069"/>
      <c r="L33" s="1069"/>
      <c r="M33" s="1069"/>
      <c r="N33" s="1069"/>
      <c r="O33" s="1069"/>
      <c r="P33" s="1070"/>
      <c r="Q33" s="1074">
        <v>327</v>
      </c>
      <c r="R33" s="1075"/>
      <c r="S33" s="1075"/>
      <c r="T33" s="1075"/>
      <c r="U33" s="1075"/>
      <c r="V33" s="1075">
        <v>366</v>
      </c>
      <c r="W33" s="1075"/>
      <c r="X33" s="1075"/>
      <c r="Y33" s="1075"/>
      <c r="Z33" s="1075"/>
      <c r="AA33" s="1075">
        <v>-39</v>
      </c>
      <c r="AB33" s="1075"/>
      <c r="AC33" s="1075"/>
      <c r="AD33" s="1075"/>
      <c r="AE33" s="1076"/>
      <c r="AF33" s="1050">
        <v>130</v>
      </c>
      <c r="AG33" s="1051"/>
      <c r="AH33" s="1051"/>
      <c r="AI33" s="1051"/>
      <c r="AJ33" s="1052"/>
      <c r="AK33" s="1011">
        <v>16</v>
      </c>
      <c r="AL33" s="1002"/>
      <c r="AM33" s="1002"/>
      <c r="AN33" s="1002"/>
      <c r="AO33" s="1002"/>
      <c r="AP33" s="1002">
        <v>257</v>
      </c>
      <c r="AQ33" s="1002"/>
      <c r="AR33" s="1002"/>
      <c r="AS33" s="1002"/>
      <c r="AT33" s="1002"/>
      <c r="AU33" s="1002">
        <v>175</v>
      </c>
      <c r="AV33" s="1002"/>
      <c r="AW33" s="1002"/>
      <c r="AX33" s="1002"/>
      <c r="AY33" s="1002"/>
      <c r="AZ33" s="1073" t="s">
        <v>512</v>
      </c>
      <c r="BA33" s="1073"/>
      <c r="BB33" s="1073"/>
      <c r="BC33" s="1073"/>
      <c r="BD33" s="1073"/>
      <c r="BE33" s="1063" t="s">
        <v>402</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404</v>
      </c>
      <c r="C34" s="1069"/>
      <c r="D34" s="1069"/>
      <c r="E34" s="1069"/>
      <c r="F34" s="1069"/>
      <c r="G34" s="1069"/>
      <c r="H34" s="1069"/>
      <c r="I34" s="1069"/>
      <c r="J34" s="1069"/>
      <c r="K34" s="1069"/>
      <c r="L34" s="1069"/>
      <c r="M34" s="1069"/>
      <c r="N34" s="1069"/>
      <c r="O34" s="1069"/>
      <c r="P34" s="1070"/>
      <c r="Q34" s="1074">
        <v>607</v>
      </c>
      <c r="R34" s="1075"/>
      <c r="S34" s="1075"/>
      <c r="T34" s="1075"/>
      <c r="U34" s="1075"/>
      <c r="V34" s="1075">
        <v>551</v>
      </c>
      <c r="W34" s="1075"/>
      <c r="X34" s="1075"/>
      <c r="Y34" s="1075"/>
      <c r="Z34" s="1075"/>
      <c r="AA34" s="1075">
        <v>56</v>
      </c>
      <c r="AB34" s="1075"/>
      <c r="AC34" s="1075"/>
      <c r="AD34" s="1075"/>
      <c r="AE34" s="1076"/>
      <c r="AF34" s="1050">
        <v>464</v>
      </c>
      <c r="AG34" s="1051"/>
      <c r="AH34" s="1051"/>
      <c r="AI34" s="1051"/>
      <c r="AJ34" s="1052"/>
      <c r="AK34" s="1011">
        <v>3</v>
      </c>
      <c r="AL34" s="1002"/>
      <c r="AM34" s="1002"/>
      <c r="AN34" s="1002"/>
      <c r="AO34" s="1002"/>
      <c r="AP34" s="1002">
        <v>1596</v>
      </c>
      <c r="AQ34" s="1002"/>
      <c r="AR34" s="1002"/>
      <c r="AS34" s="1002"/>
      <c r="AT34" s="1002"/>
      <c r="AU34" s="1002">
        <v>6</v>
      </c>
      <c r="AV34" s="1002"/>
      <c r="AW34" s="1002"/>
      <c r="AX34" s="1002"/>
      <c r="AY34" s="1002"/>
      <c r="AZ34" s="1073" t="s">
        <v>512</v>
      </c>
      <c r="BA34" s="1073"/>
      <c r="BB34" s="1073"/>
      <c r="BC34" s="1073"/>
      <c r="BD34" s="1073"/>
      <c r="BE34" s="1063" t="s">
        <v>402</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405</v>
      </c>
      <c r="C35" s="1069"/>
      <c r="D35" s="1069"/>
      <c r="E35" s="1069"/>
      <c r="F35" s="1069"/>
      <c r="G35" s="1069"/>
      <c r="H35" s="1069"/>
      <c r="I35" s="1069"/>
      <c r="J35" s="1069"/>
      <c r="K35" s="1069"/>
      <c r="L35" s="1069"/>
      <c r="M35" s="1069"/>
      <c r="N35" s="1069"/>
      <c r="O35" s="1069"/>
      <c r="P35" s="1070"/>
      <c r="Q35" s="1074">
        <v>10</v>
      </c>
      <c r="R35" s="1075"/>
      <c r="S35" s="1075"/>
      <c r="T35" s="1075"/>
      <c r="U35" s="1075"/>
      <c r="V35" s="1075">
        <v>10</v>
      </c>
      <c r="W35" s="1075"/>
      <c r="X35" s="1075"/>
      <c r="Y35" s="1075"/>
      <c r="Z35" s="1075"/>
      <c r="AA35" s="1075">
        <v>0</v>
      </c>
      <c r="AB35" s="1075"/>
      <c r="AC35" s="1075"/>
      <c r="AD35" s="1075"/>
      <c r="AE35" s="1076"/>
      <c r="AF35" s="1050">
        <v>0</v>
      </c>
      <c r="AG35" s="1051"/>
      <c r="AH35" s="1051"/>
      <c r="AI35" s="1051"/>
      <c r="AJ35" s="1052"/>
      <c r="AK35" s="1011">
        <v>9</v>
      </c>
      <c r="AL35" s="1002"/>
      <c r="AM35" s="1002"/>
      <c r="AN35" s="1002"/>
      <c r="AO35" s="1002"/>
      <c r="AP35" s="1002">
        <v>51</v>
      </c>
      <c r="AQ35" s="1002"/>
      <c r="AR35" s="1002"/>
      <c r="AS35" s="1002"/>
      <c r="AT35" s="1002"/>
      <c r="AU35" s="1002">
        <v>51</v>
      </c>
      <c r="AV35" s="1002"/>
      <c r="AW35" s="1002"/>
      <c r="AX35" s="1002"/>
      <c r="AY35" s="1002"/>
      <c r="AZ35" s="1073" t="s">
        <v>512</v>
      </c>
      <c r="BA35" s="1073"/>
      <c r="BB35" s="1073"/>
      <c r="BC35" s="1073"/>
      <c r="BD35" s="1073"/>
      <c r="BE35" s="1063" t="s">
        <v>406</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407</v>
      </c>
      <c r="C36" s="1069"/>
      <c r="D36" s="1069"/>
      <c r="E36" s="1069"/>
      <c r="F36" s="1069"/>
      <c r="G36" s="1069"/>
      <c r="H36" s="1069"/>
      <c r="I36" s="1069"/>
      <c r="J36" s="1069"/>
      <c r="K36" s="1069"/>
      <c r="L36" s="1069"/>
      <c r="M36" s="1069"/>
      <c r="N36" s="1069"/>
      <c r="O36" s="1069"/>
      <c r="P36" s="1070"/>
      <c r="Q36" s="1074">
        <v>423</v>
      </c>
      <c r="R36" s="1075"/>
      <c r="S36" s="1075"/>
      <c r="T36" s="1075"/>
      <c r="U36" s="1075"/>
      <c r="V36" s="1075">
        <v>414</v>
      </c>
      <c r="W36" s="1075"/>
      <c r="X36" s="1075"/>
      <c r="Y36" s="1075"/>
      <c r="Z36" s="1075"/>
      <c r="AA36" s="1075">
        <v>9</v>
      </c>
      <c r="AB36" s="1075"/>
      <c r="AC36" s="1075"/>
      <c r="AD36" s="1075"/>
      <c r="AE36" s="1076"/>
      <c r="AF36" s="1050">
        <v>9</v>
      </c>
      <c r="AG36" s="1051"/>
      <c r="AH36" s="1051"/>
      <c r="AI36" s="1051"/>
      <c r="AJ36" s="1052"/>
      <c r="AK36" s="1011">
        <v>185</v>
      </c>
      <c r="AL36" s="1002"/>
      <c r="AM36" s="1002"/>
      <c r="AN36" s="1002"/>
      <c r="AO36" s="1002"/>
      <c r="AP36" s="1002">
        <v>2676</v>
      </c>
      <c r="AQ36" s="1002"/>
      <c r="AR36" s="1002"/>
      <c r="AS36" s="1002"/>
      <c r="AT36" s="1002"/>
      <c r="AU36" s="1002">
        <v>2309</v>
      </c>
      <c r="AV36" s="1002"/>
      <c r="AW36" s="1002"/>
      <c r="AX36" s="1002"/>
      <c r="AY36" s="1002"/>
      <c r="AZ36" s="1073" t="s">
        <v>512</v>
      </c>
      <c r="BA36" s="1073"/>
      <c r="BB36" s="1073"/>
      <c r="BC36" s="1073"/>
      <c r="BD36" s="1073"/>
      <c r="BE36" s="1063" t="s">
        <v>406</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408</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385</v>
      </c>
      <c r="B63" s="975" t="s">
        <v>409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3039</v>
      </c>
      <c r="AG63" s="990"/>
      <c r="AH63" s="990"/>
      <c r="AI63" s="990"/>
      <c r="AJ63" s="1061"/>
      <c r="AK63" s="1062"/>
      <c r="AL63" s="994"/>
      <c r="AM63" s="994"/>
      <c r="AN63" s="994"/>
      <c r="AO63" s="994"/>
      <c r="AP63" s="990">
        <v>5592</v>
      </c>
      <c r="AQ63" s="990"/>
      <c r="AR63" s="990"/>
      <c r="AS63" s="990"/>
      <c r="AT63" s="990"/>
      <c r="AU63" s="990">
        <v>3222</v>
      </c>
      <c r="AV63" s="990"/>
      <c r="AW63" s="990"/>
      <c r="AX63" s="990"/>
      <c r="AY63" s="990"/>
      <c r="AZ63" s="1056"/>
      <c r="BA63" s="1056"/>
      <c r="BB63" s="1056"/>
      <c r="BC63" s="1056"/>
      <c r="BD63" s="1056"/>
      <c r="BE63" s="991"/>
      <c r="BF63" s="991"/>
      <c r="BG63" s="991"/>
      <c r="BH63" s="991"/>
      <c r="BI63" s="992"/>
      <c r="BJ63" s="1057" t="s">
        <v>410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412</v>
      </c>
      <c r="B66" s="1027"/>
      <c r="C66" s="1027"/>
      <c r="D66" s="1027"/>
      <c r="E66" s="1027"/>
      <c r="F66" s="1027"/>
      <c r="G66" s="1027"/>
      <c r="H66" s="1027"/>
      <c r="I66" s="1027"/>
      <c r="J66" s="1027"/>
      <c r="K66" s="1027"/>
      <c r="L66" s="1027"/>
      <c r="M66" s="1027"/>
      <c r="N66" s="1027"/>
      <c r="O66" s="1027"/>
      <c r="P66" s="1028"/>
      <c r="Q66" s="1032" t="s">
        <v>413</v>
      </c>
      <c r="R66" s="1033"/>
      <c r="S66" s="1033"/>
      <c r="T66" s="1033"/>
      <c r="U66" s="1034"/>
      <c r="V66" s="1032" t="s">
        <v>414</v>
      </c>
      <c r="W66" s="1033"/>
      <c r="X66" s="1033"/>
      <c r="Y66" s="1033"/>
      <c r="Z66" s="1034"/>
      <c r="AA66" s="1032" t="s">
        <v>415</v>
      </c>
      <c r="AB66" s="1033"/>
      <c r="AC66" s="1033"/>
      <c r="AD66" s="1033"/>
      <c r="AE66" s="1034"/>
      <c r="AF66" s="1038" t="s">
        <v>416</v>
      </c>
      <c r="AG66" s="1039"/>
      <c r="AH66" s="1039"/>
      <c r="AI66" s="1039"/>
      <c r="AJ66" s="1040"/>
      <c r="AK66" s="1032" t="s">
        <v>417</v>
      </c>
      <c r="AL66" s="1027"/>
      <c r="AM66" s="1027"/>
      <c r="AN66" s="1027"/>
      <c r="AO66" s="1028"/>
      <c r="AP66" s="1032" t="s">
        <v>418</v>
      </c>
      <c r="AQ66" s="1033"/>
      <c r="AR66" s="1033"/>
      <c r="AS66" s="1033"/>
      <c r="AT66" s="1034"/>
      <c r="AU66" s="1032" t="s">
        <v>419</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575</v>
      </c>
      <c r="C68" s="1017"/>
      <c r="D68" s="1017"/>
      <c r="E68" s="1017"/>
      <c r="F68" s="1017"/>
      <c r="G68" s="1017"/>
      <c r="H68" s="1017"/>
      <c r="I68" s="1017"/>
      <c r="J68" s="1017"/>
      <c r="K68" s="1017"/>
      <c r="L68" s="1017"/>
      <c r="M68" s="1017"/>
      <c r="N68" s="1017"/>
      <c r="O68" s="1017"/>
      <c r="P68" s="1018"/>
      <c r="Q68" s="1019">
        <v>5098</v>
      </c>
      <c r="R68" s="1013"/>
      <c r="S68" s="1013"/>
      <c r="T68" s="1013"/>
      <c r="U68" s="1013"/>
      <c r="V68" s="1013">
        <v>4884</v>
      </c>
      <c r="W68" s="1013"/>
      <c r="X68" s="1013"/>
      <c r="Y68" s="1013"/>
      <c r="Z68" s="1013"/>
      <c r="AA68" s="1013">
        <v>214</v>
      </c>
      <c r="AB68" s="1013"/>
      <c r="AC68" s="1013"/>
      <c r="AD68" s="1013"/>
      <c r="AE68" s="1013"/>
      <c r="AF68" s="1013">
        <v>214</v>
      </c>
      <c r="AG68" s="1013"/>
      <c r="AH68" s="1013"/>
      <c r="AI68" s="1013"/>
      <c r="AJ68" s="1013"/>
      <c r="AK68" s="1013" t="s">
        <v>582</v>
      </c>
      <c r="AL68" s="1013"/>
      <c r="AM68" s="1013"/>
      <c r="AN68" s="1013"/>
      <c r="AO68" s="1013"/>
      <c r="AP68" s="1013" t="s">
        <v>122</v>
      </c>
      <c r="AQ68" s="1013"/>
      <c r="AR68" s="1013"/>
      <c r="AS68" s="1013"/>
      <c r="AT68" s="1013"/>
      <c r="AU68" s="1013" t="s">
        <v>122</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576</v>
      </c>
      <c r="C69" s="1006"/>
      <c r="D69" s="1006"/>
      <c r="E69" s="1006"/>
      <c r="F69" s="1006"/>
      <c r="G69" s="1006"/>
      <c r="H69" s="1006"/>
      <c r="I69" s="1006"/>
      <c r="J69" s="1006"/>
      <c r="K69" s="1006"/>
      <c r="L69" s="1006"/>
      <c r="M69" s="1006"/>
      <c r="N69" s="1006"/>
      <c r="O69" s="1006"/>
      <c r="P69" s="1007"/>
      <c r="Q69" s="1008">
        <v>537</v>
      </c>
      <c r="R69" s="1002"/>
      <c r="S69" s="1002"/>
      <c r="T69" s="1002"/>
      <c r="U69" s="1002"/>
      <c r="V69" s="1002">
        <v>516</v>
      </c>
      <c r="W69" s="1002"/>
      <c r="X69" s="1002"/>
      <c r="Y69" s="1002"/>
      <c r="Z69" s="1002"/>
      <c r="AA69" s="1002">
        <v>21</v>
      </c>
      <c r="AB69" s="1002"/>
      <c r="AC69" s="1002"/>
      <c r="AD69" s="1002"/>
      <c r="AE69" s="1002"/>
      <c r="AF69" s="1002">
        <v>21</v>
      </c>
      <c r="AG69" s="1002"/>
      <c r="AH69" s="1002"/>
      <c r="AI69" s="1002"/>
      <c r="AJ69" s="1002"/>
      <c r="AK69" s="1002">
        <v>56</v>
      </c>
      <c r="AL69" s="1002"/>
      <c r="AM69" s="1002"/>
      <c r="AN69" s="1002"/>
      <c r="AO69" s="1002"/>
      <c r="AP69" s="1002" t="s">
        <v>580</v>
      </c>
      <c r="AQ69" s="1002"/>
      <c r="AR69" s="1002"/>
      <c r="AS69" s="1002"/>
      <c r="AT69" s="1002"/>
      <c r="AU69" s="1002" t="s">
        <v>580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577</v>
      </c>
      <c r="C70" s="1006"/>
      <c r="D70" s="1006"/>
      <c r="E70" s="1006"/>
      <c r="F70" s="1006"/>
      <c r="G70" s="1006"/>
      <c r="H70" s="1006"/>
      <c r="I70" s="1006"/>
      <c r="J70" s="1006"/>
      <c r="K70" s="1006"/>
      <c r="L70" s="1006"/>
      <c r="M70" s="1006"/>
      <c r="N70" s="1006"/>
      <c r="O70" s="1006"/>
      <c r="P70" s="1007"/>
      <c r="Q70" s="1008">
        <v>140616</v>
      </c>
      <c r="R70" s="1002"/>
      <c r="S70" s="1002"/>
      <c r="T70" s="1002"/>
      <c r="U70" s="1002"/>
      <c r="V70" s="1002">
        <v>138159</v>
      </c>
      <c r="W70" s="1002"/>
      <c r="X70" s="1002"/>
      <c r="Y70" s="1002"/>
      <c r="Z70" s="1002"/>
      <c r="AA70" s="1002">
        <v>2457</v>
      </c>
      <c r="AB70" s="1002"/>
      <c r="AC70" s="1002"/>
      <c r="AD70" s="1002"/>
      <c r="AE70" s="1002"/>
      <c r="AF70" s="1002">
        <v>2457</v>
      </c>
      <c r="AG70" s="1002"/>
      <c r="AH70" s="1002"/>
      <c r="AI70" s="1002"/>
      <c r="AJ70" s="1002"/>
      <c r="AK70" s="1002">
        <v>2190</v>
      </c>
      <c r="AL70" s="1002"/>
      <c r="AM70" s="1002"/>
      <c r="AN70" s="1002"/>
      <c r="AO70" s="1002"/>
      <c r="AP70" s="1002" t="s">
        <v>122</v>
      </c>
      <c r="AQ70" s="1002"/>
      <c r="AR70" s="1002"/>
      <c r="AS70" s="1002"/>
      <c r="AT70" s="1002"/>
      <c r="AU70" s="1002" t="s">
        <v>122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385</v>
      </c>
      <c r="B88" s="975" t="s">
        <v>420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2692</v>
      </c>
      <c r="AG88" s="990"/>
      <c r="AH88" s="990"/>
      <c r="AI88" s="990"/>
      <c r="AJ88" s="990"/>
      <c r="AK88" s="994"/>
      <c r="AL88" s="994"/>
      <c r="AM88" s="994"/>
      <c r="AN88" s="994"/>
      <c r="AO88" s="994"/>
      <c r="AP88" s="990" t="s">
        <v>512</v>
      </c>
      <c r="AQ88" s="990"/>
      <c r="AR88" s="990"/>
      <c r="AS88" s="990"/>
      <c r="AT88" s="990"/>
      <c r="AU88" s="990" t="s">
        <v>512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975" t="s">
        <v>421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31</v>
      </c>
      <c r="CS102" s="982"/>
      <c r="CT102" s="982"/>
      <c r="CU102" s="982"/>
      <c r="CV102" s="983"/>
      <c r="CW102" s="981">
        <v>8</v>
      </c>
      <c r="CX102" s="982"/>
      <c r="CY102" s="982"/>
      <c r="CZ102" s="982"/>
      <c r="DA102" s="983"/>
      <c r="DB102" s="981" t="s">
        <v>512</v>
      </c>
      <c r="DC102" s="982"/>
      <c r="DD102" s="982"/>
      <c r="DE102" s="982"/>
      <c r="DF102" s="983"/>
      <c r="DG102" s="981" t="s">
        <v>512</v>
      </c>
      <c r="DH102" s="982"/>
      <c r="DI102" s="982"/>
      <c r="DJ102" s="982"/>
      <c r="DK102" s="983"/>
      <c r="DL102" s="981" t="s">
        <v>512</v>
      </c>
      <c r="DM102" s="982"/>
      <c r="DN102" s="982"/>
      <c r="DO102" s="982"/>
      <c r="DP102" s="983"/>
      <c r="DQ102" s="981" t="s">
        <v>512</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300</v>
      </c>
      <c r="AG109" s="925"/>
      <c r="AH109" s="925"/>
      <c r="AI109" s="925"/>
      <c r="AJ109" s="926"/>
      <c r="AK109" s="927" t="s">
        <v>299</v>
      </c>
      <c r="AL109" s="925"/>
      <c r="AM109" s="925"/>
      <c r="AN109" s="925"/>
      <c r="AO109" s="926"/>
      <c r="AP109" s="927" t="s">
        <v>430</v>
      </c>
      <c r="AQ109" s="925"/>
      <c r="AR109" s="925"/>
      <c r="AS109" s="925"/>
      <c r="AT109" s="956"/>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300</v>
      </c>
      <c r="BW109" s="925"/>
      <c r="BX109" s="925"/>
      <c r="BY109" s="925"/>
      <c r="BZ109" s="926"/>
      <c r="CA109" s="927" t="s">
        <v>299</v>
      </c>
      <c r="CB109" s="925"/>
      <c r="CC109" s="925"/>
      <c r="CD109" s="925"/>
      <c r="CE109" s="926"/>
      <c r="CF109" s="963" t="s">
        <v>430</v>
      </c>
      <c r="CG109" s="963"/>
      <c r="CH109" s="963"/>
      <c r="CI109" s="963"/>
      <c r="CJ109" s="963"/>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300</v>
      </c>
      <c r="DM109" s="925"/>
      <c r="DN109" s="925"/>
      <c r="DO109" s="925"/>
      <c r="DP109" s="926"/>
      <c r="DQ109" s="927" t="s">
        <v>299</v>
      </c>
      <c r="DR109" s="925"/>
      <c r="DS109" s="925"/>
      <c r="DT109" s="925"/>
      <c r="DU109" s="926"/>
      <c r="DV109" s="927" t="s">
        <v>430</v>
      </c>
      <c r="DW109" s="925"/>
      <c r="DX109" s="925"/>
      <c r="DY109" s="925"/>
      <c r="DZ109" s="956"/>
    </row>
    <row r="110" spans="1:131" s="226" customFormat="1" ht="26.25" customHeight="1">
      <c r="A110" s="827" t="s">
        <v>432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460478</v>
      </c>
      <c r="AB110" s="918"/>
      <c r="AC110" s="918"/>
      <c r="AD110" s="918"/>
      <c r="AE110" s="919"/>
      <c r="AF110" s="920">
        <v>486874</v>
      </c>
      <c r="AG110" s="918"/>
      <c r="AH110" s="918"/>
      <c r="AI110" s="918"/>
      <c r="AJ110" s="919"/>
      <c r="AK110" s="920">
        <v>452304</v>
      </c>
      <c r="AL110" s="918"/>
      <c r="AM110" s="918"/>
      <c r="AN110" s="918"/>
      <c r="AO110" s="919"/>
      <c r="AP110" s="921">
        <v>7.7</v>
      </c>
      <c r="AQ110" s="922"/>
      <c r="AR110" s="922"/>
      <c r="AS110" s="922"/>
      <c r="AT110" s="923"/>
      <c r="AU110" s="957" t="s">
        <v>67</v>
      </c>
      <c r="AV110" s="958"/>
      <c r="AW110" s="958"/>
      <c r="AX110" s="958"/>
      <c r="AY110" s="958"/>
      <c r="AZ110" s="883" t="s">
        <v>433</v>
      </c>
      <c r="BA110" s="828"/>
      <c r="BB110" s="828"/>
      <c r="BC110" s="828"/>
      <c r="BD110" s="828"/>
      <c r="BE110" s="828"/>
      <c r="BF110" s="828"/>
      <c r="BG110" s="828"/>
      <c r="BH110" s="828"/>
      <c r="BI110" s="828"/>
      <c r="BJ110" s="828"/>
      <c r="BK110" s="828"/>
      <c r="BL110" s="828"/>
      <c r="BM110" s="828"/>
      <c r="BN110" s="828"/>
      <c r="BO110" s="828"/>
      <c r="BP110" s="829"/>
      <c r="BQ110" s="884">
        <v>4138013</v>
      </c>
      <c r="BR110" s="865"/>
      <c r="BS110" s="865"/>
      <c r="BT110" s="865"/>
      <c r="BU110" s="865"/>
      <c r="BV110" s="865">
        <v>3699050</v>
      </c>
      <c r="BW110" s="865"/>
      <c r="BX110" s="865"/>
      <c r="BY110" s="865"/>
      <c r="BZ110" s="865"/>
      <c r="CA110" s="865">
        <v>3507721</v>
      </c>
      <c r="CB110" s="865"/>
      <c r="CC110" s="865"/>
      <c r="CD110" s="865"/>
      <c r="CE110" s="865"/>
      <c r="CF110" s="889">
        <v>59.6</v>
      </c>
      <c r="CG110" s="890"/>
      <c r="CH110" s="890"/>
      <c r="CI110" s="890"/>
      <c r="CJ110" s="890"/>
      <c r="CK110" s="953" t="s">
        <v>434</v>
      </c>
      <c r="CL110" s="839"/>
      <c r="CM110" s="914" t="s">
        <v>435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410</v>
      </c>
      <c r="DH110" s="865"/>
      <c r="DI110" s="865"/>
      <c r="DJ110" s="865"/>
      <c r="DK110" s="865"/>
      <c r="DL110" s="865" t="s">
        <v>436</v>
      </c>
      <c r="DM110" s="865"/>
      <c r="DN110" s="865"/>
      <c r="DO110" s="865"/>
      <c r="DP110" s="865"/>
      <c r="DQ110" s="865" t="s">
        <v>437</v>
      </c>
      <c r="DR110" s="865"/>
      <c r="DS110" s="865"/>
      <c r="DT110" s="865"/>
      <c r="DU110" s="865"/>
      <c r="DV110" s="866" t="s">
        <v>436</v>
      </c>
      <c r="DW110" s="866"/>
      <c r="DX110" s="866"/>
      <c r="DY110" s="866"/>
      <c r="DZ110" s="867"/>
    </row>
    <row r="111" spans="1:131" s="226" customFormat="1" ht="26.25" customHeight="1">
      <c r="A111" s="794" t="s">
        <v>438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410</v>
      </c>
      <c r="AB111" s="946"/>
      <c r="AC111" s="946"/>
      <c r="AD111" s="946"/>
      <c r="AE111" s="947"/>
      <c r="AF111" s="948" t="s">
        <v>436</v>
      </c>
      <c r="AG111" s="946"/>
      <c r="AH111" s="946"/>
      <c r="AI111" s="946"/>
      <c r="AJ111" s="947"/>
      <c r="AK111" s="948" t="s">
        <v>410</v>
      </c>
      <c r="AL111" s="946"/>
      <c r="AM111" s="946"/>
      <c r="AN111" s="946"/>
      <c r="AO111" s="947"/>
      <c r="AP111" s="949" t="s">
        <v>436</v>
      </c>
      <c r="AQ111" s="950"/>
      <c r="AR111" s="950"/>
      <c r="AS111" s="950"/>
      <c r="AT111" s="951"/>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t="s">
        <v>410</v>
      </c>
      <c r="BR111" s="837"/>
      <c r="BS111" s="837"/>
      <c r="BT111" s="837"/>
      <c r="BU111" s="837"/>
      <c r="BV111" s="837" t="s">
        <v>410</v>
      </c>
      <c r="BW111" s="837"/>
      <c r="BX111" s="837"/>
      <c r="BY111" s="837"/>
      <c r="BZ111" s="837"/>
      <c r="CA111" s="837" t="s">
        <v>437</v>
      </c>
      <c r="CB111" s="837"/>
      <c r="CC111" s="837"/>
      <c r="CD111" s="837"/>
      <c r="CE111" s="837"/>
      <c r="CF111" s="898" t="s">
        <v>410</v>
      </c>
      <c r="CG111" s="899"/>
      <c r="CH111" s="899"/>
      <c r="CI111" s="899"/>
      <c r="CJ111" s="899"/>
      <c r="CK111" s="954"/>
      <c r="CL111" s="841"/>
      <c r="CM111" s="844" t="s">
        <v>440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410</v>
      </c>
      <c r="DH111" s="837"/>
      <c r="DI111" s="837"/>
      <c r="DJ111" s="837"/>
      <c r="DK111" s="837"/>
      <c r="DL111" s="837" t="s">
        <v>437</v>
      </c>
      <c r="DM111" s="837"/>
      <c r="DN111" s="837"/>
      <c r="DO111" s="837"/>
      <c r="DP111" s="837"/>
      <c r="DQ111" s="837" t="s">
        <v>410</v>
      </c>
      <c r="DR111" s="837"/>
      <c r="DS111" s="837"/>
      <c r="DT111" s="837"/>
      <c r="DU111" s="837"/>
      <c r="DV111" s="814" t="s">
        <v>410</v>
      </c>
      <c r="DW111" s="814"/>
      <c r="DX111" s="814"/>
      <c r="DY111" s="814"/>
      <c r="DZ111" s="815"/>
    </row>
    <row r="112" spans="1:131" s="226" customFormat="1" ht="26.25" customHeight="1">
      <c r="A112" s="939" t="s">
        <v>441</v>
      </c>
      <c r="B112" s="940"/>
      <c r="C112" s="770" t="s">
        <v>442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410</v>
      </c>
      <c r="AB112" s="800"/>
      <c r="AC112" s="800"/>
      <c r="AD112" s="800"/>
      <c r="AE112" s="801"/>
      <c r="AF112" s="802" t="s">
        <v>410</v>
      </c>
      <c r="AG112" s="800"/>
      <c r="AH112" s="800"/>
      <c r="AI112" s="800"/>
      <c r="AJ112" s="801"/>
      <c r="AK112" s="802" t="s">
        <v>410</v>
      </c>
      <c r="AL112" s="800"/>
      <c r="AM112" s="800"/>
      <c r="AN112" s="800"/>
      <c r="AO112" s="801"/>
      <c r="AP112" s="847" t="s">
        <v>410</v>
      </c>
      <c r="AQ112" s="848"/>
      <c r="AR112" s="848"/>
      <c r="AS112" s="848"/>
      <c r="AT112" s="849"/>
      <c r="AU112" s="959"/>
      <c r="AV112" s="960"/>
      <c r="AW112" s="960"/>
      <c r="AX112" s="960"/>
      <c r="AY112" s="960"/>
      <c r="AZ112" s="835" t="s">
        <v>443</v>
      </c>
      <c r="BA112" s="770"/>
      <c r="BB112" s="770"/>
      <c r="BC112" s="770"/>
      <c r="BD112" s="770"/>
      <c r="BE112" s="770"/>
      <c r="BF112" s="770"/>
      <c r="BG112" s="770"/>
      <c r="BH112" s="770"/>
      <c r="BI112" s="770"/>
      <c r="BJ112" s="770"/>
      <c r="BK112" s="770"/>
      <c r="BL112" s="770"/>
      <c r="BM112" s="770"/>
      <c r="BN112" s="770"/>
      <c r="BO112" s="770"/>
      <c r="BP112" s="771"/>
      <c r="BQ112" s="836">
        <v>3633769</v>
      </c>
      <c r="BR112" s="837"/>
      <c r="BS112" s="837"/>
      <c r="BT112" s="837"/>
      <c r="BU112" s="837"/>
      <c r="BV112" s="837">
        <v>3461554</v>
      </c>
      <c r="BW112" s="837"/>
      <c r="BX112" s="837"/>
      <c r="BY112" s="837"/>
      <c r="BZ112" s="837"/>
      <c r="CA112" s="837">
        <v>3221667</v>
      </c>
      <c r="CB112" s="837"/>
      <c r="CC112" s="837"/>
      <c r="CD112" s="837"/>
      <c r="CE112" s="837"/>
      <c r="CF112" s="898">
        <v>54.8</v>
      </c>
      <c r="CG112" s="899"/>
      <c r="CH112" s="899"/>
      <c r="CI112" s="899"/>
      <c r="CJ112" s="899"/>
      <c r="CK112" s="954"/>
      <c r="CL112" s="841"/>
      <c r="CM112" s="844" t="s">
        <v>444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410</v>
      </c>
      <c r="DH112" s="837"/>
      <c r="DI112" s="837"/>
      <c r="DJ112" s="837"/>
      <c r="DK112" s="837"/>
      <c r="DL112" s="837" t="s">
        <v>410</v>
      </c>
      <c r="DM112" s="837"/>
      <c r="DN112" s="837"/>
      <c r="DO112" s="837"/>
      <c r="DP112" s="837"/>
      <c r="DQ112" s="837" t="s">
        <v>410</v>
      </c>
      <c r="DR112" s="837"/>
      <c r="DS112" s="837"/>
      <c r="DT112" s="837"/>
      <c r="DU112" s="837"/>
      <c r="DV112" s="814" t="s">
        <v>410</v>
      </c>
      <c r="DW112" s="814"/>
      <c r="DX112" s="814"/>
      <c r="DY112" s="814"/>
      <c r="DZ112" s="815"/>
    </row>
    <row r="113" spans="1:130" s="226" customFormat="1" ht="26.25" customHeight="1">
      <c r="A113" s="941"/>
      <c r="B113" s="942"/>
      <c r="C113" s="770" t="s">
        <v>445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275814</v>
      </c>
      <c r="AB113" s="946"/>
      <c r="AC113" s="946"/>
      <c r="AD113" s="946"/>
      <c r="AE113" s="947"/>
      <c r="AF113" s="948">
        <v>270040</v>
      </c>
      <c r="AG113" s="946"/>
      <c r="AH113" s="946"/>
      <c r="AI113" s="946"/>
      <c r="AJ113" s="947"/>
      <c r="AK113" s="948">
        <v>256461</v>
      </c>
      <c r="AL113" s="946"/>
      <c r="AM113" s="946"/>
      <c r="AN113" s="946"/>
      <c r="AO113" s="947"/>
      <c r="AP113" s="949">
        <v>4.4000000000000004</v>
      </c>
      <c r="AQ113" s="950"/>
      <c r="AR113" s="950"/>
      <c r="AS113" s="950"/>
      <c r="AT113" s="951"/>
      <c r="AU113" s="959"/>
      <c r="AV113" s="960"/>
      <c r="AW113" s="960"/>
      <c r="AX113" s="960"/>
      <c r="AY113" s="960"/>
      <c r="AZ113" s="835" t="s">
        <v>446</v>
      </c>
      <c r="BA113" s="770"/>
      <c r="BB113" s="770"/>
      <c r="BC113" s="770"/>
      <c r="BD113" s="770"/>
      <c r="BE113" s="770"/>
      <c r="BF113" s="770"/>
      <c r="BG113" s="770"/>
      <c r="BH113" s="770"/>
      <c r="BI113" s="770"/>
      <c r="BJ113" s="770"/>
      <c r="BK113" s="770"/>
      <c r="BL113" s="770"/>
      <c r="BM113" s="770"/>
      <c r="BN113" s="770"/>
      <c r="BO113" s="770"/>
      <c r="BP113" s="771"/>
      <c r="BQ113" s="836" t="s">
        <v>410</v>
      </c>
      <c r="BR113" s="837"/>
      <c r="BS113" s="837"/>
      <c r="BT113" s="837"/>
      <c r="BU113" s="837"/>
      <c r="BV113" s="837" t="s">
        <v>410</v>
      </c>
      <c r="BW113" s="837"/>
      <c r="BX113" s="837"/>
      <c r="BY113" s="837"/>
      <c r="BZ113" s="837"/>
      <c r="CA113" s="837" t="s">
        <v>410</v>
      </c>
      <c r="CB113" s="837"/>
      <c r="CC113" s="837"/>
      <c r="CD113" s="837"/>
      <c r="CE113" s="837"/>
      <c r="CF113" s="898" t="s">
        <v>410</v>
      </c>
      <c r="CG113" s="899"/>
      <c r="CH113" s="899"/>
      <c r="CI113" s="899"/>
      <c r="CJ113" s="899"/>
      <c r="CK113" s="954"/>
      <c r="CL113" s="841"/>
      <c r="CM113" s="844" t="s">
        <v>447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437</v>
      </c>
      <c r="DH113" s="800"/>
      <c r="DI113" s="800"/>
      <c r="DJ113" s="800"/>
      <c r="DK113" s="801"/>
      <c r="DL113" s="802" t="s">
        <v>410</v>
      </c>
      <c r="DM113" s="800"/>
      <c r="DN113" s="800"/>
      <c r="DO113" s="800"/>
      <c r="DP113" s="801"/>
      <c r="DQ113" s="802" t="s">
        <v>410</v>
      </c>
      <c r="DR113" s="800"/>
      <c r="DS113" s="800"/>
      <c r="DT113" s="800"/>
      <c r="DU113" s="801"/>
      <c r="DV113" s="847" t="s">
        <v>410</v>
      </c>
      <c r="DW113" s="848"/>
      <c r="DX113" s="848"/>
      <c r="DY113" s="848"/>
      <c r="DZ113" s="849"/>
    </row>
    <row r="114" spans="1:130" s="226" customFormat="1" ht="26.25" customHeight="1">
      <c r="A114" s="941"/>
      <c r="B114" s="942"/>
      <c r="C114" s="770" t="s">
        <v>448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437</v>
      </c>
      <c r="AB114" s="800"/>
      <c r="AC114" s="800"/>
      <c r="AD114" s="800"/>
      <c r="AE114" s="801"/>
      <c r="AF114" s="802" t="s">
        <v>410</v>
      </c>
      <c r="AG114" s="800"/>
      <c r="AH114" s="800"/>
      <c r="AI114" s="800"/>
      <c r="AJ114" s="801"/>
      <c r="AK114" s="802" t="s">
        <v>410</v>
      </c>
      <c r="AL114" s="800"/>
      <c r="AM114" s="800"/>
      <c r="AN114" s="800"/>
      <c r="AO114" s="801"/>
      <c r="AP114" s="847" t="s">
        <v>410</v>
      </c>
      <c r="AQ114" s="848"/>
      <c r="AR114" s="848"/>
      <c r="AS114" s="848"/>
      <c r="AT114" s="849"/>
      <c r="AU114" s="959"/>
      <c r="AV114" s="960"/>
      <c r="AW114" s="960"/>
      <c r="AX114" s="960"/>
      <c r="AY114" s="960"/>
      <c r="AZ114" s="835" t="s">
        <v>449</v>
      </c>
      <c r="BA114" s="770"/>
      <c r="BB114" s="770"/>
      <c r="BC114" s="770"/>
      <c r="BD114" s="770"/>
      <c r="BE114" s="770"/>
      <c r="BF114" s="770"/>
      <c r="BG114" s="770"/>
      <c r="BH114" s="770"/>
      <c r="BI114" s="770"/>
      <c r="BJ114" s="770"/>
      <c r="BK114" s="770"/>
      <c r="BL114" s="770"/>
      <c r="BM114" s="770"/>
      <c r="BN114" s="770"/>
      <c r="BO114" s="770"/>
      <c r="BP114" s="771"/>
      <c r="BQ114" s="836">
        <v>2022881</v>
      </c>
      <c r="BR114" s="837"/>
      <c r="BS114" s="837"/>
      <c r="BT114" s="837"/>
      <c r="BU114" s="837"/>
      <c r="BV114" s="837">
        <v>1507758</v>
      </c>
      <c r="BW114" s="837"/>
      <c r="BX114" s="837"/>
      <c r="BY114" s="837"/>
      <c r="BZ114" s="837"/>
      <c r="CA114" s="837">
        <v>1510860</v>
      </c>
      <c r="CB114" s="837"/>
      <c r="CC114" s="837"/>
      <c r="CD114" s="837"/>
      <c r="CE114" s="837"/>
      <c r="CF114" s="898">
        <v>25.7</v>
      </c>
      <c r="CG114" s="899"/>
      <c r="CH114" s="899"/>
      <c r="CI114" s="899"/>
      <c r="CJ114" s="899"/>
      <c r="CK114" s="954"/>
      <c r="CL114" s="841"/>
      <c r="CM114" s="844" t="s">
        <v>450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410</v>
      </c>
      <c r="DH114" s="800"/>
      <c r="DI114" s="800"/>
      <c r="DJ114" s="800"/>
      <c r="DK114" s="801"/>
      <c r="DL114" s="802" t="s">
        <v>410</v>
      </c>
      <c r="DM114" s="800"/>
      <c r="DN114" s="800"/>
      <c r="DO114" s="800"/>
      <c r="DP114" s="801"/>
      <c r="DQ114" s="802" t="s">
        <v>410</v>
      </c>
      <c r="DR114" s="800"/>
      <c r="DS114" s="800"/>
      <c r="DT114" s="800"/>
      <c r="DU114" s="801"/>
      <c r="DV114" s="847" t="s">
        <v>410</v>
      </c>
      <c r="DW114" s="848"/>
      <c r="DX114" s="848"/>
      <c r="DY114" s="848"/>
      <c r="DZ114" s="849"/>
    </row>
    <row r="115" spans="1:130" s="226" customFormat="1" ht="26.25" customHeight="1">
      <c r="A115" s="941"/>
      <c r="B115" s="942"/>
      <c r="C115" s="770" t="s">
        <v>451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3561</v>
      </c>
      <c r="AB115" s="946"/>
      <c r="AC115" s="946"/>
      <c r="AD115" s="946"/>
      <c r="AE115" s="947"/>
      <c r="AF115" s="948">
        <v>3919</v>
      </c>
      <c r="AG115" s="946"/>
      <c r="AH115" s="946"/>
      <c r="AI115" s="946"/>
      <c r="AJ115" s="947"/>
      <c r="AK115" s="948">
        <v>3758</v>
      </c>
      <c r="AL115" s="946"/>
      <c r="AM115" s="946"/>
      <c r="AN115" s="946"/>
      <c r="AO115" s="947"/>
      <c r="AP115" s="949">
        <v>0.1</v>
      </c>
      <c r="AQ115" s="950"/>
      <c r="AR115" s="950"/>
      <c r="AS115" s="950"/>
      <c r="AT115" s="951"/>
      <c r="AU115" s="959"/>
      <c r="AV115" s="960"/>
      <c r="AW115" s="960"/>
      <c r="AX115" s="960"/>
      <c r="AY115" s="960"/>
      <c r="AZ115" s="835" t="s">
        <v>452</v>
      </c>
      <c r="BA115" s="770"/>
      <c r="BB115" s="770"/>
      <c r="BC115" s="770"/>
      <c r="BD115" s="770"/>
      <c r="BE115" s="770"/>
      <c r="BF115" s="770"/>
      <c r="BG115" s="770"/>
      <c r="BH115" s="770"/>
      <c r="BI115" s="770"/>
      <c r="BJ115" s="770"/>
      <c r="BK115" s="770"/>
      <c r="BL115" s="770"/>
      <c r="BM115" s="770"/>
      <c r="BN115" s="770"/>
      <c r="BO115" s="770"/>
      <c r="BP115" s="771"/>
      <c r="BQ115" s="836" t="s">
        <v>410</v>
      </c>
      <c r="BR115" s="837"/>
      <c r="BS115" s="837"/>
      <c r="BT115" s="837"/>
      <c r="BU115" s="837"/>
      <c r="BV115" s="837" t="s">
        <v>410</v>
      </c>
      <c r="BW115" s="837"/>
      <c r="BX115" s="837"/>
      <c r="BY115" s="837"/>
      <c r="BZ115" s="837"/>
      <c r="CA115" s="837" t="s">
        <v>410</v>
      </c>
      <c r="CB115" s="837"/>
      <c r="CC115" s="837"/>
      <c r="CD115" s="837"/>
      <c r="CE115" s="837"/>
      <c r="CF115" s="898" t="s">
        <v>410</v>
      </c>
      <c r="CG115" s="899"/>
      <c r="CH115" s="899"/>
      <c r="CI115" s="899"/>
      <c r="CJ115" s="899"/>
      <c r="CK115" s="954"/>
      <c r="CL115" s="841"/>
      <c r="CM115" s="835" t="s">
        <v>453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410</v>
      </c>
      <c r="DH115" s="800"/>
      <c r="DI115" s="800"/>
      <c r="DJ115" s="800"/>
      <c r="DK115" s="801"/>
      <c r="DL115" s="802" t="s">
        <v>410</v>
      </c>
      <c r="DM115" s="800"/>
      <c r="DN115" s="800"/>
      <c r="DO115" s="800"/>
      <c r="DP115" s="801"/>
      <c r="DQ115" s="802" t="s">
        <v>410</v>
      </c>
      <c r="DR115" s="800"/>
      <c r="DS115" s="800"/>
      <c r="DT115" s="800"/>
      <c r="DU115" s="801"/>
      <c r="DV115" s="847" t="s">
        <v>410</v>
      </c>
      <c r="DW115" s="848"/>
      <c r="DX115" s="848"/>
      <c r="DY115" s="848"/>
      <c r="DZ115" s="849"/>
    </row>
    <row r="116" spans="1:130" s="226" customFormat="1" ht="26.25" customHeight="1">
      <c r="A116" s="943"/>
      <c r="B116" s="944"/>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437</v>
      </c>
      <c r="AB116" s="800"/>
      <c r="AC116" s="800"/>
      <c r="AD116" s="800"/>
      <c r="AE116" s="801"/>
      <c r="AF116" s="802" t="s">
        <v>410</v>
      </c>
      <c r="AG116" s="800"/>
      <c r="AH116" s="800"/>
      <c r="AI116" s="800"/>
      <c r="AJ116" s="801"/>
      <c r="AK116" s="802" t="s">
        <v>410</v>
      </c>
      <c r="AL116" s="800"/>
      <c r="AM116" s="800"/>
      <c r="AN116" s="800"/>
      <c r="AO116" s="801"/>
      <c r="AP116" s="847" t="s">
        <v>410</v>
      </c>
      <c r="AQ116" s="848"/>
      <c r="AR116" s="848"/>
      <c r="AS116" s="848"/>
      <c r="AT116" s="849"/>
      <c r="AU116" s="959"/>
      <c r="AV116" s="960"/>
      <c r="AW116" s="960"/>
      <c r="AX116" s="960"/>
      <c r="AY116" s="960"/>
      <c r="AZ116" s="886" t="s">
        <v>455</v>
      </c>
      <c r="BA116" s="887"/>
      <c r="BB116" s="887"/>
      <c r="BC116" s="887"/>
      <c r="BD116" s="887"/>
      <c r="BE116" s="887"/>
      <c r="BF116" s="887"/>
      <c r="BG116" s="887"/>
      <c r="BH116" s="887"/>
      <c r="BI116" s="887"/>
      <c r="BJ116" s="887"/>
      <c r="BK116" s="887"/>
      <c r="BL116" s="887"/>
      <c r="BM116" s="887"/>
      <c r="BN116" s="887"/>
      <c r="BO116" s="887"/>
      <c r="BP116" s="888"/>
      <c r="BQ116" s="836" t="s">
        <v>410</v>
      </c>
      <c r="BR116" s="837"/>
      <c r="BS116" s="837"/>
      <c r="BT116" s="837"/>
      <c r="BU116" s="837"/>
      <c r="BV116" s="837" t="s">
        <v>410</v>
      </c>
      <c r="BW116" s="837"/>
      <c r="BX116" s="837"/>
      <c r="BY116" s="837"/>
      <c r="BZ116" s="837"/>
      <c r="CA116" s="837" t="s">
        <v>410</v>
      </c>
      <c r="CB116" s="837"/>
      <c r="CC116" s="837"/>
      <c r="CD116" s="837"/>
      <c r="CE116" s="837"/>
      <c r="CF116" s="898" t="s">
        <v>410</v>
      </c>
      <c r="CG116" s="899"/>
      <c r="CH116" s="899"/>
      <c r="CI116" s="899"/>
      <c r="CJ116" s="899"/>
      <c r="CK116" s="954"/>
      <c r="CL116" s="841"/>
      <c r="CM116" s="844" t="s">
        <v>456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437</v>
      </c>
      <c r="DH116" s="800"/>
      <c r="DI116" s="800"/>
      <c r="DJ116" s="800"/>
      <c r="DK116" s="801"/>
      <c r="DL116" s="802" t="s">
        <v>410</v>
      </c>
      <c r="DM116" s="800"/>
      <c r="DN116" s="800"/>
      <c r="DO116" s="800"/>
      <c r="DP116" s="801"/>
      <c r="DQ116" s="802" t="s">
        <v>410</v>
      </c>
      <c r="DR116" s="800"/>
      <c r="DS116" s="800"/>
      <c r="DT116" s="800"/>
      <c r="DU116" s="801"/>
      <c r="DV116" s="847" t="s">
        <v>410</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457</v>
      </c>
      <c r="Z117" s="926"/>
      <c r="AA117" s="931">
        <v>739853</v>
      </c>
      <c r="AB117" s="932"/>
      <c r="AC117" s="932"/>
      <c r="AD117" s="932"/>
      <c r="AE117" s="933"/>
      <c r="AF117" s="934">
        <v>760833</v>
      </c>
      <c r="AG117" s="932"/>
      <c r="AH117" s="932"/>
      <c r="AI117" s="932"/>
      <c r="AJ117" s="933"/>
      <c r="AK117" s="934">
        <v>712523</v>
      </c>
      <c r="AL117" s="932"/>
      <c r="AM117" s="932"/>
      <c r="AN117" s="932"/>
      <c r="AO117" s="933"/>
      <c r="AP117" s="935"/>
      <c r="AQ117" s="936"/>
      <c r="AR117" s="936"/>
      <c r="AS117" s="936"/>
      <c r="AT117" s="937"/>
      <c r="AU117" s="959"/>
      <c r="AV117" s="960"/>
      <c r="AW117" s="960"/>
      <c r="AX117" s="960"/>
      <c r="AY117" s="960"/>
      <c r="AZ117" s="886" t="s">
        <v>458</v>
      </c>
      <c r="BA117" s="887"/>
      <c r="BB117" s="887"/>
      <c r="BC117" s="887"/>
      <c r="BD117" s="887"/>
      <c r="BE117" s="887"/>
      <c r="BF117" s="887"/>
      <c r="BG117" s="887"/>
      <c r="BH117" s="887"/>
      <c r="BI117" s="887"/>
      <c r="BJ117" s="887"/>
      <c r="BK117" s="887"/>
      <c r="BL117" s="887"/>
      <c r="BM117" s="887"/>
      <c r="BN117" s="887"/>
      <c r="BO117" s="887"/>
      <c r="BP117" s="888"/>
      <c r="BQ117" s="836" t="s">
        <v>410</v>
      </c>
      <c r="BR117" s="837"/>
      <c r="BS117" s="837"/>
      <c r="BT117" s="837"/>
      <c r="BU117" s="837"/>
      <c r="BV117" s="837" t="s">
        <v>410</v>
      </c>
      <c r="BW117" s="837"/>
      <c r="BX117" s="837"/>
      <c r="BY117" s="837"/>
      <c r="BZ117" s="837"/>
      <c r="CA117" s="837" t="s">
        <v>410</v>
      </c>
      <c r="CB117" s="837"/>
      <c r="CC117" s="837"/>
      <c r="CD117" s="837"/>
      <c r="CE117" s="837"/>
      <c r="CF117" s="898" t="s">
        <v>410</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437</v>
      </c>
      <c r="DH117" s="800"/>
      <c r="DI117" s="800"/>
      <c r="DJ117" s="800"/>
      <c r="DK117" s="801"/>
      <c r="DL117" s="802" t="s">
        <v>410</v>
      </c>
      <c r="DM117" s="800"/>
      <c r="DN117" s="800"/>
      <c r="DO117" s="800"/>
      <c r="DP117" s="801"/>
      <c r="DQ117" s="802" t="s">
        <v>410</v>
      </c>
      <c r="DR117" s="800"/>
      <c r="DS117" s="800"/>
      <c r="DT117" s="800"/>
      <c r="DU117" s="801"/>
      <c r="DV117" s="847" t="s">
        <v>410</v>
      </c>
      <c r="DW117" s="848"/>
      <c r="DX117" s="848"/>
      <c r="DY117" s="848"/>
      <c r="DZ117" s="849"/>
    </row>
    <row r="118" spans="1:130" s="226" customFormat="1" ht="26.25" customHeight="1">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300</v>
      </c>
      <c r="AG118" s="925"/>
      <c r="AH118" s="925"/>
      <c r="AI118" s="925"/>
      <c r="AJ118" s="926"/>
      <c r="AK118" s="927" t="s">
        <v>299</v>
      </c>
      <c r="AL118" s="925"/>
      <c r="AM118" s="925"/>
      <c r="AN118" s="925"/>
      <c r="AO118" s="926"/>
      <c r="AP118" s="928" t="s">
        <v>430</v>
      </c>
      <c r="AQ118" s="929"/>
      <c r="AR118" s="929"/>
      <c r="AS118" s="929"/>
      <c r="AT118" s="930"/>
      <c r="AU118" s="959"/>
      <c r="AV118" s="960"/>
      <c r="AW118" s="960"/>
      <c r="AX118" s="960"/>
      <c r="AY118" s="960"/>
      <c r="AZ118" s="902" t="s">
        <v>460</v>
      </c>
      <c r="BA118" s="903"/>
      <c r="BB118" s="903"/>
      <c r="BC118" s="903"/>
      <c r="BD118" s="903"/>
      <c r="BE118" s="903"/>
      <c r="BF118" s="903"/>
      <c r="BG118" s="903"/>
      <c r="BH118" s="903"/>
      <c r="BI118" s="903"/>
      <c r="BJ118" s="903"/>
      <c r="BK118" s="903"/>
      <c r="BL118" s="903"/>
      <c r="BM118" s="903"/>
      <c r="BN118" s="903"/>
      <c r="BO118" s="903"/>
      <c r="BP118" s="904"/>
      <c r="BQ118" s="905" t="s">
        <v>410</v>
      </c>
      <c r="BR118" s="868"/>
      <c r="BS118" s="868"/>
      <c r="BT118" s="868"/>
      <c r="BU118" s="868"/>
      <c r="BV118" s="868" t="s">
        <v>410</v>
      </c>
      <c r="BW118" s="868"/>
      <c r="BX118" s="868"/>
      <c r="BY118" s="868"/>
      <c r="BZ118" s="868"/>
      <c r="CA118" s="868" t="s">
        <v>461</v>
      </c>
      <c r="CB118" s="868"/>
      <c r="CC118" s="868"/>
      <c r="CD118" s="868"/>
      <c r="CE118" s="868"/>
      <c r="CF118" s="898" t="s">
        <v>462</v>
      </c>
      <c r="CG118" s="899"/>
      <c r="CH118" s="899"/>
      <c r="CI118" s="899"/>
      <c r="CJ118" s="899"/>
      <c r="CK118" s="954"/>
      <c r="CL118" s="841"/>
      <c r="CM118" s="844" t="s">
        <v>463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410</v>
      </c>
      <c r="DH118" s="800"/>
      <c r="DI118" s="800"/>
      <c r="DJ118" s="800"/>
      <c r="DK118" s="801"/>
      <c r="DL118" s="802" t="s">
        <v>410</v>
      </c>
      <c r="DM118" s="800"/>
      <c r="DN118" s="800"/>
      <c r="DO118" s="800"/>
      <c r="DP118" s="801"/>
      <c r="DQ118" s="802" t="s">
        <v>461</v>
      </c>
      <c r="DR118" s="800"/>
      <c r="DS118" s="800"/>
      <c r="DT118" s="800"/>
      <c r="DU118" s="801"/>
      <c r="DV118" s="847" t="s">
        <v>122</v>
      </c>
      <c r="DW118" s="848"/>
      <c r="DX118" s="848"/>
      <c r="DY118" s="848"/>
      <c r="DZ118" s="849"/>
    </row>
    <row r="119" spans="1:130" s="226" customFormat="1" ht="26.25" customHeight="1">
      <c r="A119" s="838" t="s">
        <v>434</v>
      </c>
      <c r="B119" s="839"/>
      <c r="C119" s="914" t="s">
        <v>435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462</v>
      </c>
      <c r="AB119" s="918"/>
      <c r="AC119" s="918"/>
      <c r="AD119" s="918"/>
      <c r="AE119" s="919"/>
      <c r="AF119" s="920" t="s">
        <v>461</v>
      </c>
      <c r="AG119" s="918"/>
      <c r="AH119" s="918"/>
      <c r="AI119" s="918"/>
      <c r="AJ119" s="919"/>
      <c r="AK119" s="920" t="s">
        <v>461</v>
      </c>
      <c r="AL119" s="918"/>
      <c r="AM119" s="918"/>
      <c r="AN119" s="918"/>
      <c r="AO119" s="919"/>
      <c r="AP119" s="921" t="s">
        <v>410</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464</v>
      </c>
      <c r="BP119" s="901"/>
      <c r="BQ119" s="905">
        <v>9794663</v>
      </c>
      <c r="BR119" s="868"/>
      <c r="BS119" s="868"/>
      <c r="BT119" s="868"/>
      <c r="BU119" s="868"/>
      <c r="BV119" s="868">
        <v>8668362</v>
      </c>
      <c r="BW119" s="868"/>
      <c r="BX119" s="868"/>
      <c r="BY119" s="868"/>
      <c r="BZ119" s="868"/>
      <c r="CA119" s="868">
        <v>8240248</v>
      </c>
      <c r="CB119" s="868"/>
      <c r="CC119" s="868"/>
      <c r="CD119" s="868"/>
      <c r="CE119" s="868"/>
      <c r="CF119" s="766"/>
      <c r="CG119" s="767"/>
      <c r="CH119" s="767"/>
      <c r="CI119" s="767"/>
      <c r="CJ119" s="857"/>
      <c r="CK119" s="955"/>
      <c r="CL119" s="843"/>
      <c r="CM119" s="861" t="s">
        <v>465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122</v>
      </c>
      <c r="DH119" s="783"/>
      <c r="DI119" s="783"/>
      <c r="DJ119" s="783"/>
      <c r="DK119" s="784"/>
      <c r="DL119" s="785" t="s">
        <v>410</v>
      </c>
      <c r="DM119" s="783"/>
      <c r="DN119" s="783"/>
      <c r="DO119" s="783"/>
      <c r="DP119" s="784"/>
      <c r="DQ119" s="785" t="s">
        <v>461</v>
      </c>
      <c r="DR119" s="783"/>
      <c r="DS119" s="783"/>
      <c r="DT119" s="783"/>
      <c r="DU119" s="784"/>
      <c r="DV119" s="871" t="s">
        <v>410</v>
      </c>
      <c r="DW119" s="872"/>
      <c r="DX119" s="872"/>
      <c r="DY119" s="872"/>
      <c r="DZ119" s="873"/>
    </row>
    <row r="120" spans="1:130" s="226" customFormat="1" ht="26.25" customHeight="1">
      <c r="A120" s="840"/>
      <c r="B120" s="841"/>
      <c r="C120" s="844" t="s">
        <v>440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410</v>
      </c>
      <c r="AB120" s="800"/>
      <c r="AC120" s="800"/>
      <c r="AD120" s="800"/>
      <c r="AE120" s="801"/>
      <c r="AF120" s="802" t="s">
        <v>461</v>
      </c>
      <c r="AG120" s="800"/>
      <c r="AH120" s="800"/>
      <c r="AI120" s="800"/>
      <c r="AJ120" s="801"/>
      <c r="AK120" s="802" t="s">
        <v>461</v>
      </c>
      <c r="AL120" s="800"/>
      <c r="AM120" s="800"/>
      <c r="AN120" s="800"/>
      <c r="AO120" s="801"/>
      <c r="AP120" s="847" t="s">
        <v>461</v>
      </c>
      <c r="AQ120" s="848"/>
      <c r="AR120" s="848"/>
      <c r="AS120" s="848"/>
      <c r="AT120" s="849"/>
      <c r="AU120" s="906" t="s">
        <v>466</v>
      </c>
      <c r="AV120" s="907"/>
      <c r="AW120" s="907"/>
      <c r="AX120" s="907"/>
      <c r="AY120" s="908"/>
      <c r="AZ120" s="883" t="s">
        <v>467</v>
      </c>
      <c r="BA120" s="828"/>
      <c r="BB120" s="828"/>
      <c r="BC120" s="828"/>
      <c r="BD120" s="828"/>
      <c r="BE120" s="828"/>
      <c r="BF120" s="828"/>
      <c r="BG120" s="828"/>
      <c r="BH120" s="828"/>
      <c r="BI120" s="828"/>
      <c r="BJ120" s="828"/>
      <c r="BK120" s="828"/>
      <c r="BL120" s="828"/>
      <c r="BM120" s="828"/>
      <c r="BN120" s="828"/>
      <c r="BO120" s="828"/>
      <c r="BP120" s="829"/>
      <c r="BQ120" s="884">
        <v>7144268</v>
      </c>
      <c r="BR120" s="865"/>
      <c r="BS120" s="865"/>
      <c r="BT120" s="865"/>
      <c r="BU120" s="865"/>
      <c r="BV120" s="865">
        <v>7350082</v>
      </c>
      <c r="BW120" s="865"/>
      <c r="BX120" s="865"/>
      <c r="BY120" s="865"/>
      <c r="BZ120" s="865"/>
      <c r="CA120" s="865">
        <v>7772543</v>
      </c>
      <c r="CB120" s="865"/>
      <c r="CC120" s="865"/>
      <c r="CD120" s="865"/>
      <c r="CE120" s="865"/>
      <c r="CF120" s="889">
        <v>132.1</v>
      </c>
      <c r="CG120" s="890"/>
      <c r="CH120" s="890"/>
      <c r="CI120" s="890"/>
      <c r="CJ120" s="890"/>
      <c r="CK120" s="891" t="s">
        <v>468</v>
      </c>
      <c r="CL120" s="875"/>
      <c r="CM120" s="875"/>
      <c r="CN120" s="875"/>
      <c r="CO120" s="876"/>
      <c r="CP120" s="895" t="s">
        <v>469</v>
      </c>
      <c r="CQ120" s="896"/>
      <c r="CR120" s="896"/>
      <c r="CS120" s="896"/>
      <c r="CT120" s="896"/>
      <c r="CU120" s="896"/>
      <c r="CV120" s="896"/>
      <c r="CW120" s="896"/>
      <c r="CX120" s="896"/>
      <c r="CY120" s="896"/>
      <c r="CZ120" s="896"/>
      <c r="DA120" s="896"/>
      <c r="DB120" s="896"/>
      <c r="DC120" s="896"/>
      <c r="DD120" s="896"/>
      <c r="DE120" s="896"/>
      <c r="DF120" s="897"/>
      <c r="DG120" s="884">
        <v>2623960</v>
      </c>
      <c r="DH120" s="865"/>
      <c r="DI120" s="865"/>
      <c r="DJ120" s="865"/>
      <c r="DK120" s="865"/>
      <c r="DL120" s="865">
        <v>2499154</v>
      </c>
      <c r="DM120" s="865"/>
      <c r="DN120" s="865"/>
      <c r="DO120" s="865"/>
      <c r="DP120" s="865"/>
      <c r="DQ120" s="865">
        <v>2308998</v>
      </c>
      <c r="DR120" s="865"/>
      <c r="DS120" s="865"/>
      <c r="DT120" s="865"/>
      <c r="DU120" s="865"/>
      <c r="DV120" s="866">
        <v>39.299999999999997</v>
      </c>
      <c r="DW120" s="866"/>
      <c r="DX120" s="866"/>
      <c r="DY120" s="866"/>
      <c r="DZ120" s="867"/>
    </row>
    <row r="121" spans="1:130" s="226" customFormat="1" ht="26.25" customHeight="1">
      <c r="A121" s="840"/>
      <c r="B121" s="841"/>
      <c r="C121" s="886" t="s">
        <v>470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461</v>
      </c>
      <c r="AB121" s="800"/>
      <c r="AC121" s="800"/>
      <c r="AD121" s="800"/>
      <c r="AE121" s="801"/>
      <c r="AF121" s="802" t="s">
        <v>461</v>
      </c>
      <c r="AG121" s="800"/>
      <c r="AH121" s="800"/>
      <c r="AI121" s="800"/>
      <c r="AJ121" s="801"/>
      <c r="AK121" s="802" t="s">
        <v>461</v>
      </c>
      <c r="AL121" s="800"/>
      <c r="AM121" s="800"/>
      <c r="AN121" s="800"/>
      <c r="AO121" s="801"/>
      <c r="AP121" s="847" t="s">
        <v>410</v>
      </c>
      <c r="AQ121" s="848"/>
      <c r="AR121" s="848"/>
      <c r="AS121" s="848"/>
      <c r="AT121" s="849"/>
      <c r="AU121" s="909"/>
      <c r="AV121" s="910"/>
      <c r="AW121" s="910"/>
      <c r="AX121" s="910"/>
      <c r="AY121" s="911"/>
      <c r="AZ121" s="835" t="s">
        <v>471</v>
      </c>
      <c r="BA121" s="770"/>
      <c r="BB121" s="770"/>
      <c r="BC121" s="770"/>
      <c r="BD121" s="770"/>
      <c r="BE121" s="770"/>
      <c r="BF121" s="770"/>
      <c r="BG121" s="770"/>
      <c r="BH121" s="770"/>
      <c r="BI121" s="770"/>
      <c r="BJ121" s="770"/>
      <c r="BK121" s="770"/>
      <c r="BL121" s="770"/>
      <c r="BM121" s="770"/>
      <c r="BN121" s="770"/>
      <c r="BO121" s="770"/>
      <c r="BP121" s="771"/>
      <c r="BQ121" s="836">
        <v>127331</v>
      </c>
      <c r="BR121" s="837"/>
      <c r="BS121" s="837"/>
      <c r="BT121" s="837"/>
      <c r="BU121" s="837"/>
      <c r="BV121" s="837">
        <v>92432</v>
      </c>
      <c r="BW121" s="837"/>
      <c r="BX121" s="837"/>
      <c r="BY121" s="837"/>
      <c r="BZ121" s="837"/>
      <c r="CA121" s="837">
        <v>73203</v>
      </c>
      <c r="CB121" s="837"/>
      <c r="CC121" s="837"/>
      <c r="CD121" s="837"/>
      <c r="CE121" s="837"/>
      <c r="CF121" s="898">
        <v>1.2</v>
      </c>
      <c r="CG121" s="899"/>
      <c r="CH121" s="899"/>
      <c r="CI121" s="899"/>
      <c r="CJ121" s="899"/>
      <c r="CK121" s="892"/>
      <c r="CL121" s="878"/>
      <c r="CM121" s="878"/>
      <c r="CN121" s="878"/>
      <c r="CO121" s="879"/>
      <c r="CP121" s="858" t="s">
        <v>472</v>
      </c>
      <c r="CQ121" s="859"/>
      <c r="CR121" s="859"/>
      <c r="CS121" s="859"/>
      <c r="CT121" s="859"/>
      <c r="CU121" s="859"/>
      <c r="CV121" s="859"/>
      <c r="CW121" s="859"/>
      <c r="CX121" s="859"/>
      <c r="CY121" s="859"/>
      <c r="CZ121" s="859"/>
      <c r="DA121" s="859"/>
      <c r="DB121" s="859"/>
      <c r="DC121" s="859"/>
      <c r="DD121" s="859"/>
      <c r="DE121" s="859"/>
      <c r="DF121" s="860"/>
      <c r="DG121" s="836">
        <v>757191</v>
      </c>
      <c r="DH121" s="837"/>
      <c r="DI121" s="837"/>
      <c r="DJ121" s="837"/>
      <c r="DK121" s="837"/>
      <c r="DL121" s="837">
        <v>719169</v>
      </c>
      <c r="DM121" s="837"/>
      <c r="DN121" s="837"/>
      <c r="DO121" s="837"/>
      <c r="DP121" s="837"/>
      <c r="DQ121" s="837">
        <v>680430</v>
      </c>
      <c r="DR121" s="837"/>
      <c r="DS121" s="837"/>
      <c r="DT121" s="837"/>
      <c r="DU121" s="837"/>
      <c r="DV121" s="814">
        <v>11.6</v>
      </c>
      <c r="DW121" s="814"/>
      <c r="DX121" s="814"/>
      <c r="DY121" s="814"/>
      <c r="DZ121" s="815"/>
    </row>
    <row r="122" spans="1:130" s="226" customFormat="1" ht="26.25" customHeight="1">
      <c r="A122" s="840"/>
      <c r="B122" s="841"/>
      <c r="C122" s="844" t="s">
        <v>450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410</v>
      </c>
      <c r="AB122" s="800"/>
      <c r="AC122" s="800"/>
      <c r="AD122" s="800"/>
      <c r="AE122" s="801"/>
      <c r="AF122" s="802" t="s">
        <v>461</v>
      </c>
      <c r="AG122" s="800"/>
      <c r="AH122" s="800"/>
      <c r="AI122" s="800"/>
      <c r="AJ122" s="801"/>
      <c r="AK122" s="802" t="s">
        <v>461</v>
      </c>
      <c r="AL122" s="800"/>
      <c r="AM122" s="800"/>
      <c r="AN122" s="800"/>
      <c r="AO122" s="801"/>
      <c r="AP122" s="847" t="s">
        <v>410</v>
      </c>
      <c r="AQ122" s="848"/>
      <c r="AR122" s="848"/>
      <c r="AS122" s="848"/>
      <c r="AT122" s="849"/>
      <c r="AU122" s="909"/>
      <c r="AV122" s="910"/>
      <c r="AW122" s="910"/>
      <c r="AX122" s="910"/>
      <c r="AY122" s="911"/>
      <c r="AZ122" s="902" t="s">
        <v>473</v>
      </c>
      <c r="BA122" s="903"/>
      <c r="BB122" s="903"/>
      <c r="BC122" s="903"/>
      <c r="BD122" s="903"/>
      <c r="BE122" s="903"/>
      <c r="BF122" s="903"/>
      <c r="BG122" s="903"/>
      <c r="BH122" s="903"/>
      <c r="BI122" s="903"/>
      <c r="BJ122" s="903"/>
      <c r="BK122" s="903"/>
      <c r="BL122" s="903"/>
      <c r="BM122" s="903"/>
      <c r="BN122" s="903"/>
      <c r="BO122" s="903"/>
      <c r="BP122" s="904"/>
      <c r="BQ122" s="905">
        <v>8681321</v>
      </c>
      <c r="BR122" s="868"/>
      <c r="BS122" s="868"/>
      <c r="BT122" s="868"/>
      <c r="BU122" s="868"/>
      <c r="BV122" s="868">
        <v>9071026</v>
      </c>
      <c r="BW122" s="868"/>
      <c r="BX122" s="868"/>
      <c r="BY122" s="868"/>
      <c r="BZ122" s="868"/>
      <c r="CA122" s="868">
        <v>8903848</v>
      </c>
      <c r="CB122" s="868"/>
      <c r="CC122" s="868"/>
      <c r="CD122" s="868"/>
      <c r="CE122" s="868"/>
      <c r="CF122" s="869">
        <v>151.4</v>
      </c>
      <c r="CG122" s="870"/>
      <c r="CH122" s="870"/>
      <c r="CI122" s="870"/>
      <c r="CJ122" s="870"/>
      <c r="CK122" s="892"/>
      <c r="CL122" s="878"/>
      <c r="CM122" s="878"/>
      <c r="CN122" s="878"/>
      <c r="CO122" s="879"/>
      <c r="CP122" s="858" t="s">
        <v>403</v>
      </c>
      <c r="CQ122" s="859"/>
      <c r="CR122" s="859"/>
      <c r="CS122" s="859"/>
      <c r="CT122" s="859"/>
      <c r="CU122" s="859"/>
      <c r="CV122" s="859"/>
      <c r="CW122" s="859"/>
      <c r="CX122" s="859"/>
      <c r="CY122" s="859"/>
      <c r="CZ122" s="859"/>
      <c r="DA122" s="859"/>
      <c r="DB122" s="859"/>
      <c r="DC122" s="859"/>
      <c r="DD122" s="859"/>
      <c r="DE122" s="859"/>
      <c r="DF122" s="860"/>
      <c r="DG122" s="836">
        <v>184829</v>
      </c>
      <c r="DH122" s="837"/>
      <c r="DI122" s="837"/>
      <c r="DJ122" s="837"/>
      <c r="DK122" s="837"/>
      <c r="DL122" s="837">
        <v>179199</v>
      </c>
      <c r="DM122" s="837"/>
      <c r="DN122" s="837"/>
      <c r="DO122" s="837"/>
      <c r="DP122" s="837"/>
      <c r="DQ122" s="837">
        <v>174837</v>
      </c>
      <c r="DR122" s="837"/>
      <c r="DS122" s="837"/>
      <c r="DT122" s="837"/>
      <c r="DU122" s="837"/>
      <c r="DV122" s="814">
        <v>3</v>
      </c>
      <c r="DW122" s="814"/>
      <c r="DX122" s="814"/>
      <c r="DY122" s="814"/>
      <c r="DZ122" s="815"/>
    </row>
    <row r="123" spans="1:130" s="226" customFormat="1" ht="26.25" customHeight="1">
      <c r="A123" s="840"/>
      <c r="B123" s="841"/>
      <c r="C123" s="844" t="s">
        <v>456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410</v>
      </c>
      <c r="AB123" s="800"/>
      <c r="AC123" s="800"/>
      <c r="AD123" s="800"/>
      <c r="AE123" s="801"/>
      <c r="AF123" s="802" t="s">
        <v>410</v>
      </c>
      <c r="AG123" s="800"/>
      <c r="AH123" s="800"/>
      <c r="AI123" s="800"/>
      <c r="AJ123" s="801"/>
      <c r="AK123" s="802" t="s">
        <v>461</v>
      </c>
      <c r="AL123" s="800"/>
      <c r="AM123" s="800"/>
      <c r="AN123" s="800"/>
      <c r="AO123" s="801"/>
      <c r="AP123" s="847" t="s">
        <v>410</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474</v>
      </c>
      <c r="BP123" s="901"/>
      <c r="BQ123" s="855">
        <v>15952920</v>
      </c>
      <c r="BR123" s="856"/>
      <c r="BS123" s="856"/>
      <c r="BT123" s="856"/>
      <c r="BU123" s="856"/>
      <c r="BV123" s="856">
        <v>16513540</v>
      </c>
      <c r="BW123" s="856"/>
      <c r="BX123" s="856"/>
      <c r="BY123" s="856"/>
      <c r="BZ123" s="856"/>
      <c r="CA123" s="856">
        <v>16749594</v>
      </c>
      <c r="CB123" s="856"/>
      <c r="CC123" s="856"/>
      <c r="CD123" s="856"/>
      <c r="CE123" s="856"/>
      <c r="CF123" s="766"/>
      <c r="CG123" s="767"/>
      <c r="CH123" s="767"/>
      <c r="CI123" s="767"/>
      <c r="CJ123" s="857"/>
      <c r="CK123" s="892"/>
      <c r="CL123" s="878"/>
      <c r="CM123" s="878"/>
      <c r="CN123" s="878"/>
      <c r="CO123" s="879"/>
      <c r="CP123" s="858" t="s">
        <v>405</v>
      </c>
      <c r="CQ123" s="859"/>
      <c r="CR123" s="859"/>
      <c r="CS123" s="859"/>
      <c r="CT123" s="859"/>
      <c r="CU123" s="859"/>
      <c r="CV123" s="859"/>
      <c r="CW123" s="859"/>
      <c r="CX123" s="859"/>
      <c r="CY123" s="859"/>
      <c r="CZ123" s="859"/>
      <c r="DA123" s="859"/>
      <c r="DB123" s="859"/>
      <c r="DC123" s="859"/>
      <c r="DD123" s="859"/>
      <c r="DE123" s="859"/>
      <c r="DF123" s="860"/>
      <c r="DG123" s="799">
        <v>61520</v>
      </c>
      <c r="DH123" s="800"/>
      <c r="DI123" s="800"/>
      <c r="DJ123" s="800"/>
      <c r="DK123" s="801"/>
      <c r="DL123" s="802">
        <v>56339</v>
      </c>
      <c r="DM123" s="800"/>
      <c r="DN123" s="800"/>
      <c r="DO123" s="800"/>
      <c r="DP123" s="801"/>
      <c r="DQ123" s="802">
        <v>51020</v>
      </c>
      <c r="DR123" s="800"/>
      <c r="DS123" s="800"/>
      <c r="DT123" s="800"/>
      <c r="DU123" s="801"/>
      <c r="DV123" s="847">
        <v>0.9</v>
      </c>
      <c r="DW123" s="848"/>
      <c r="DX123" s="848"/>
      <c r="DY123" s="848"/>
      <c r="DZ123" s="849"/>
    </row>
    <row r="124" spans="1:130" s="226" customFormat="1" ht="26.25" customHeight="1" thickBot="1">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461</v>
      </c>
      <c r="AB124" s="800"/>
      <c r="AC124" s="800"/>
      <c r="AD124" s="800"/>
      <c r="AE124" s="801"/>
      <c r="AF124" s="802" t="s">
        <v>462</v>
      </c>
      <c r="AG124" s="800"/>
      <c r="AH124" s="800"/>
      <c r="AI124" s="800"/>
      <c r="AJ124" s="801"/>
      <c r="AK124" s="802" t="s">
        <v>410</v>
      </c>
      <c r="AL124" s="800"/>
      <c r="AM124" s="800"/>
      <c r="AN124" s="800"/>
      <c r="AO124" s="801"/>
      <c r="AP124" s="847" t="s">
        <v>410</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122</v>
      </c>
      <c r="BR124" s="854"/>
      <c r="BS124" s="854"/>
      <c r="BT124" s="854"/>
      <c r="BU124" s="854"/>
      <c r="BV124" s="854" t="s">
        <v>410</v>
      </c>
      <c r="BW124" s="854"/>
      <c r="BX124" s="854"/>
      <c r="BY124" s="854"/>
      <c r="BZ124" s="854"/>
      <c r="CA124" s="854" t="s">
        <v>122</v>
      </c>
      <c r="CB124" s="854"/>
      <c r="CC124" s="854"/>
      <c r="CD124" s="854"/>
      <c r="CE124" s="854"/>
      <c r="CF124" s="744"/>
      <c r="CG124" s="745"/>
      <c r="CH124" s="745"/>
      <c r="CI124" s="745"/>
      <c r="CJ124" s="885"/>
      <c r="CK124" s="893"/>
      <c r="CL124" s="893"/>
      <c r="CM124" s="893"/>
      <c r="CN124" s="893"/>
      <c r="CO124" s="894"/>
      <c r="CP124" s="858" t="s">
        <v>476</v>
      </c>
      <c r="CQ124" s="859"/>
      <c r="CR124" s="859"/>
      <c r="CS124" s="859"/>
      <c r="CT124" s="859"/>
      <c r="CU124" s="859"/>
      <c r="CV124" s="859"/>
      <c r="CW124" s="859"/>
      <c r="CX124" s="859"/>
      <c r="CY124" s="859"/>
      <c r="CZ124" s="859"/>
      <c r="DA124" s="859"/>
      <c r="DB124" s="859"/>
      <c r="DC124" s="859"/>
      <c r="DD124" s="859"/>
      <c r="DE124" s="859"/>
      <c r="DF124" s="860"/>
      <c r="DG124" s="782">
        <v>6269</v>
      </c>
      <c r="DH124" s="783"/>
      <c r="DI124" s="783"/>
      <c r="DJ124" s="783"/>
      <c r="DK124" s="784"/>
      <c r="DL124" s="785">
        <v>7693</v>
      </c>
      <c r="DM124" s="783"/>
      <c r="DN124" s="783"/>
      <c r="DO124" s="783"/>
      <c r="DP124" s="784"/>
      <c r="DQ124" s="785">
        <v>6382</v>
      </c>
      <c r="DR124" s="783"/>
      <c r="DS124" s="783"/>
      <c r="DT124" s="783"/>
      <c r="DU124" s="784"/>
      <c r="DV124" s="871">
        <v>0.1</v>
      </c>
      <c r="DW124" s="872"/>
      <c r="DX124" s="872"/>
      <c r="DY124" s="872"/>
      <c r="DZ124" s="873"/>
    </row>
    <row r="125" spans="1:130" s="226" customFormat="1" ht="26.25" customHeight="1">
      <c r="A125" s="840"/>
      <c r="B125" s="841"/>
      <c r="C125" s="844" t="s">
        <v>463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410</v>
      </c>
      <c r="AB125" s="800"/>
      <c r="AC125" s="800"/>
      <c r="AD125" s="800"/>
      <c r="AE125" s="801"/>
      <c r="AF125" s="802" t="s">
        <v>461</v>
      </c>
      <c r="AG125" s="800"/>
      <c r="AH125" s="800"/>
      <c r="AI125" s="800"/>
      <c r="AJ125" s="801"/>
      <c r="AK125" s="802" t="s">
        <v>410</v>
      </c>
      <c r="AL125" s="800"/>
      <c r="AM125" s="800"/>
      <c r="AN125" s="800"/>
      <c r="AO125" s="801"/>
      <c r="AP125" s="847" t="s">
        <v>410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28"/>
      <c r="CR125" s="828"/>
      <c r="CS125" s="828"/>
      <c r="CT125" s="828"/>
      <c r="CU125" s="828"/>
      <c r="CV125" s="828"/>
      <c r="CW125" s="828"/>
      <c r="CX125" s="828"/>
      <c r="CY125" s="828"/>
      <c r="CZ125" s="828"/>
      <c r="DA125" s="828"/>
      <c r="DB125" s="828"/>
      <c r="DC125" s="828"/>
      <c r="DD125" s="828"/>
      <c r="DE125" s="828"/>
      <c r="DF125" s="829"/>
      <c r="DG125" s="884" t="s">
        <v>122</v>
      </c>
      <c r="DH125" s="865"/>
      <c r="DI125" s="865"/>
      <c r="DJ125" s="865"/>
      <c r="DK125" s="865"/>
      <c r="DL125" s="865" t="s">
        <v>410</v>
      </c>
      <c r="DM125" s="865"/>
      <c r="DN125" s="865"/>
      <c r="DO125" s="865"/>
      <c r="DP125" s="865"/>
      <c r="DQ125" s="865" t="s">
        <v>410</v>
      </c>
      <c r="DR125" s="865"/>
      <c r="DS125" s="865"/>
      <c r="DT125" s="865"/>
      <c r="DU125" s="865"/>
      <c r="DV125" s="866" t="s">
        <v>410</v>
      </c>
      <c r="DW125" s="866"/>
      <c r="DX125" s="866"/>
      <c r="DY125" s="866"/>
      <c r="DZ125" s="867"/>
    </row>
    <row r="126" spans="1:130" s="226" customFormat="1" ht="26.25" customHeight="1" thickBot="1">
      <c r="A126" s="840"/>
      <c r="B126" s="841"/>
      <c r="C126" s="844" t="s">
        <v>465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410</v>
      </c>
      <c r="AB126" s="800"/>
      <c r="AC126" s="800"/>
      <c r="AD126" s="800"/>
      <c r="AE126" s="801"/>
      <c r="AF126" s="802" t="s">
        <v>410</v>
      </c>
      <c r="AG126" s="800"/>
      <c r="AH126" s="800"/>
      <c r="AI126" s="800"/>
      <c r="AJ126" s="801"/>
      <c r="AK126" s="802" t="s">
        <v>461</v>
      </c>
      <c r="AL126" s="800"/>
      <c r="AM126" s="800"/>
      <c r="AN126" s="800"/>
      <c r="AO126" s="801"/>
      <c r="AP126" s="847" t="s">
        <v>461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479</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122</v>
      </c>
      <c r="DM126" s="837"/>
      <c r="DN126" s="837"/>
      <c r="DO126" s="837"/>
      <c r="DP126" s="837"/>
      <c r="DQ126" s="837" t="s">
        <v>410</v>
      </c>
      <c r="DR126" s="837"/>
      <c r="DS126" s="837"/>
      <c r="DT126" s="837"/>
      <c r="DU126" s="837"/>
      <c r="DV126" s="814" t="s">
        <v>410</v>
      </c>
      <c r="DW126" s="814"/>
      <c r="DX126" s="814"/>
      <c r="DY126" s="814"/>
      <c r="DZ126" s="815"/>
    </row>
    <row r="127" spans="1:130" s="226" customFormat="1" ht="26.25" customHeight="1">
      <c r="A127" s="842"/>
      <c r="B127" s="843"/>
      <c r="C127" s="861" t="s">
        <v>480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3561</v>
      </c>
      <c r="AB127" s="800"/>
      <c r="AC127" s="800"/>
      <c r="AD127" s="800"/>
      <c r="AE127" s="801"/>
      <c r="AF127" s="802">
        <v>3919</v>
      </c>
      <c r="AG127" s="800"/>
      <c r="AH127" s="800"/>
      <c r="AI127" s="800"/>
      <c r="AJ127" s="801"/>
      <c r="AK127" s="802">
        <v>3758</v>
      </c>
      <c r="AL127" s="800"/>
      <c r="AM127" s="800"/>
      <c r="AN127" s="800"/>
      <c r="AO127" s="801"/>
      <c r="AP127" s="847">
        <v>0.1</v>
      </c>
      <c r="AQ127" s="848"/>
      <c r="AR127" s="848"/>
      <c r="AS127" s="848"/>
      <c r="AT127" s="849"/>
      <c r="AU127" s="262"/>
      <c r="AV127" s="262"/>
      <c r="AW127" s="262"/>
      <c r="AX127" s="864" t="s">
        <v>481</v>
      </c>
      <c r="AY127" s="832"/>
      <c r="AZ127" s="832"/>
      <c r="BA127" s="832"/>
      <c r="BB127" s="832"/>
      <c r="BC127" s="832"/>
      <c r="BD127" s="832"/>
      <c r="BE127" s="833"/>
      <c r="BF127" s="831" t="s">
        <v>482</v>
      </c>
      <c r="BG127" s="832"/>
      <c r="BH127" s="832"/>
      <c r="BI127" s="832"/>
      <c r="BJ127" s="832"/>
      <c r="BK127" s="832"/>
      <c r="BL127" s="833"/>
      <c r="BM127" s="831" t="s">
        <v>483</v>
      </c>
      <c r="BN127" s="832"/>
      <c r="BO127" s="832"/>
      <c r="BP127" s="832"/>
      <c r="BQ127" s="832"/>
      <c r="BR127" s="832"/>
      <c r="BS127" s="833"/>
      <c r="BT127" s="831" t="s">
        <v>484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485</v>
      </c>
      <c r="CQ127" s="770"/>
      <c r="CR127" s="770"/>
      <c r="CS127" s="770"/>
      <c r="CT127" s="770"/>
      <c r="CU127" s="770"/>
      <c r="CV127" s="770"/>
      <c r="CW127" s="770"/>
      <c r="CX127" s="770"/>
      <c r="CY127" s="770"/>
      <c r="CZ127" s="770"/>
      <c r="DA127" s="770"/>
      <c r="DB127" s="770"/>
      <c r="DC127" s="770"/>
      <c r="DD127" s="770"/>
      <c r="DE127" s="770"/>
      <c r="DF127" s="771"/>
      <c r="DG127" s="836" t="s">
        <v>410</v>
      </c>
      <c r="DH127" s="837"/>
      <c r="DI127" s="837"/>
      <c r="DJ127" s="837"/>
      <c r="DK127" s="837"/>
      <c r="DL127" s="837" t="s">
        <v>410</v>
      </c>
      <c r="DM127" s="837"/>
      <c r="DN127" s="837"/>
      <c r="DO127" s="837"/>
      <c r="DP127" s="837"/>
      <c r="DQ127" s="837" t="s">
        <v>462</v>
      </c>
      <c r="DR127" s="837"/>
      <c r="DS127" s="837"/>
      <c r="DT127" s="837"/>
      <c r="DU127" s="837"/>
      <c r="DV127" s="814" t="s">
        <v>410</v>
      </c>
      <c r="DW127" s="814"/>
      <c r="DX127" s="814"/>
      <c r="DY127" s="814"/>
      <c r="DZ127" s="815"/>
    </row>
    <row r="128" spans="1:130" s="226" customFormat="1" ht="26.25" customHeight="1" thickBot="1">
      <c r="A128" s="816" t="s">
        <v>486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487</v>
      </c>
      <c r="X128" s="818"/>
      <c r="Y128" s="818"/>
      <c r="Z128" s="819"/>
      <c r="AA128" s="820">
        <v>28962</v>
      </c>
      <c r="AB128" s="821"/>
      <c r="AC128" s="821"/>
      <c r="AD128" s="821"/>
      <c r="AE128" s="822"/>
      <c r="AF128" s="823">
        <v>25391</v>
      </c>
      <c r="AG128" s="821"/>
      <c r="AH128" s="821"/>
      <c r="AI128" s="821"/>
      <c r="AJ128" s="822"/>
      <c r="AK128" s="823">
        <v>24980</v>
      </c>
      <c r="AL128" s="821"/>
      <c r="AM128" s="821"/>
      <c r="AN128" s="821"/>
      <c r="AO128" s="822"/>
      <c r="AP128" s="824"/>
      <c r="AQ128" s="825"/>
      <c r="AR128" s="825"/>
      <c r="AS128" s="825"/>
      <c r="AT128" s="826"/>
      <c r="AU128" s="262"/>
      <c r="AV128" s="262"/>
      <c r="AW128" s="262"/>
      <c r="AX128" s="827" t="s">
        <v>488</v>
      </c>
      <c r="AY128" s="828"/>
      <c r="AZ128" s="828"/>
      <c r="BA128" s="828"/>
      <c r="BB128" s="828"/>
      <c r="BC128" s="828"/>
      <c r="BD128" s="828"/>
      <c r="BE128" s="829"/>
      <c r="BF128" s="806" t="s">
        <v>122</v>
      </c>
      <c r="BG128" s="807"/>
      <c r="BH128" s="807"/>
      <c r="BI128" s="807"/>
      <c r="BJ128" s="807"/>
      <c r="BK128" s="807"/>
      <c r="BL128" s="830"/>
      <c r="BM128" s="806">
        <v>14.17</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489</v>
      </c>
      <c r="CQ128" s="748"/>
      <c r="CR128" s="748"/>
      <c r="CS128" s="748"/>
      <c r="CT128" s="748"/>
      <c r="CU128" s="748"/>
      <c r="CV128" s="748"/>
      <c r="CW128" s="748"/>
      <c r="CX128" s="748"/>
      <c r="CY128" s="748"/>
      <c r="CZ128" s="748"/>
      <c r="DA128" s="748"/>
      <c r="DB128" s="748"/>
      <c r="DC128" s="748"/>
      <c r="DD128" s="748"/>
      <c r="DE128" s="748"/>
      <c r="DF128" s="749"/>
      <c r="DG128" s="810" t="s">
        <v>461</v>
      </c>
      <c r="DH128" s="811"/>
      <c r="DI128" s="811"/>
      <c r="DJ128" s="811"/>
      <c r="DK128" s="811"/>
      <c r="DL128" s="811" t="s">
        <v>410</v>
      </c>
      <c r="DM128" s="811"/>
      <c r="DN128" s="811"/>
      <c r="DO128" s="811"/>
      <c r="DP128" s="811"/>
      <c r="DQ128" s="811" t="s">
        <v>410</v>
      </c>
      <c r="DR128" s="811"/>
      <c r="DS128" s="811"/>
      <c r="DT128" s="811"/>
      <c r="DU128" s="811"/>
      <c r="DV128" s="812" t="s">
        <v>410</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6692502</v>
      </c>
      <c r="AB129" s="800"/>
      <c r="AC129" s="800"/>
      <c r="AD129" s="800"/>
      <c r="AE129" s="801"/>
      <c r="AF129" s="802">
        <v>6652451</v>
      </c>
      <c r="AG129" s="800"/>
      <c r="AH129" s="800"/>
      <c r="AI129" s="800"/>
      <c r="AJ129" s="801"/>
      <c r="AK129" s="802">
        <v>6665583</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410</v>
      </c>
      <c r="BG129" s="790"/>
      <c r="BH129" s="790"/>
      <c r="BI129" s="790"/>
      <c r="BJ129" s="790"/>
      <c r="BK129" s="790"/>
      <c r="BL129" s="791"/>
      <c r="BM129" s="789">
        <v>19.170000000000002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493</v>
      </c>
      <c r="X130" s="797"/>
      <c r="Y130" s="797"/>
      <c r="Z130" s="798"/>
      <c r="AA130" s="799">
        <v>752708</v>
      </c>
      <c r="AB130" s="800"/>
      <c r="AC130" s="800"/>
      <c r="AD130" s="800"/>
      <c r="AE130" s="801"/>
      <c r="AF130" s="802">
        <v>781863</v>
      </c>
      <c r="AG130" s="800"/>
      <c r="AH130" s="800"/>
      <c r="AI130" s="800"/>
      <c r="AJ130" s="801"/>
      <c r="AK130" s="802">
        <v>783841</v>
      </c>
      <c r="AL130" s="800"/>
      <c r="AM130" s="800"/>
      <c r="AN130" s="800"/>
      <c r="AO130" s="801"/>
      <c r="AP130" s="803"/>
      <c r="AQ130" s="804"/>
      <c r="AR130" s="804"/>
      <c r="AS130" s="804"/>
      <c r="AT130" s="805"/>
      <c r="AU130" s="264"/>
      <c r="AV130" s="264"/>
      <c r="AW130" s="264"/>
      <c r="AX130" s="769" t="s">
        <v>494</v>
      </c>
      <c r="AY130" s="770"/>
      <c r="AZ130" s="770"/>
      <c r="BA130" s="770"/>
      <c r="BB130" s="770"/>
      <c r="BC130" s="770"/>
      <c r="BD130" s="770"/>
      <c r="BE130" s="771"/>
      <c r="BF130" s="772">
        <v>-1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495</v>
      </c>
      <c r="X131" s="780"/>
      <c r="Y131" s="780"/>
      <c r="Z131" s="781"/>
      <c r="AA131" s="782">
        <v>5939794</v>
      </c>
      <c r="AB131" s="783"/>
      <c r="AC131" s="783"/>
      <c r="AD131" s="783"/>
      <c r="AE131" s="784"/>
      <c r="AF131" s="785">
        <v>5870588</v>
      </c>
      <c r="AG131" s="783"/>
      <c r="AH131" s="783"/>
      <c r="AI131" s="783"/>
      <c r="AJ131" s="784"/>
      <c r="AK131" s="785">
        <v>5881742</v>
      </c>
      <c r="AL131" s="783"/>
      <c r="AM131" s="783"/>
      <c r="AN131" s="783"/>
      <c r="AO131" s="784"/>
      <c r="AP131" s="786"/>
      <c r="AQ131" s="787"/>
      <c r="AR131" s="787"/>
      <c r="AS131" s="787"/>
      <c r="AT131" s="788"/>
      <c r="AU131" s="264"/>
      <c r="AV131" s="264"/>
      <c r="AW131" s="264"/>
      <c r="AX131" s="747" t="s">
        <v>496</v>
      </c>
      <c r="AY131" s="748"/>
      <c r="AZ131" s="748"/>
      <c r="BA131" s="748"/>
      <c r="BB131" s="748"/>
      <c r="BC131" s="748"/>
      <c r="BD131" s="748"/>
      <c r="BE131" s="749"/>
      <c r="BF131" s="750" t="s">
        <v>461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-0.70401431400000003</v>
      </c>
      <c r="AB132" s="763"/>
      <c r="AC132" s="763"/>
      <c r="AD132" s="763"/>
      <c r="AE132" s="764"/>
      <c r="AF132" s="765">
        <v>-0.79073850899999998</v>
      </c>
      <c r="AG132" s="763"/>
      <c r="AH132" s="763"/>
      <c r="AI132" s="763"/>
      <c r="AJ132" s="764"/>
      <c r="AK132" s="765">
        <v>-1.6372360429999999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-0.6</v>
      </c>
      <c r="AB133" s="742"/>
      <c r="AC133" s="742"/>
      <c r="AD133" s="742"/>
      <c r="AE133" s="743"/>
      <c r="AF133" s="741">
        <v>-0.7</v>
      </c>
      <c r="AG133" s="742"/>
      <c r="AH133" s="742"/>
      <c r="AI133" s="742"/>
      <c r="AJ133" s="743"/>
      <c r="AK133" s="741">
        <v>-1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HyVK/yEHnbnDDoWGxnDMuOQ90iM2W2nUBiBK3kRDUvRQcNyQcUBkQdHwJ3WAvk1DUf99I4t9mRyi2UcyxkVpg==" saltValue="xVlaWKHAUs87dAJluzFC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r3a0am+Jy1VFk1PszG7zWi6MteRdrr1TBdDOARDS39W1FC5501Iad3dZYVB6diOft3gnoacGTKM8M9YOdFzjw==" saltValue="l2+rjlUblP/0gmIwgFTC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9dEv7oCxd/rDW3b4OXXYOy0CMAJrh78bVCMBraIy2H3VAbREBOPnVcD/3XSSKblVh7SF8BviwNMfvYn24CtMQ==" saltValue="HItFY3l0+ICL5blW3WNL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508</v>
      </c>
      <c r="AL9" s="1169"/>
      <c r="AM9" s="1169"/>
      <c r="AN9" s="1170"/>
      <c r="AO9" s="292">
        <v>1305711</v>
      </c>
      <c r="AP9" s="292">
        <v>53390</v>
      </c>
      <c r="AQ9" s="293">
        <v>55995</v>
      </c>
      <c r="AR9" s="294">
        <v>-4.7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509</v>
      </c>
      <c r="AL10" s="1169"/>
      <c r="AM10" s="1169"/>
      <c r="AN10" s="1170"/>
      <c r="AO10" s="295">
        <v>442381</v>
      </c>
      <c r="AP10" s="295">
        <v>18089</v>
      </c>
      <c r="AQ10" s="296">
        <v>5813</v>
      </c>
      <c r="AR10" s="297">
        <v>211.2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510</v>
      </c>
      <c r="AL11" s="1169"/>
      <c r="AM11" s="1169"/>
      <c r="AN11" s="1170"/>
      <c r="AO11" s="295">
        <v>145</v>
      </c>
      <c r="AP11" s="295">
        <v>6</v>
      </c>
      <c r="AQ11" s="296">
        <v>8381</v>
      </c>
      <c r="AR11" s="297">
        <v>-99.9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511</v>
      </c>
      <c r="AL12" s="1169"/>
      <c r="AM12" s="1169"/>
      <c r="AN12" s="1170"/>
      <c r="AO12" s="295" t="s">
        <v>512</v>
      </c>
      <c r="AP12" s="295" t="s">
        <v>512</v>
      </c>
      <c r="AQ12" s="296">
        <v>170</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513</v>
      </c>
      <c r="AL13" s="1169"/>
      <c r="AM13" s="1169"/>
      <c r="AN13" s="1170"/>
      <c r="AO13" s="295" t="s">
        <v>512</v>
      </c>
      <c r="AP13" s="295" t="s">
        <v>512</v>
      </c>
      <c r="AQ13" s="296">
        <v>1</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514</v>
      </c>
      <c r="AL14" s="1169"/>
      <c r="AM14" s="1169"/>
      <c r="AN14" s="1170"/>
      <c r="AO14" s="295">
        <v>106029</v>
      </c>
      <c r="AP14" s="295">
        <v>4336</v>
      </c>
      <c r="AQ14" s="296">
        <v>2724</v>
      </c>
      <c r="AR14" s="297">
        <v>59.2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515</v>
      </c>
      <c r="AL15" s="1169"/>
      <c r="AM15" s="1169"/>
      <c r="AN15" s="1170"/>
      <c r="AO15" s="295" t="s">
        <v>512</v>
      </c>
      <c r="AP15" s="295" t="s">
        <v>512</v>
      </c>
      <c r="AQ15" s="296">
        <v>1180</v>
      </c>
      <c r="AR15" s="297" t="s">
        <v>512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516</v>
      </c>
      <c r="AL16" s="1172"/>
      <c r="AM16" s="1172"/>
      <c r="AN16" s="1173"/>
      <c r="AO16" s="295">
        <v>-129733</v>
      </c>
      <c r="AP16" s="295">
        <v>-5305</v>
      </c>
      <c r="AQ16" s="296">
        <v>-5022</v>
      </c>
      <c r="AR16" s="297">
        <v>5.6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1724533</v>
      </c>
      <c r="AP17" s="295">
        <v>70516</v>
      </c>
      <c r="AQ17" s="296">
        <v>69242</v>
      </c>
      <c r="AR17" s="297">
        <v>1.8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521</v>
      </c>
      <c r="AL21" s="1166"/>
      <c r="AM21" s="1166"/>
      <c r="AN21" s="1167"/>
      <c r="AO21" s="307">
        <v>6.09</v>
      </c>
      <c r="AP21" s="308">
        <v>6.42</v>
      </c>
      <c r="AQ21" s="309">
        <v>-0.33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522</v>
      </c>
      <c r="AL22" s="1166"/>
      <c r="AM22" s="1166"/>
      <c r="AN22" s="1167"/>
      <c r="AO22" s="312">
        <v>98.5</v>
      </c>
      <c r="AP22" s="313">
        <v>97.3</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527</v>
      </c>
      <c r="AL32" s="1157"/>
      <c r="AM32" s="1157"/>
      <c r="AN32" s="1158"/>
      <c r="AO32" s="322">
        <v>452304</v>
      </c>
      <c r="AP32" s="322">
        <v>18495</v>
      </c>
      <c r="AQ32" s="323">
        <v>31321</v>
      </c>
      <c r="AR32" s="324">
        <v>-41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528</v>
      </c>
      <c r="AL33" s="1157"/>
      <c r="AM33" s="1157"/>
      <c r="AN33" s="1158"/>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529</v>
      </c>
      <c r="AL34" s="1157"/>
      <c r="AM34" s="1157"/>
      <c r="AN34" s="1158"/>
      <c r="AO34" s="322" t="s">
        <v>512</v>
      </c>
      <c r="AP34" s="322" t="s">
        <v>512</v>
      </c>
      <c r="AQ34" s="323" t="s">
        <v>512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530</v>
      </c>
      <c r="AL35" s="1157"/>
      <c r="AM35" s="1157"/>
      <c r="AN35" s="1158"/>
      <c r="AO35" s="322">
        <v>256461</v>
      </c>
      <c r="AP35" s="322">
        <v>10487</v>
      </c>
      <c r="AQ35" s="323">
        <v>9685</v>
      </c>
      <c r="AR35" s="324">
        <v>8.3000000000000007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531</v>
      </c>
      <c r="AL36" s="1157"/>
      <c r="AM36" s="1157"/>
      <c r="AN36" s="1158"/>
      <c r="AO36" s="322" t="s">
        <v>512</v>
      </c>
      <c r="AP36" s="322" t="s">
        <v>512</v>
      </c>
      <c r="AQ36" s="323">
        <v>2454</v>
      </c>
      <c r="AR36" s="324" t="s">
        <v>512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532</v>
      </c>
      <c r="AL37" s="1157"/>
      <c r="AM37" s="1157"/>
      <c r="AN37" s="1158"/>
      <c r="AO37" s="322">
        <v>3758</v>
      </c>
      <c r="AP37" s="322">
        <v>154</v>
      </c>
      <c r="AQ37" s="323">
        <v>1182</v>
      </c>
      <c r="AR37" s="324">
        <v>-87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533</v>
      </c>
      <c r="AL38" s="1160"/>
      <c r="AM38" s="1160"/>
      <c r="AN38" s="1161"/>
      <c r="AO38" s="325" t="s">
        <v>512</v>
      </c>
      <c r="AP38" s="325" t="s">
        <v>512</v>
      </c>
      <c r="AQ38" s="326">
        <v>1</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534</v>
      </c>
      <c r="AL39" s="1160"/>
      <c r="AM39" s="1160"/>
      <c r="AN39" s="1161"/>
      <c r="AO39" s="322">
        <v>-24980</v>
      </c>
      <c r="AP39" s="322">
        <v>-1021</v>
      </c>
      <c r="AQ39" s="323">
        <v>-3213</v>
      </c>
      <c r="AR39" s="324">
        <v>-68.2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535</v>
      </c>
      <c r="AL40" s="1157"/>
      <c r="AM40" s="1157"/>
      <c r="AN40" s="1158"/>
      <c r="AO40" s="322">
        <v>-783841</v>
      </c>
      <c r="AP40" s="322">
        <v>-32051</v>
      </c>
      <c r="AQ40" s="323">
        <v>-28480</v>
      </c>
      <c r="AR40" s="324">
        <v>12.5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-96298</v>
      </c>
      <c r="AP41" s="322">
        <v>-3938</v>
      </c>
      <c r="AQ41" s="323">
        <v>12950</v>
      </c>
      <c r="AR41" s="324">
        <v>-130.4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503</v>
      </c>
      <c r="AN49" s="1151" t="s">
        <v>539</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1372715</v>
      </c>
      <c r="AN51" s="344">
        <v>54924</v>
      </c>
      <c r="AO51" s="345">
        <v>-10.5</v>
      </c>
      <c r="AP51" s="346">
        <v>53270</v>
      </c>
      <c r="AQ51" s="347">
        <v>13.8</v>
      </c>
      <c r="AR51" s="348">
        <v>-24.3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808860</v>
      </c>
      <c r="AN52" s="352">
        <v>32363</v>
      </c>
      <c r="AO52" s="353">
        <v>-33.6</v>
      </c>
      <c r="AP52" s="354">
        <v>24316</v>
      </c>
      <c r="AQ52" s="355">
        <v>0.8</v>
      </c>
      <c r="AR52" s="356">
        <v>-34.4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1884732</v>
      </c>
      <c r="AN53" s="344">
        <v>75884</v>
      </c>
      <c r="AO53" s="345">
        <v>38.200000000000003</v>
      </c>
      <c r="AP53" s="346">
        <v>53292</v>
      </c>
      <c r="AQ53" s="347">
        <v>0</v>
      </c>
      <c r="AR53" s="348">
        <v>38.200000000000003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1088555</v>
      </c>
      <c r="AN54" s="352">
        <v>43828</v>
      </c>
      <c r="AO54" s="353">
        <v>35.4</v>
      </c>
      <c r="AP54" s="354">
        <v>28900</v>
      </c>
      <c r="AQ54" s="355">
        <v>18.899999999999999</v>
      </c>
      <c r="AR54" s="356">
        <v>16.5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2540318</v>
      </c>
      <c r="AN55" s="344">
        <v>102672</v>
      </c>
      <c r="AO55" s="345">
        <v>35.299999999999997</v>
      </c>
      <c r="AP55" s="346">
        <v>49919</v>
      </c>
      <c r="AQ55" s="347">
        <v>-6.3</v>
      </c>
      <c r="AR55" s="348">
        <v>41.6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1725534</v>
      </c>
      <c r="AN56" s="352">
        <v>69741</v>
      </c>
      <c r="AO56" s="353">
        <v>59.1</v>
      </c>
      <c r="AP56" s="354">
        <v>26398</v>
      </c>
      <c r="AQ56" s="355">
        <v>-8.6999999999999993</v>
      </c>
      <c r="AR56" s="356">
        <v>67.8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1172542</v>
      </c>
      <c r="AN57" s="344">
        <v>47691</v>
      </c>
      <c r="AO57" s="345">
        <v>-53.6</v>
      </c>
      <c r="AP57" s="346">
        <v>47738</v>
      </c>
      <c r="AQ57" s="347">
        <v>-4.4000000000000004</v>
      </c>
      <c r="AR57" s="348">
        <v>-49.2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979359</v>
      </c>
      <c r="AN58" s="352">
        <v>39834</v>
      </c>
      <c r="AO58" s="353">
        <v>-42.9</v>
      </c>
      <c r="AP58" s="354">
        <v>24937</v>
      </c>
      <c r="AQ58" s="355">
        <v>-5.5</v>
      </c>
      <c r="AR58" s="356">
        <v>-37.4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1336763</v>
      </c>
      <c r="AN59" s="344">
        <v>54660</v>
      </c>
      <c r="AO59" s="345">
        <v>14.6</v>
      </c>
      <c r="AP59" s="346">
        <v>52191</v>
      </c>
      <c r="AQ59" s="347">
        <v>9.3000000000000007</v>
      </c>
      <c r="AR59" s="348">
        <v>5.3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1097284</v>
      </c>
      <c r="AN60" s="352">
        <v>44868</v>
      </c>
      <c r="AO60" s="353">
        <v>12.6</v>
      </c>
      <c r="AP60" s="354">
        <v>24843</v>
      </c>
      <c r="AQ60" s="355">
        <v>-0.4</v>
      </c>
      <c r="AR60" s="356">
        <v>13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1661414</v>
      </c>
      <c r="AN61" s="359">
        <v>67166</v>
      </c>
      <c r="AO61" s="360">
        <v>4.8</v>
      </c>
      <c r="AP61" s="361">
        <v>51282</v>
      </c>
      <c r="AQ61" s="362">
        <v>2.5</v>
      </c>
      <c r="AR61" s="348">
        <v>2.2999999999999998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1139918</v>
      </c>
      <c r="AN62" s="352">
        <v>46127</v>
      </c>
      <c r="AO62" s="353">
        <v>6.1</v>
      </c>
      <c r="AP62" s="354">
        <v>25879</v>
      </c>
      <c r="AQ62" s="355">
        <v>1</v>
      </c>
      <c r="AR62" s="356">
        <v>5.0999999999999996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Knp3eLHpgvVMG1BYlEd5ZUyTmZRDdvUYudmQxNNSl7qSIGttSB2zn42/ScxmmcBiAgXItPCYfyOI1gbUSbWoA==" saltValue="aJWtrNGqhgYgRJ8m+qpq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iTqMxplOgHXn68PJh8lGzxfBBdPW0MjG3aagbul2gPtzBaWla/kIsxUdclBENH8aTflPd+ooMboYekpIoX7kA==" saltValue="RIePBq9UiRbAaqNm6RgS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Lsfxo7pj+kZHh9mkYwxyMP+9HX6u2suz1gJ5S1dXm82R8s3ytnmVuJiy07ZAcR6eJSMGNMrS0YhWuqgvr0EMQ==" saltValue="N7jcHXt4C08dDvHZ3Q1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74" t="s">
        <v>3</v>
      </c>
      <c r="D47" s="1174"/>
      <c r="E47" s="1175"/>
      <c r="F47" s="11">
        <v>66.239999999999995</v>
      </c>
      <c r="G47" s="12">
        <v>69.73</v>
      </c>
      <c r="H47" s="12">
        <v>69.08</v>
      </c>
      <c r="I47" s="12">
        <v>66.09</v>
      </c>
      <c r="J47" s="13">
        <v>62.67</v>
      </c>
    </row>
    <row r="48" spans="2:10" ht="57.75" customHeight="1">
      <c r="B48" s="14"/>
      <c r="C48" s="1176" t="s">
        <v>4</v>
      </c>
      <c r="D48" s="1176"/>
      <c r="E48" s="1177"/>
      <c r="F48" s="15">
        <v>9.36</v>
      </c>
      <c r="G48" s="16">
        <v>11.83</v>
      </c>
      <c r="H48" s="16">
        <v>12.34</v>
      </c>
      <c r="I48" s="16">
        <v>12.18</v>
      </c>
      <c r="J48" s="17">
        <v>12.08</v>
      </c>
    </row>
    <row r="49" spans="2:10" ht="57.75" customHeight="1" thickBot="1">
      <c r="B49" s="18"/>
      <c r="C49" s="1178" t="s">
        <v>5</v>
      </c>
      <c r="D49" s="1178"/>
      <c r="E49" s="1179"/>
      <c r="F49" s="19" t="s">
        <v>560</v>
      </c>
      <c r="G49" s="20" t="s">
        <v>561</v>
      </c>
      <c r="H49" s="20" t="s">
        <v>562</v>
      </c>
      <c r="I49" s="20" t="s">
        <v>563</v>
      </c>
      <c r="J49" s="21" t="s">
        <v>564</v>
      </c>
    </row>
    <row r="50" spans="2:10" ht="13.5" customHeight="1"/>
    <row r="51" spans="2:10" ht="13.5" hidden="1" customHeight="1"/>
    <row r="52" spans="2:10" ht="13.5" hidden="1" customHeight="1"/>
    <row r="53" spans="2:10" ht="13.5" hidden="1" customHeight="1"/>
  </sheetData>
  <sheetProtection algorithmName="SHA-512" hashValue="qr3JUGP6t2HS6zLajdlmmoXDUIAYCmLaKzF0Iwr2pvL/RkXtfhoHH6mikZWt3jOpA8u1GVHnNtN/nCu8gmQ39w==" saltValue="Ftt5YVVrYde1Bj2HB63s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2019-03-18T13:01:31Z</cp:lastPrinted>
  <dcterms:created xsi:type="dcterms:W3CDTF">2019-02-14T04:33:35Z</dcterms:created>
  <dcterms:modified xsi:type="dcterms:W3CDTF">2019-10-30T02:04:15Z</dcterms:modified>
  <cp:category/>
</cp:coreProperties>
</file>