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税財政G\02財政担当\08財政状況一覧表等\01財政状況資料集\H28決算\05ホームページ用デー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c r="U35" i="9" l="1"/>
  <c r="U36" i="9" s="1"/>
  <c r="U37" i="9" s="1"/>
  <c r="AM34" i="9"/>
  <c r="AM35" i="9" s="1"/>
  <c r="AM36" i="9" s="1"/>
  <c r="BE34" i="9" l="1"/>
  <c r="BE35" i="9" s="1"/>
  <c r="BW34" i="9" l="1"/>
  <c r="BW35" i="9" l="1"/>
  <c r="BW36" i="9" s="1"/>
  <c r="CO34" i="9"/>
  <c r="CO35" i="9" s="1"/>
  <c r="CO36" i="9" s="1"/>
</calcChain>
</file>

<file path=xl/sharedStrings.xml><?xml version="1.0" encoding="utf-8"?>
<sst xmlns="http://schemas.openxmlformats.org/spreadsheetml/2006/main" count="1076" uniqueCount="554">
  <si>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</si>
  <si>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</si>
  <si>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</si>
  <si>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</si>
  <si>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</si>
  <si>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</si>
  <si>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</si>
  <si>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</si>
  <si>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</si>
  <si>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</si>
  <si>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</si>
  <si>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</si>
  <si>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</si>
  <si>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</si>
  <si>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</si>
  <si>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</si>
  <si>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</si>
  <si>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</si>
  <si>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</si>
  <si>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</si>
  <si>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</si>
  <si>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</si>
  <si>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</si>
  <si>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</si>
  <si>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</si>
  <si>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</si>
  <si>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</si>
  <si>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</si>
  <si>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</si>
  <si>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</si>
  <si>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</si>
  <si>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</si>
  <si>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</si>
  <si>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</si>
  <si>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</si>
  <si>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</si>
  <si>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</si>
  <si>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</si>
  <si>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</si>
  <si>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</si>
  <si>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</si>
  <si>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</si>
  <si>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</si>
  <si>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</si>
  <si>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</si>
  <si>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</si>
  <si>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</si>
  <si>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</si>
  <si>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</si>
  <si>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</si>
  <si>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</si>
  <si>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</si>
  <si>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</si>
  <si>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</si>
  <si>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</si>
  <si>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</si>
  <si>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</si>
  <si>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</si>
  <si>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</si>
  <si>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</si>
  <si>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</si>
  <si>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</si>
  <si>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</si>
  <si>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</si>
  <si>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</si>
  <si>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</si>
  <si>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</si>
  <si>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</si>
  <si>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</si>
  <si>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</si>
  <si>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</si>
  <si>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</si>
  <si>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</si>
  <si>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</si>
  <si>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</si>
  <si>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</si>
  <si>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</si>
  <si>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</si>
  <si>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</si>
  <si>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</si>
  <si>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</si>
  <si>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</si>
  <si>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</si>
  <si>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</si>
  <si>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</si>
  <si>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</si>
  <si>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</si>
  <si>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</si>
  <si>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</si>
  <si>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</si>
  <si>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</si>
  <si>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</si>
  <si>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</si>
  <si>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</si>
  <si>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</si>
  <si>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</si>
  <si>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</si>
  <si>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</si>
  <si>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</si>
  <si>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</si>
  <si>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</si>
  <si>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</si>
  <si>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</si>
  <si>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</si>
  <si>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</si>
  <si>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</si>
  <si>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</si>
  <si>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</si>
  <si>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</si>
  <si>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</si>
  <si>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</si>
  <si>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</si>
  <si>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</si>
  <si>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</si>
  <si>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</si>
  <si>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</si>
  <si>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</si>
  <si>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</si>
  <si>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</si>
  <si>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</si>
  <si>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</si>
  <si>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</si>
  <si>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</si>
  <si>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</si>
  <si>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</si>
  <si>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</si>
  <si>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</si>
  <si>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</si>
  <si>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</si>
  <si>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</si>
  <si>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</si>
  <si>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</si>
  <si>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</si>
  <si>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</si>
  <si>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</si>
  <si>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</si>
  <si>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</si>
  <si>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</si>
  <si>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</si>
  <si>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</si>
  <si>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</si>
  <si>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</si>
  <si>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</si>
  <si>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</si>
  <si>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</si>
  <si>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</si>
  <si>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</si>
  <si>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</si>
  <si>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</si>
  <si>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</si>
  <si>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</si>
  <si>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</si>
  <si>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</si>
  <si>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</si>
  <si>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</si>
  <si>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</si>
  <si>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</si>
  <si>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</si>
  <si>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</si>
  <si>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</si>
  <si>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</si>
  <si>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</si>
  <si>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</si>
  <si>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</si>
  <si>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</si>
  <si>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</si>
  <si>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</si>
  <si>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</si>
  <si>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</si>
  <si>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</si>
  <si>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</si>
  <si>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</si>
  <si>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</si>
  <si>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</si>
  <si>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</si>
  <si>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</si>
  <si>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</si>
  <si>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</si>
  <si>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</si>
  <si>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</si>
  <si>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</si>
  <si>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</si>
  <si>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</si>
  <si>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</si>
  <si>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</si>
  <si>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</si>
  <si>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</si>
  <si>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</si>
  <si>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</si>
  <si>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</si>
  <si>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</si>
  <si>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</si>
  <si>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</si>
  <si>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</si>
  <si>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</si>
  <si>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</si>
  <si>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</si>
  <si>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香川県綾川町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</si>
  <si>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</si>
  <si>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</si>
  <si>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</si>
  <si>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</si>
  <si>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</si>
  <si>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</si>
  <si>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</si>
  <si>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</si>
  <si>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</si>
  <si>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</si>
  <si>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</si>
  <si>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</si>
  <si>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</si>
  <si>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</si>
  <si>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</si>
  <si>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</si>
  <si>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</si>
  <si>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</si>
  <si>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</si>
  <si>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</si>
  <si>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</si>
  <si>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</si>
  <si>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</si>
  <si>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</si>
  <si>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</si>
  <si>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</si>
  <si>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</si>
  <si>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</si>
  <si>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</si>
  <si>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</si>
  <si>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</si>
  <si>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</si>
  <si>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</si>
  <si>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</si>
  <si>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</si>
  <si>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</si>
  <si>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</si>
  <si>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</si>
  <si>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</si>
  <si>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</si>
  <si>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</si>
  <si>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</si>
  <si>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</si>
  <si>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</si>
  <si>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</si>
  <si>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</si>
  <si>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</si>
  <si>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</si>
  <si>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</si>
  <si>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</si>
  <si>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</si>
  <si>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</si>
  <si>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</si>
  <si>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</si>
  <si>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</si>
  <si>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</si>
  <si>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</si>
  <si>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</si>
  <si>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</si>
  <si>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</si>
  <si>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</si>
  <si>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</si>
  <si>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</si>
  <si>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</si>
  <si>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</si>
  <si>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</si>
  <si>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</si>
  <si>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</si>
  <si>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</si>
  <si>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</si>
  <si>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</si>
  <si>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</si>
  <si>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</si>
  <si>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</si>
  <si>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</si>
  <si>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</si>
  <si>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</si>
  <si>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</si>
  <si>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</si>
  <si>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</si>
  <si>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</si>
  <si>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</si>
  <si>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</si>
  <si>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</si>
  <si>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</si>
  <si>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</si>
  <si>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</si>
  <si>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</si>
  <si>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</si>
  <si>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</si>
  <si>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</si>
  <si>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</si>
  <si>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</si>
  <si>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</si>
  <si>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</si>
  <si>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</si>
  <si>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</si>
  <si>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</si>
  <si>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</si>
  <si>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</si>
  <si>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</si>
  <si>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</si>
  <si>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</si>
  <si>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</si>
  <si>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</si>
  <si>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</si>
  <si>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</si>
  <si>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</si>
  <si>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</si>
  <si>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</si>
  <si>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</si>
  <si>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</si>
  <si>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</si>
  <si>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</si>
  <si>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</si>
  <si>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</si>
  <si>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</si>
  <si>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</si>
  <si>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</si>
  <si>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</si>
  <si>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</si>
  <si>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</si>
  <si>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</si>
  <si>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</si>
  <si>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</si>
  <si>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</si>
  <si>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</si>
  <si>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</si>
  <si>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</si>
  <si>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</si>
  <si>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</si>
  <si>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</si>
  <si>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</si>
  <si>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</si>
  <si>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</si>
  <si>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</si>
  <si>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</si>
  <si>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</si>
  <si>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</si>
  <si>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</si>
  <si>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</si>
  <si>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</si>
  <si>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</si>
  <si>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</si>
  <si>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</si>
  <si>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</si>
  <si>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</si>
  <si>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</si>
  <si>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香川県綾川町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</si>
  <si>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</si>
  <si>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</si>
  <si>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</si>
  <si>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</si>
  <si>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</si>
  <si>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</si>
  <si>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</si>
  <si>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</si>
  <si>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</si>
  <si>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</si>
  <si>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</si>
  <si>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</si>
  <si>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</si>
  <si>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</si>
  <si>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</si>
  <si>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</si>
  <si>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</si>
  <si>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</si>
  <si>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</si>
  <si>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</si>
  <si>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</si>
  <si>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</si>
  <si>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</si>
  <si>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</si>
  <si>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</si>
  <si>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</si>
  <si>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</si>
  <si>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</si>
  <si>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</si>
  <si>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</si>
  <si>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</si>
  <si>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</si>
  <si>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</si>
  <si>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</si>
  <si>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</si>
  <si>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</si>
  <si>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</si>
  <si>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</si>
  <si>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</si>
  <si>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</si>
  <si>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</si>
  <si>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</si>
  <si>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</si>
  <si>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</si>
  <si>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水道事業会計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</si>
  <si>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</si>
  <si>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</si>
  <si>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</si>
  <si>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</si>
  <si>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</si>
  <si>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</si>
  <si>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</si>
  <si>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</si>
  <si>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</si>
  <si>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</si>
  <si>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</si>
  <si>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</si>
  <si>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</si>
  <si>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</si>
  <si>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</si>
  <si>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</si>
  <si>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</si>
  <si>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</si>
  <si>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</si>
  <si>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</si>
  <si>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</si>
  <si>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</si>
  <si>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</si>
  <si>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</si>
  <si>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</si>
  <si>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</si>
  <si>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</si>
  <si>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</si>
  <si>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</si>
  <si>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</si>
  <si>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</si>
  <si>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</si>
  <si>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</si>
  <si>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</si>
  <si>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</si>
  <si>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</si>
  <si>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</si>
  <si>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</si>
  <si>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</si>
  <si>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</si>
  <si>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</si>
  <si>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</si>
  <si>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</si>
  <si>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</si>
  <si>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</si>
  <si>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</si>
  <si>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</si>
  <si>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</si>
  <si>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</si>
  <si>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</si>
  <si>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</si>
  <si>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</si>
  <si>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</si>
  <si>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</si>
  <si>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</si>
  <si>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</si>
  <si>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</si>
  <si>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</si>
  <si>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</si>
  <si>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</si>
  <si>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</si>
  <si>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</si>
  <si>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</si>
  <si>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</si>
  <si>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</si>
  <si>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</si>
  <si>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</si>
  <si>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</si>
  <si>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</si>
  <si>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</si>
  <si>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</si>
  <si>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</si>
  <si>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</si>
  <si>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</si>
  <si>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</si>
  <si>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</si>
  <si>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</si>
  <si>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</si>
  <si>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</si>
  <si>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</si>
  <si>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</si>
  <si>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</si>
  <si>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</si>
  <si>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</si>
  <si>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</si>
  <si>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</si>
  <si>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</si>
  <si>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</si>
  <si>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</si>
  <si>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</si>
  <si>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</si>
  <si>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</si>
  <si>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</si>
  <si>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</si>
  <si>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</si>
  <si>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</si>
  <si>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</si>
  <si>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</si>
  <si>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</si>
  <si>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</si>
  <si>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</si>
  <si>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</si>
  <si>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</si>
  <si>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</si>
  <si>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</si>
  <si>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</si>
  <si>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</si>
  <si>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</si>
  <si>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</si>
  <si>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</si>
  <si>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</si>
  <si>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</si>
  <si>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</si>
  <si>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</si>
  <si>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</si>
  <si>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</si>
  <si>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</si>
  <si>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</si>
  <si>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</si>
  <si>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</si>
  <si>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</si>
  <si>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</si>
  <si>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</si>
  <si>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</si>
  <si>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</si>
  <si>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</si>
  <si>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</si>
  <si>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</si>
  <si>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</si>
  <si>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</si>
  <si>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</si>
  <si>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</si>
  <si>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</si>
  <si>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</si>
  <si>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</si>
  <si>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</si>
  <si>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</si>
  <si>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</si>
  <si>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3.70</t>
  </si>
  <si>
    <t>▲ 2.22</t>
  </si>
  <si>
    <t>▲ 8.67</t>
  </si>
  <si>
    <t>▲ 14.92</t>
  </si>
  <si>
    <t>国民健康保険陶病院事業会計</t>
  </si>
  <si>
    <t>一般会計</t>
  </si>
  <si>
    <t>水道事業会計</t>
  </si>
  <si>
    <t>介護老人保健施設事業会計</t>
  </si>
  <si>
    <t>介護保険特別会計</t>
  </si>
  <si>
    <t>下水道事業特別会計</t>
  </si>
  <si>
    <t>国民健康保険診療所特別会計</t>
  </si>
  <si>
    <t>国民健康保険特別会計</t>
  </si>
  <si>
    <t>その他会計（赤字）</t>
  </si>
  <si>
    <t>その他会計（黒字）</t>
  </si>
  <si>
    <t>-</t>
    <phoneticPr fontId="30"/>
  </si>
  <si>
    <t>香川県市町総合事務組合</t>
  </si>
  <si>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</si>
  <si>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</si>
  <si>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t>
    <phoneticPr fontId="5"/>
  </si>
  <si>
    <t>綾川町土地開発公社</t>
    <rPh sb="0" eb="2">
      <t>アヤガワ</t>
    </rPh>
    <rPh sb="2" eb="3">
      <t>チョウ</t>
    </rPh>
    <rPh sb="3" eb="5">
      <t>トチ</t>
    </rPh>
    <rPh sb="5" eb="7">
      <t>カイハツ</t>
    </rPh>
    <rPh sb="7" eb="9">
      <t>コウシャ</t>
    </rPh>
    <phoneticPr fontId="5"/>
  </si>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</sst>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71FA-4E76-BAE6-CD480676E2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61388</c:v>
                </c:pt>
                <c:pt idx="1">
                  <c:v>54924</c:v>
                </c:pt>
                <c:pt idx="2">
                  <c:v>75884</c:v>
                </c:pt>
                <c:pt idx="3">
                  <c:v>102672</c:v>
                </c:pt>
                <c:pt idx="4">
                  <c:v>47691</c:v>
                </c:pt>
              </c:numCache>
            </c:numRef>
          </c:val>
          <c:smooth val="0"/>
          <c:extLst xmlns:c16r2="http://schemas.microsoft.com/office/drawing/2015/06/chart">
            <c:ext xmlns:c16="http://schemas.microsoft.com/office/drawing/2014/chart" uri="{C3380CC4-5D6E-409C-BE32-E72D297353CC}">
              <c16:uniqueId val="{00000001-71FA-4E76-BAE6-CD480676E2DE}"/>
            </c:ext>
          </c:extLst>
        </c:ser>
        <c:dLbls>
          <c:showLegendKey val="0"/>
          <c:showVal val="0"/>
          <c:showCatName val="0"/>
          <c:showSerName val="0"/>
          <c:showPercent val="0"/>
          <c:showBubbleSize val="0"/>
        </c:dLbls>
        <c:marker val="1"/>
        <c:smooth val="0"/>
        <c:axId val="444891168"/>
        <c:axId val="444893912"/>
      </c:lineChart>
      <c:catAx>
        <c:axId val="44489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893912"/>
        <c:crosses val="autoZero"/>
        <c:auto val="1"/>
        <c:lblAlgn val="ctr"/>
        <c:lblOffset val="100"/>
        <c:tickLblSkip val="1"/>
        <c:tickMarkSkip val="1"/>
        <c:noMultiLvlLbl val="0"/>
      </c:catAx>
      <c:valAx>
        <c:axId val="444893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89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11.97</c:v>
                </c:pt>
                <c:pt idx="1">
                  <c:v>9.36</c:v>
                </c:pt>
                <c:pt idx="2">
                  <c:v>11.83</c:v>
                </c:pt>
                <c:pt idx="3">
                  <c:v>12.34</c:v>
                </c:pt>
                <c:pt idx="4">
                  <c:v>12.18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57.21</c:v>
                </c:pt>
                <c:pt idx="1">
                  <c:v>66.239999999999995</c:v>
                </c:pt>
                <c:pt idx="2">
                  <c:v>69.73</c:v>
                </c:pt>
                <c:pt idx="3">
                  <c:v>69.08</c:v>
                </c:pt>
                <c:pt idx="4">
                  <c:v>66.09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4892736"/>
        <c:axId val="44489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1.38</c:v>
                </c:pt>
                <c:pt idx="1">
                  <c:v>-3.7</c:v>
                </c:pt>
                <c:pt idx="2">
                  <c:v>-2.2200000000000002</c:v>
                </c:pt>
                <c:pt idx="3">
                  <c:v>-8.67</c:v>
                </c:pt>
                <c:pt idx="4">
                  <c:v>-14.92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4892736"/>
        <c:axId val="444894304"/>
      </c:lineChart>
      <c:catAx>
        <c:axId val="4448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894304"/>
        <c:crosses val="autoZero"/>
        <c:auto val="1"/>
        <c:lblAlgn val="ctr"/>
        <c:lblOffset val="100"/>
        <c:tickLblSkip val="1"/>
        <c:tickMarkSkip val="1"/>
        <c:noMultiLvlLbl val="0"/>
      </c:catAx>
      <c:valAx>
        <c:axId val="4448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0.22</c:v>
                </c:pt>
                <c:pt idx="4">
                  <c:v>#N/A</c:v>
                </c:pt>
                <c:pt idx="5">
                  <c:v>0.14000000000000001</c:v>
                </c:pt>
                <c:pt idx="6">
                  <c:v>#N/A</c:v>
                </c:pt>
                <c:pt idx="7">
                  <c:v>0.08</c:v>
                </c:pt>
                <c:pt idx="8">
                  <c:v>#N/A</c:v>
                </c:pt>
                <c:pt idx="9">
                  <c:v>0.14000000000000001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0.33</c:v>
                </c:pt>
                <c:pt idx="2">
                  <c:v>#N/A</c:v>
                </c:pt>
                <c:pt idx="3">
                  <c:v>1</c:v>
                </c:pt>
                <c:pt idx="4">
                  <c:v>#N/A</c:v>
                </c:pt>
                <c:pt idx="5">
                  <c:v>0.04</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0.75</c:v>
                </c:pt>
                <c:pt idx="2">
                  <c:v>#N/A</c:v>
                </c:pt>
                <c:pt idx="3">
                  <c:v>0.61</c:v>
                </c:pt>
                <c:pt idx="4">
                  <c:v>#N/A</c:v>
                </c:pt>
                <c:pt idx="5">
                  <c:v>0.44</c:v>
                </c:pt>
                <c:pt idx="6">
                  <c:v>#N/A</c:v>
                </c:pt>
                <c:pt idx="7">
                  <c:v>0.33</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0.28000000000000003</c:v>
                </c:pt>
                <c:pt idx="4">
                  <c:v>#N/A</c:v>
                </c:pt>
                <c:pt idx="5">
                  <c:v>0.17</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0.33</c:v>
                </c:pt>
                <c:pt idx="4">
                  <c:v>#N/A</c:v>
                </c:pt>
                <c:pt idx="5">
                  <c:v>0.43</c:v>
                </c:pt>
                <c:pt idx="6">
                  <c:v>#N/A</c:v>
                </c:pt>
                <c:pt idx="7">
                  <c:v>0.4</c:v>
                </c:pt>
                <c:pt idx="8">
                  <c:v>#N/A</c:v>
                </c:pt>
                <c:pt idx="9">
                  <c:v>0.72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3.29</c:v>
                </c:pt>
                <c:pt idx="2">
                  <c:v>#N/A</c:v>
                </c:pt>
                <c:pt idx="3">
                  <c:v>3.84</c:v>
                </c:pt>
                <c:pt idx="4">
                  <c:v>#N/A</c:v>
                </c:pt>
                <c:pt idx="5">
                  <c:v>3.93</c:v>
                </c:pt>
                <c:pt idx="6">
                  <c:v>#N/A</c:v>
                </c:pt>
                <c:pt idx="7">
                  <c:v>3.04</c:v>
                </c:pt>
                <c:pt idx="8">
                  <c:v>#N/A</c:v>
                </c:pt>
                <c:pt idx="9">
                  <c:v>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8.49</c:v>
                </c:pt>
                <c:pt idx="2">
                  <c:v>#N/A</c:v>
                </c:pt>
                <c:pt idx="3">
                  <c:v>9.65</c:v>
                </c:pt>
                <c:pt idx="4">
                  <c:v>#N/A</c:v>
                </c:pt>
                <c:pt idx="5">
                  <c:v>10.58</c:v>
                </c:pt>
                <c:pt idx="6">
                  <c:v>#N/A</c:v>
                </c:pt>
                <c:pt idx="7">
                  <c:v>9.39</c:v>
                </c:pt>
                <c:pt idx="8">
                  <c:v>#N/A</c:v>
                </c:pt>
                <c:pt idx="9">
                  <c:v>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11.88</c:v>
                </c:pt>
                <c:pt idx="2">
                  <c:v>#N/A</c:v>
                </c:pt>
                <c:pt idx="3">
                  <c:v>9.1999999999999993</c:v>
                </c:pt>
                <c:pt idx="4">
                  <c:v>#N/A</c:v>
                </c:pt>
                <c:pt idx="5">
                  <c:v>11.72</c:v>
                </c:pt>
                <c:pt idx="6">
                  <c:v>#N/A</c:v>
                </c:pt>
                <c:pt idx="7">
                  <c:v>12.25</c:v>
                </c:pt>
                <c:pt idx="8">
                  <c:v>#N/A</c:v>
                </c:pt>
                <c:pt idx="9">
                  <c:v>12.04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29.78</c:v>
                </c:pt>
                <c:pt idx="2">
                  <c:v>#N/A</c:v>
                </c:pt>
                <c:pt idx="3">
                  <c:v>30.95</c:v>
                </c:pt>
                <c:pt idx="4">
                  <c:v>#N/A</c:v>
                </c:pt>
                <c:pt idx="5">
                  <c:v>32.47</c:v>
                </c:pt>
                <c:pt idx="6">
                  <c:v>#N/A</c:v>
                </c:pt>
                <c:pt idx="7">
                  <c:v>31.51</c:v>
                </c:pt>
                <c:pt idx="8">
                  <c:v>#N/A</c:v>
                </c:pt>
                <c:pt idx="9">
                  <c:v>34.22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4891560"/>
        <c:axId val="444893128"/>
      </c:barChart>
      <c:catAx>
        <c:axId val="44489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893128"/>
        <c:crosses val="autoZero"/>
        <c:auto val="1"/>
        <c:lblAlgn val="ctr"/>
        <c:lblOffset val="100"/>
        <c:tickLblSkip val="1"/>
        <c:tickMarkSkip val="1"/>
        <c:noMultiLvlLbl val="0"/>
      </c:catAx>
      <c:valAx>
        <c:axId val="44489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91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691</c:v>
                </c:pt>
                <c:pt idx="5">
                  <c:v>733</c:v>
                </c:pt>
                <c:pt idx="8">
                  <c:v>769</c:v>
                </c:pt>
                <c:pt idx="11">
                  <c:v>781</c:v>
                </c:pt>
                <c:pt idx="14">
                  <c:v>806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2</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260</c:v>
                </c:pt>
                <c:pt idx="3">
                  <c:v>258</c:v>
                </c:pt>
                <c:pt idx="6">
                  <c:v>265</c:v>
                </c:pt>
                <c:pt idx="9">
                  <c:v>276</c:v>
                </c:pt>
                <c:pt idx="12">
                  <c:v>270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457</c:v>
                </c:pt>
                <c:pt idx="3">
                  <c:v>453</c:v>
                </c:pt>
                <c:pt idx="6">
                  <c:v>457</c:v>
                </c:pt>
                <c:pt idx="9">
                  <c:v>460</c:v>
                </c:pt>
                <c:pt idx="12">
                  <c:v>487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4987400"/>
        <c:axId val="454981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c:v>
                </c:pt>
                <c:pt idx="2">
                  <c:v>#N/A</c:v>
                </c:pt>
                <c:pt idx="3">
                  <c:v>#N/A</c:v>
                </c:pt>
                <c:pt idx="4">
                  <c:v>-19</c:v>
                </c:pt>
                <c:pt idx="5">
                  <c:v>#N/A</c:v>
                </c:pt>
                <c:pt idx="6">
                  <c:v>#N/A</c:v>
                </c:pt>
                <c:pt idx="7">
                  <c:v>-45</c:v>
                </c:pt>
                <c:pt idx="8">
                  <c:v>#N/A</c:v>
                </c:pt>
                <c:pt idx="9">
                  <c:v>#N/A</c:v>
                </c:pt>
                <c:pt idx="10">
                  <c:v>-41</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4987400"/>
        <c:axId val="454981128"/>
      </c:lineChart>
      <c:catAx>
        <c:axId val="45498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981128"/>
        <c:crosses val="autoZero"/>
        <c:auto val="1"/>
        <c:lblAlgn val="ctr"/>
        <c:lblOffset val="100"/>
        <c:tickLblSkip val="1"/>
        <c:tickMarkSkip val="1"/>
        <c:noMultiLvlLbl val="0"/>
      </c:catAx>
      <c:valAx>
        <c:axId val="45498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98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9024</c:v>
                </c:pt>
                <c:pt idx="5">
                  <c:v>8926</c:v>
                </c:pt>
                <c:pt idx="8">
                  <c:v>8826</c:v>
                </c:pt>
                <c:pt idx="11">
                  <c:v>8681</c:v>
                </c:pt>
                <c:pt idx="14">
                  <c:v>9071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206</c:v>
                </c:pt>
                <c:pt idx="5">
                  <c:v>174</c:v>
                </c:pt>
                <c:pt idx="8">
                  <c:v>139</c:v>
                </c:pt>
                <c:pt idx="11">
                  <c:v>127</c:v>
                </c:pt>
                <c:pt idx="14">
                  <c:v>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6372</c:v>
                </c:pt>
                <c:pt idx="5">
                  <c:v>7213</c:v>
                </c:pt>
                <c:pt idx="8">
                  <c:v>7003</c:v>
                </c:pt>
                <c:pt idx="11">
                  <c:v>7144</c:v>
                </c:pt>
                <c:pt idx="14">
                  <c:v>7350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1783</c:v>
                </c:pt>
                <c:pt idx="3">
                  <c:v>2053</c:v>
                </c:pt>
                <c:pt idx="6">
                  <c:v>2120</c:v>
                </c:pt>
                <c:pt idx="9">
                  <c:v>2023</c:v>
                </c:pt>
                <c:pt idx="12">
                  <c:v>1508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4248</c:v>
                </c:pt>
                <c:pt idx="3">
                  <c:v>4124</c:v>
                </c:pt>
                <c:pt idx="6">
                  <c:v>3922</c:v>
                </c:pt>
                <c:pt idx="9">
                  <c:v>3634</c:v>
                </c:pt>
                <c:pt idx="12">
                  <c:v>3462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4189</c:v>
                </c:pt>
                <c:pt idx="3">
                  <c:v>3996</c:v>
                </c:pt>
                <c:pt idx="6">
                  <c:v>3945</c:v>
                </c:pt>
                <c:pt idx="9">
                  <c:v>4138</c:v>
                </c:pt>
                <c:pt idx="12">
                  <c:v>3699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4985440"/>
        <c:axId val="454982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4985440"/>
        <c:axId val="454982696"/>
      </c:lineChart>
      <c:catAx>
        <c:axId val="45498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982696"/>
        <c:crosses val="autoZero"/>
        <c:auto val="1"/>
        <c:lblAlgn val="ctr"/>
        <c:lblOffset val="100"/>
        <c:tickLblSkip val="1"/>
        <c:tickMarkSkip val="1"/>
        <c:noMultiLvlLbl val="0"/>
      </c:catAx>
      <c:valAx>
        <c:axId val="454982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98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24,586
24,356
109.75
10,293,167
9,264,928
810,043
6,652,451
3,699,050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a:t>
          </a:r>
          <a:r>
            <a:rPr lang="ja-JP" altLang="en-US" sz="1100" b="0" i="0" baseline="0">
              <a:solidFill>
                <a:schemeClr val="dk1"/>
              </a:solidFill>
              <a:effectLst/>
              <a:latin typeface="+mn-lt"/>
              <a:ea typeface="+mn-ea"/>
              <a:cs typeface="+mn-cs"/>
            </a:rPr>
            <a:t>や全国平均を上回る高齢化率（</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33.8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などから、類似団体平均を</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ポイント下回っている。このことから、第</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次</a:t>
          </a:r>
          <a:r>
            <a:rPr lang="ja-JP" altLang="ja-JP" sz="1100" b="0" i="0" baseline="0">
              <a:solidFill>
                <a:schemeClr val="dk1"/>
              </a:solidFill>
              <a:effectLst/>
              <a:latin typeface="+mn-lt"/>
              <a:ea typeface="+mn-ea"/>
              <a:cs typeface="+mn-cs"/>
            </a:rPr>
            <a:t>行政改革大綱及び第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次集中改革プランに基づき、組織、事務事業の見直し、民間活力の活用など行政の効率化に努めることにより、財政の健全化を図っていく。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68439</xdr:rowOff>
    </xdr:to>
    <xdr:cxnSp macro="">
      <xdr:nvCxnSpPr>
        <xdr:cNvPr id="74" name="直線コネクタ 73"/>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68439</xdr:rowOff>
    </xdr:to>
    <xdr:cxnSp macro="">
      <xdr:nvCxnSpPr>
        <xdr:cNvPr id="77" name="直線コネクタ 76"/>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3" name="円/楕円 92"/>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4" name="テキスト ボックス 93"/>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地方債の</a:t>
          </a:r>
          <a:r>
            <a:rPr lang="ja-JP" altLang="ja-JP" sz="1100" b="0" i="0" baseline="0">
              <a:solidFill>
                <a:schemeClr val="dk1"/>
              </a:solidFill>
              <a:effectLst/>
              <a:latin typeface="+mn-lt"/>
              <a:ea typeface="+mn-ea"/>
              <a:cs typeface="+mn-cs"/>
            </a:rPr>
            <a:t>新規発行の抑制などによる公債費の圧縮等により、類似団体平均を下回っている。しかし、今後は</a:t>
          </a:r>
          <a:r>
            <a:rPr lang="ja-JP" altLang="en-US" sz="1100" b="0" i="0" baseline="0">
              <a:solidFill>
                <a:schemeClr val="dk1"/>
              </a:solidFill>
              <a:effectLst/>
              <a:latin typeface="+mn-lt"/>
              <a:ea typeface="+mn-ea"/>
              <a:cs typeface="+mn-cs"/>
            </a:rPr>
            <a:t>、事務事業の見直しを進め、優先度の低い事務事業について計画的に廃止・縮小を実施することで</a:t>
          </a:r>
          <a:r>
            <a:rPr lang="ja-JP" altLang="ja-JP" sz="1100" b="0" i="0" baseline="0">
              <a:solidFill>
                <a:schemeClr val="dk1"/>
              </a:solidFill>
              <a:effectLst/>
              <a:latin typeface="+mn-lt"/>
              <a:ea typeface="+mn-ea"/>
              <a:cs typeface="+mn-cs"/>
            </a:rPr>
            <a:t>経常経費の削減に努め、財政の弾力性を保っていく。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136144</xdr:rowOff>
    </xdr:to>
    <xdr:cxnSp macro="">
      <xdr:nvCxnSpPr>
        <xdr:cNvPr id="129" name="直線コネクタ 128"/>
        <xdr:cNvCxnSpPr/>
      </xdr:nvCxnSpPr>
      <xdr:spPr>
        <a:xfrm>
          <a:off x="4114800" y="105923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133858</xdr:rowOff>
    </xdr:from>
    <xdr:to>
      <xdr:col>6</xdr:col>
      <xdr:colOff>0</xdr:colOff>
      <xdr:row>62</xdr:row>
      <xdr:rowOff>107188</xdr:rowOff>
    </xdr:to>
    <xdr:cxnSp macro="">
      <xdr:nvCxnSpPr>
        <xdr:cNvPr id="132" name="直線コネクタ 131"/>
        <xdr:cNvCxnSpPr/>
      </xdr:nvCxnSpPr>
      <xdr:spPr>
        <a:xfrm flipV="1">
          <a:off x="3225800" y="105923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107188</xdr:rowOff>
    </xdr:to>
    <xdr:cxnSp macro="">
      <xdr:nvCxnSpPr>
        <xdr:cNvPr id="135" name="直線コネクタ 134"/>
        <xdr:cNvCxnSpPr/>
      </xdr:nvCxnSpPr>
      <xdr:spPr>
        <a:xfrm>
          <a:off x="2336800" y="1062609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133858</xdr:rowOff>
    </xdr:from>
    <xdr:to>
      <xdr:col>3</xdr:col>
      <xdr:colOff>279400</xdr:colOff>
      <xdr:row>61</xdr:row>
      <xdr:rowOff>167640</xdr:rowOff>
    </xdr:to>
    <xdr:cxnSp macro="">
      <xdr:nvCxnSpPr>
        <xdr:cNvPr id="138" name="直線コネクタ 137"/>
        <xdr:cNvCxnSpPr/>
      </xdr:nvCxnSpPr>
      <xdr:spPr>
        <a:xfrm>
          <a:off x="1447800" y="105923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8" name="円/楕円 147"/>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101871</xdr:rowOff>
    </xdr:from>
    <xdr:ext cx="762000" cy="259045"/>
    <xdr:sp macro="" textlink="">
      <xdr:nvSpPr>
        <xdr:cNvPr id="149"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0" name="円/楕円 149"/>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51" name="テキスト ボックス 150"/>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2" name="円/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168165</xdr:rowOff>
    </xdr:from>
    <xdr:ext cx="762000" cy="259045"/>
    <xdr:sp macro="" textlink="">
      <xdr:nvSpPr>
        <xdr:cNvPr id="153" name="テキスト ボックス 152"/>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4" name="円/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5" name="テキスト ボックス 154"/>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6" name="円/楕円 155"/>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23385</xdr:rowOff>
    </xdr:from>
    <xdr:ext cx="762000" cy="259045"/>
    <xdr:sp macro="" textlink="">
      <xdr:nvSpPr>
        <xdr:cNvPr id="157" name="テキスト ボックス 156"/>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人当たりの金額が、類似団体平均に比べ</a:t>
          </a:r>
          <a:r>
            <a:rPr lang="en-US" altLang="ja-JP" sz="1100" b="0" i="0" baseline="0">
              <a:solidFill>
                <a:schemeClr val="dk1"/>
              </a:solidFill>
              <a:effectLst/>
              <a:latin typeface="+mn-lt"/>
              <a:ea typeface="+mn-ea"/>
              <a:cs typeface="+mn-cs"/>
            </a:rPr>
            <a:t>18,790</a:t>
          </a:r>
          <a:r>
            <a:rPr lang="ja-JP" altLang="ja-JP" sz="1100" b="0" i="0" baseline="0">
              <a:solidFill>
                <a:schemeClr val="dk1"/>
              </a:solidFill>
              <a:effectLst/>
              <a:latin typeface="+mn-lt"/>
              <a:ea typeface="+mn-ea"/>
              <a:cs typeface="+mn-cs"/>
            </a:rPr>
            <a:t>円上回っている。主として物件費の賃金及び維持補修費が要因となっている。</a:t>
          </a:r>
          <a:endParaRPr lang="ja-JP" altLang="ja-JP" sz="1400">
            <a:effectLst/>
          </a:endParaRPr>
        </a:p>
        <a:p>
          <a:pPr rtl="0"/>
          <a:r>
            <a:rPr lang="ja-JP" altLang="ja-JP" sz="1100" b="0" i="0" baseline="0">
              <a:solidFill>
                <a:schemeClr val="dk1"/>
              </a:solidFill>
              <a:effectLst/>
              <a:latin typeface="+mn-lt"/>
              <a:ea typeface="+mn-ea"/>
              <a:cs typeface="+mn-cs"/>
            </a:rPr>
            <a:t>　賃金については、保育所や観光施設などの施設運営を直営で行っていることに起因しており、　維持補修費については、</a:t>
          </a:r>
          <a:r>
            <a:rPr lang="ja-JP" altLang="en-US" sz="1100" b="0" i="0" baseline="0">
              <a:solidFill>
                <a:schemeClr val="dk1"/>
              </a:solidFill>
              <a:effectLst/>
              <a:latin typeface="+mn-lt"/>
              <a:ea typeface="+mn-ea"/>
              <a:cs typeface="+mn-cs"/>
            </a:rPr>
            <a:t>老朽化している公共施設等の更新費用である。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今後維持補修費については、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策定の公共施設等総合管理計画の基づき計画的に実施することで、年度間における経費の均等化を図るとともに、賃金について、民間でも実施可能なものは、指定管理者制度の導入などにより委託化を進め、コストの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135452</xdr:rowOff>
    </xdr:from>
    <xdr:to>
      <xdr:col>7</xdr:col>
      <xdr:colOff>152400</xdr:colOff>
      <xdr:row>81</xdr:row>
      <xdr:rowOff>150027</xdr:rowOff>
    </xdr:to>
    <xdr:cxnSp macro="">
      <xdr:nvCxnSpPr>
        <xdr:cNvPr id="190" name="直線コネクタ 189"/>
        <xdr:cNvCxnSpPr/>
      </xdr:nvCxnSpPr>
      <xdr:spPr>
        <a:xfrm>
          <a:off x="4114800" y="14022902"/>
          <a:ext cx="8382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124951</xdr:rowOff>
    </xdr:from>
    <xdr:to>
      <xdr:col>6</xdr:col>
      <xdr:colOff>0</xdr:colOff>
      <xdr:row>81</xdr:row>
      <xdr:rowOff>135452</xdr:rowOff>
    </xdr:to>
    <xdr:cxnSp macro="">
      <xdr:nvCxnSpPr>
        <xdr:cNvPr id="193" name="直線コネクタ 192"/>
        <xdr:cNvCxnSpPr/>
      </xdr:nvCxnSpPr>
      <xdr:spPr>
        <a:xfrm>
          <a:off x="3225800" y="14012401"/>
          <a:ext cx="889000" cy="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72121</xdr:rowOff>
    </xdr:from>
    <xdr:to>
      <xdr:col>4</xdr:col>
      <xdr:colOff>482600</xdr:colOff>
      <xdr:row>81</xdr:row>
      <xdr:rowOff>124951</xdr:rowOff>
    </xdr:to>
    <xdr:cxnSp macro="">
      <xdr:nvCxnSpPr>
        <xdr:cNvPr id="196" name="直線コネクタ 195"/>
        <xdr:cNvCxnSpPr/>
      </xdr:nvCxnSpPr>
      <xdr:spPr>
        <a:xfrm>
          <a:off x="2336800" y="13959571"/>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72121</xdr:rowOff>
    </xdr:from>
    <xdr:to>
      <xdr:col>3</xdr:col>
      <xdr:colOff>279400</xdr:colOff>
      <xdr:row>81</xdr:row>
      <xdr:rowOff>73163</xdr:rowOff>
    </xdr:to>
    <xdr:cxnSp macro="">
      <xdr:nvCxnSpPr>
        <xdr:cNvPr id="199" name="直線コネクタ 198"/>
        <xdr:cNvCxnSpPr/>
      </xdr:nvCxnSpPr>
      <xdr:spPr>
        <a:xfrm flipV="1">
          <a:off x="1447800" y="13959571"/>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99227</xdr:rowOff>
    </xdr:from>
    <xdr:to>
      <xdr:col>7</xdr:col>
      <xdr:colOff>203200</xdr:colOff>
      <xdr:row>82</xdr:row>
      <xdr:rowOff>29377</xdr:rowOff>
    </xdr:to>
    <xdr:sp macro="" textlink="">
      <xdr:nvSpPr>
        <xdr:cNvPr id="209" name="円/楕円 208"/>
        <xdr:cNvSpPr/>
      </xdr:nvSpPr>
      <xdr:spPr>
        <a:xfrm>
          <a:off x="4902200" y="139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71304</xdr:rowOff>
    </xdr:from>
    <xdr:ext cx="762000" cy="259045"/>
    <xdr:sp macro="" textlink="">
      <xdr:nvSpPr>
        <xdr:cNvPr id="210" name="人件費・物件費等の状況該当値テキスト"/>
        <xdr:cNvSpPr txBox="1"/>
      </xdr:nvSpPr>
      <xdr:spPr>
        <a:xfrm>
          <a:off x="5041900" y="1395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84652</xdr:rowOff>
    </xdr:from>
    <xdr:to>
      <xdr:col>6</xdr:col>
      <xdr:colOff>50800</xdr:colOff>
      <xdr:row>82</xdr:row>
      <xdr:rowOff>14802</xdr:rowOff>
    </xdr:to>
    <xdr:sp macro="" textlink="">
      <xdr:nvSpPr>
        <xdr:cNvPr id="211" name="円/楕円 210"/>
        <xdr:cNvSpPr/>
      </xdr:nvSpPr>
      <xdr:spPr>
        <a:xfrm>
          <a:off x="4064000" y="139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171029</xdr:rowOff>
    </xdr:from>
    <xdr:ext cx="736600" cy="259045"/>
    <xdr:sp macro="" textlink="">
      <xdr:nvSpPr>
        <xdr:cNvPr id="212" name="テキスト ボックス 211"/>
        <xdr:cNvSpPr txBox="1"/>
      </xdr:nvSpPr>
      <xdr:spPr>
        <a:xfrm>
          <a:off x="3733800" y="1405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74151</xdr:rowOff>
    </xdr:from>
    <xdr:to>
      <xdr:col>4</xdr:col>
      <xdr:colOff>533400</xdr:colOff>
      <xdr:row>82</xdr:row>
      <xdr:rowOff>4301</xdr:rowOff>
    </xdr:to>
    <xdr:sp macro="" textlink="">
      <xdr:nvSpPr>
        <xdr:cNvPr id="213" name="円/楕円 212"/>
        <xdr:cNvSpPr/>
      </xdr:nvSpPr>
      <xdr:spPr>
        <a:xfrm>
          <a:off x="3175000" y="139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160528</xdr:rowOff>
    </xdr:from>
    <xdr:ext cx="762000" cy="259045"/>
    <xdr:sp macro="" textlink="">
      <xdr:nvSpPr>
        <xdr:cNvPr id="214" name="テキスト ボックス 213"/>
        <xdr:cNvSpPr txBox="1"/>
      </xdr:nvSpPr>
      <xdr:spPr>
        <a:xfrm>
          <a:off x="2844800" y="1404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21321</xdr:rowOff>
    </xdr:from>
    <xdr:to>
      <xdr:col>3</xdr:col>
      <xdr:colOff>330200</xdr:colOff>
      <xdr:row>81</xdr:row>
      <xdr:rowOff>122921</xdr:rowOff>
    </xdr:to>
    <xdr:sp macro="" textlink="">
      <xdr:nvSpPr>
        <xdr:cNvPr id="215" name="円/楕円 214"/>
        <xdr:cNvSpPr/>
      </xdr:nvSpPr>
      <xdr:spPr>
        <a:xfrm>
          <a:off x="2286000" y="139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107698</xdr:rowOff>
    </xdr:from>
    <xdr:ext cx="762000" cy="259045"/>
    <xdr:sp macro="" textlink="">
      <xdr:nvSpPr>
        <xdr:cNvPr id="216" name="テキスト ボックス 215"/>
        <xdr:cNvSpPr txBox="1"/>
      </xdr:nvSpPr>
      <xdr:spPr>
        <a:xfrm>
          <a:off x="1955800" y="1399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22363</xdr:rowOff>
    </xdr:from>
    <xdr:to>
      <xdr:col>2</xdr:col>
      <xdr:colOff>127000</xdr:colOff>
      <xdr:row>81</xdr:row>
      <xdr:rowOff>123963</xdr:rowOff>
    </xdr:to>
    <xdr:sp macro="" textlink="">
      <xdr:nvSpPr>
        <xdr:cNvPr id="217" name="円/楕円 216"/>
        <xdr:cNvSpPr/>
      </xdr:nvSpPr>
      <xdr:spPr>
        <a:xfrm>
          <a:off x="1397000" y="139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108740</xdr:rowOff>
    </xdr:from>
    <xdr:ext cx="762000" cy="259045"/>
    <xdr:sp macro="" textlink="">
      <xdr:nvSpPr>
        <xdr:cNvPr id="218" name="テキスト ボックス 217"/>
        <xdr:cNvSpPr txBox="1"/>
      </xdr:nvSpPr>
      <xdr:spPr>
        <a:xfrm>
          <a:off x="1066800" y="139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ポイント、全国町村平均では</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ポイント高い数値となっている。</a:t>
          </a:r>
          <a:r>
            <a:rPr lang="ja-JP" altLang="en-US" sz="1100">
              <a:solidFill>
                <a:schemeClr val="dk1"/>
              </a:solidFill>
              <a:effectLst/>
              <a:latin typeface="+mn-lt"/>
              <a:ea typeface="+mn-ea"/>
              <a:cs typeface="+mn-cs"/>
            </a:rPr>
            <a:t>国</a:t>
          </a:r>
          <a:r>
            <a:rPr lang="ja-JP" altLang="ja-JP" sz="1100">
              <a:solidFill>
                <a:schemeClr val="dk1"/>
              </a:solidFill>
              <a:effectLst/>
              <a:latin typeface="+mn-lt"/>
              <a:ea typeface="+mn-ea"/>
              <a:cs typeface="+mn-cs"/>
            </a:rPr>
            <a:t>人事院勧告</a:t>
          </a:r>
          <a:r>
            <a:rPr lang="ja-JP" altLang="en-US" sz="1100">
              <a:solidFill>
                <a:schemeClr val="dk1"/>
              </a:solidFill>
              <a:effectLst/>
              <a:latin typeface="+mn-lt"/>
              <a:ea typeface="+mn-ea"/>
              <a:cs typeface="+mn-cs"/>
            </a:rPr>
            <a:t>や香川県人事委員会勧告に準拠した</a:t>
          </a:r>
          <a:r>
            <a:rPr lang="ja-JP" altLang="ja-JP" sz="1100">
              <a:solidFill>
                <a:schemeClr val="dk1"/>
              </a:solidFill>
              <a:effectLst/>
              <a:latin typeface="+mn-lt"/>
              <a:ea typeface="+mn-ea"/>
              <a:cs typeface="+mn-cs"/>
            </a:rPr>
            <a:t>給与改定の実施が要因である。このことから、人事評価制度の活用等により、給与の適正化に努める。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128270</xdr:rowOff>
    </xdr:to>
    <xdr:cxnSp macro="">
      <xdr:nvCxnSpPr>
        <xdr:cNvPr id="250" name="直線コネクタ 249"/>
        <xdr:cNvCxnSpPr/>
      </xdr:nvCxnSpPr>
      <xdr:spPr>
        <a:xfrm>
          <a:off x="16179800" y="14672563"/>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99313</xdr:rowOff>
    </xdr:to>
    <xdr:cxnSp macro="">
      <xdr:nvCxnSpPr>
        <xdr:cNvPr id="253" name="直線コネクタ 252"/>
        <xdr:cNvCxnSpPr/>
      </xdr:nvCxnSpPr>
      <xdr:spPr>
        <a:xfrm>
          <a:off x="15290800" y="146532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85</xdr:row>
      <xdr:rowOff>80011</xdr:rowOff>
    </xdr:to>
    <xdr:cxnSp macro="">
      <xdr:nvCxnSpPr>
        <xdr:cNvPr id="256" name="直線コネクタ 255"/>
        <xdr:cNvCxnSpPr/>
      </xdr:nvCxnSpPr>
      <xdr:spPr>
        <a:xfrm>
          <a:off x="14401800" y="1458569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89</xdr:row>
      <xdr:rowOff>147065</xdr:rowOff>
    </xdr:to>
    <xdr:cxnSp macro="">
      <xdr:nvCxnSpPr>
        <xdr:cNvPr id="259" name="直線コネクタ 258"/>
        <xdr:cNvCxnSpPr/>
      </xdr:nvCxnSpPr>
      <xdr:spPr>
        <a:xfrm flipV="1">
          <a:off x="13512800" y="14585696"/>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9" name="円/楕円 268"/>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0"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48513</xdr:rowOff>
    </xdr:from>
    <xdr:to>
      <xdr:col>23</xdr:col>
      <xdr:colOff>457200</xdr:colOff>
      <xdr:row>85</xdr:row>
      <xdr:rowOff>150113</xdr:rowOff>
    </xdr:to>
    <xdr:sp macro="" textlink="">
      <xdr:nvSpPr>
        <xdr:cNvPr id="271" name="円/楕円 270"/>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134890</xdr:rowOff>
    </xdr:from>
    <xdr:ext cx="736600" cy="259045"/>
    <xdr:sp macro="" textlink="">
      <xdr:nvSpPr>
        <xdr:cNvPr id="272" name="テキスト ボックス 271"/>
        <xdr:cNvSpPr txBox="1"/>
      </xdr:nvSpPr>
      <xdr:spPr>
        <a:xfrm>
          <a:off x="15798800" y="147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3" name="円/楕円 272"/>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4" name="テキスト ボックス 273"/>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133096</xdr:rowOff>
    </xdr:from>
    <xdr:to>
      <xdr:col>21</xdr:col>
      <xdr:colOff>50800</xdr:colOff>
      <xdr:row>85</xdr:row>
      <xdr:rowOff>63246</xdr:rowOff>
    </xdr:to>
    <xdr:sp macro="" textlink="">
      <xdr:nvSpPr>
        <xdr:cNvPr id="275" name="円/楕円 274"/>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76" name="テキスト ボックス 275"/>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7" name="円/楕円 276"/>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78" name="テキスト ボックス 277"/>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定員管理計画に基づき計画的に職員採用をおこなっていることで</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0.36</a:t>
          </a:r>
          <a:r>
            <a:rPr lang="ja-JP" altLang="ja-JP" sz="1100">
              <a:solidFill>
                <a:schemeClr val="dk1"/>
              </a:solidFill>
              <a:effectLst/>
              <a:latin typeface="+mn-lt"/>
              <a:ea typeface="+mn-ea"/>
              <a:cs typeface="+mn-cs"/>
            </a:rPr>
            <a:t>人下回ることとなった。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131354</xdr:rowOff>
    </xdr:from>
    <xdr:to>
      <xdr:col>24</xdr:col>
      <xdr:colOff>558800</xdr:colOff>
      <xdr:row>60</xdr:row>
      <xdr:rowOff>1270</xdr:rowOff>
    </xdr:to>
    <xdr:cxnSp macro="">
      <xdr:nvCxnSpPr>
        <xdr:cNvPr id="315" name="直線コネクタ 314"/>
        <xdr:cNvCxnSpPr/>
      </xdr:nvCxnSpPr>
      <xdr:spPr>
        <a:xfrm>
          <a:off x="16179800" y="1024690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131354</xdr:rowOff>
    </xdr:to>
    <xdr:cxnSp macro="">
      <xdr:nvCxnSpPr>
        <xdr:cNvPr id="318" name="直線コネクタ 317"/>
        <xdr:cNvCxnSpPr/>
      </xdr:nvCxnSpPr>
      <xdr:spPr>
        <a:xfrm>
          <a:off x="15290800" y="10215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100330</xdr:rowOff>
    </xdr:from>
    <xdr:to>
      <xdr:col>22</xdr:col>
      <xdr:colOff>203200</xdr:colOff>
      <xdr:row>59</xdr:row>
      <xdr:rowOff>107224</xdr:rowOff>
    </xdr:to>
    <xdr:cxnSp macro="">
      <xdr:nvCxnSpPr>
        <xdr:cNvPr id="321" name="直線コネクタ 320"/>
        <xdr:cNvCxnSpPr/>
      </xdr:nvCxnSpPr>
      <xdr:spPr>
        <a:xfrm flipV="1">
          <a:off x="14401800" y="102158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81371</xdr:rowOff>
    </xdr:from>
    <xdr:to>
      <xdr:col>21</xdr:col>
      <xdr:colOff>0</xdr:colOff>
      <xdr:row>59</xdr:row>
      <xdr:rowOff>107224</xdr:rowOff>
    </xdr:to>
    <xdr:cxnSp macro="">
      <xdr:nvCxnSpPr>
        <xdr:cNvPr id="324" name="直線コネクタ 323"/>
        <xdr:cNvCxnSpPr/>
      </xdr:nvCxnSpPr>
      <xdr:spPr>
        <a:xfrm>
          <a:off x="13512800" y="1019692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4" name="円/楕円 333"/>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5"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80554</xdr:rowOff>
    </xdr:from>
    <xdr:to>
      <xdr:col>23</xdr:col>
      <xdr:colOff>457200</xdr:colOff>
      <xdr:row>60</xdr:row>
      <xdr:rowOff>10704</xdr:rowOff>
    </xdr:to>
    <xdr:sp macro="" textlink="">
      <xdr:nvSpPr>
        <xdr:cNvPr id="336" name="円/楕円 335"/>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20881</xdr:rowOff>
    </xdr:from>
    <xdr:ext cx="736600" cy="259045"/>
    <xdr:sp macro="" textlink="">
      <xdr:nvSpPr>
        <xdr:cNvPr id="337" name="テキスト ボックス 336"/>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38" name="円/楕円 337"/>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39" name="テキスト ボックス 338"/>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56424</xdr:rowOff>
    </xdr:from>
    <xdr:to>
      <xdr:col>21</xdr:col>
      <xdr:colOff>50800</xdr:colOff>
      <xdr:row>59</xdr:row>
      <xdr:rowOff>158024</xdr:rowOff>
    </xdr:to>
    <xdr:sp macro="" textlink="">
      <xdr:nvSpPr>
        <xdr:cNvPr id="340" name="円/楕円 339"/>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168201</xdr:rowOff>
    </xdr:from>
    <xdr:ext cx="762000" cy="259045"/>
    <xdr:sp macro="" textlink="">
      <xdr:nvSpPr>
        <xdr:cNvPr id="341" name="テキスト ボックス 340"/>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30571</xdr:rowOff>
    </xdr:from>
    <xdr:to>
      <xdr:col>19</xdr:col>
      <xdr:colOff>533400</xdr:colOff>
      <xdr:row>59</xdr:row>
      <xdr:rowOff>132171</xdr:rowOff>
    </xdr:to>
    <xdr:sp macro="" textlink="">
      <xdr:nvSpPr>
        <xdr:cNvPr id="342" name="円/楕円 341"/>
        <xdr:cNvSpPr/>
      </xdr:nvSpPr>
      <xdr:spPr>
        <a:xfrm>
          <a:off x="134620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142348</xdr:rowOff>
    </xdr:from>
    <xdr:ext cx="762000" cy="259045"/>
    <xdr:sp macro="" textlink="">
      <xdr:nvSpPr>
        <xdr:cNvPr id="343" name="テキスト ボックス 342"/>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過去からの起債抑制策により類似団体平均を下回っている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年度について、第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次行政改革大綱において</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年間における地方債発行額を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億円以下（ただし臨時財政対策</a:t>
          </a:r>
          <a:r>
            <a:rPr lang="ja-JP" altLang="en-US" sz="1100">
              <a:solidFill>
                <a:schemeClr val="dk1"/>
              </a:solidFill>
              <a:effectLst/>
              <a:latin typeface="+mn-lt"/>
              <a:ea typeface="+mn-ea"/>
              <a:cs typeface="+mn-cs"/>
            </a:rPr>
            <a:t>債</a:t>
          </a:r>
          <a:r>
            <a:rPr lang="ja-JP" altLang="ja-JP" sz="1100">
              <a:solidFill>
                <a:schemeClr val="dk1"/>
              </a:solidFill>
              <a:effectLst/>
              <a:latin typeface="+mn-lt"/>
              <a:ea typeface="+mn-ea"/>
              <a:cs typeface="+mn-cs"/>
            </a:rPr>
            <a:t>は除く）と</a:t>
          </a:r>
          <a:r>
            <a:rPr lang="ja-JP" altLang="en-US" sz="1100">
              <a:solidFill>
                <a:schemeClr val="dk1"/>
              </a:solidFill>
              <a:effectLst/>
              <a:latin typeface="+mn-lt"/>
              <a:ea typeface="+mn-ea"/>
              <a:cs typeface="+mn-cs"/>
            </a:rPr>
            <a:t>しており</a:t>
          </a:r>
          <a:r>
            <a:rPr lang="ja-JP" altLang="ja-JP" sz="1100">
              <a:solidFill>
                <a:schemeClr val="dk1"/>
              </a:solidFill>
              <a:effectLst/>
              <a:latin typeface="+mn-lt"/>
              <a:ea typeface="+mn-ea"/>
              <a:cs typeface="+mn-cs"/>
            </a:rPr>
            <a:t>、引き続き水準を抑えていく。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21336</xdr:rowOff>
    </xdr:from>
    <xdr:to>
      <xdr:col>24</xdr:col>
      <xdr:colOff>558800</xdr:colOff>
      <xdr:row>36</xdr:row>
      <xdr:rowOff>30988</xdr:rowOff>
    </xdr:to>
    <xdr:cxnSp macro="">
      <xdr:nvCxnSpPr>
        <xdr:cNvPr id="375" name="直線コネクタ 374"/>
        <xdr:cNvCxnSpPr/>
      </xdr:nvCxnSpPr>
      <xdr:spPr>
        <a:xfrm flipV="1">
          <a:off x="16179800" y="61935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30988</xdr:rowOff>
    </xdr:from>
    <xdr:to>
      <xdr:col>23</xdr:col>
      <xdr:colOff>406400</xdr:colOff>
      <xdr:row>36</xdr:row>
      <xdr:rowOff>69596</xdr:rowOff>
    </xdr:to>
    <xdr:cxnSp macro="">
      <xdr:nvCxnSpPr>
        <xdr:cNvPr id="378" name="直線コネクタ 377"/>
        <xdr:cNvCxnSpPr/>
      </xdr:nvCxnSpPr>
      <xdr:spPr>
        <a:xfrm flipV="1">
          <a:off x="15290800" y="62031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69596</xdr:rowOff>
    </xdr:from>
    <xdr:to>
      <xdr:col>22</xdr:col>
      <xdr:colOff>203200</xdr:colOff>
      <xdr:row>36</xdr:row>
      <xdr:rowOff>127508</xdr:rowOff>
    </xdr:to>
    <xdr:cxnSp macro="">
      <xdr:nvCxnSpPr>
        <xdr:cNvPr id="381" name="直線コネクタ 380"/>
        <xdr:cNvCxnSpPr/>
      </xdr:nvCxnSpPr>
      <xdr:spPr>
        <a:xfrm flipV="1">
          <a:off x="14401800" y="62417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127508</xdr:rowOff>
    </xdr:from>
    <xdr:to>
      <xdr:col>21</xdr:col>
      <xdr:colOff>0</xdr:colOff>
      <xdr:row>37</xdr:row>
      <xdr:rowOff>4318</xdr:rowOff>
    </xdr:to>
    <xdr:cxnSp macro="">
      <xdr:nvCxnSpPr>
        <xdr:cNvPr id="384" name="直線コネクタ 383"/>
        <xdr:cNvCxnSpPr/>
      </xdr:nvCxnSpPr>
      <xdr:spPr>
        <a:xfrm flipV="1">
          <a:off x="13512800" y="62997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141986</xdr:rowOff>
    </xdr:from>
    <xdr:to>
      <xdr:col>24</xdr:col>
      <xdr:colOff>609600</xdr:colOff>
      <xdr:row>36</xdr:row>
      <xdr:rowOff>72136</xdr:rowOff>
    </xdr:to>
    <xdr:sp macro="" textlink="">
      <xdr:nvSpPr>
        <xdr:cNvPr id="394" name="円/楕円 393"/>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63263</xdr:rowOff>
    </xdr:from>
    <xdr:ext cx="762000" cy="259045"/>
    <xdr:sp macro="" textlink="">
      <xdr:nvSpPr>
        <xdr:cNvPr id="395"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151638</xdr:rowOff>
    </xdr:from>
    <xdr:to>
      <xdr:col>23</xdr:col>
      <xdr:colOff>457200</xdr:colOff>
      <xdr:row>36</xdr:row>
      <xdr:rowOff>81788</xdr:rowOff>
    </xdr:to>
    <xdr:sp macro="" textlink="">
      <xdr:nvSpPr>
        <xdr:cNvPr id="396" name="円/楕円 395"/>
        <xdr:cNvSpPr/>
      </xdr:nvSpPr>
      <xdr:spPr>
        <a:xfrm>
          <a:off x="1612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91965</xdr:rowOff>
    </xdr:from>
    <xdr:ext cx="736600" cy="259045"/>
    <xdr:sp macro="" textlink="">
      <xdr:nvSpPr>
        <xdr:cNvPr id="397" name="テキスト ボックス 396"/>
        <xdr:cNvSpPr txBox="1"/>
      </xdr:nvSpPr>
      <xdr:spPr>
        <a:xfrm>
          <a:off x="15798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18796</xdr:rowOff>
    </xdr:from>
    <xdr:to>
      <xdr:col>22</xdr:col>
      <xdr:colOff>254000</xdr:colOff>
      <xdr:row>36</xdr:row>
      <xdr:rowOff>120396</xdr:rowOff>
    </xdr:to>
    <xdr:sp macro="" textlink="">
      <xdr:nvSpPr>
        <xdr:cNvPr id="398" name="円/楕円 397"/>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130573</xdr:rowOff>
    </xdr:from>
    <xdr:ext cx="762000" cy="259045"/>
    <xdr:sp macro="" textlink="">
      <xdr:nvSpPr>
        <xdr:cNvPr id="399" name="テキスト ボックス 398"/>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76708</xdr:rowOff>
    </xdr:from>
    <xdr:to>
      <xdr:col>21</xdr:col>
      <xdr:colOff>50800</xdr:colOff>
      <xdr:row>37</xdr:row>
      <xdr:rowOff>6858</xdr:rowOff>
    </xdr:to>
    <xdr:sp macro="" textlink="">
      <xdr:nvSpPr>
        <xdr:cNvPr id="400" name="円/楕円 399"/>
        <xdr:cNvSpPr/>
      </xdr:nvSpPr>
      <xdr:spPr>
        <a:xfrm>
          <a:off x="14351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17035</xdr:rowOff>
    </xdr:from>
    <xdr:ext cx="762000" cy="259045"/>
    <xdr:sp macro="" textlink="">
      <xdr:nvSpPr>
        <xdr:cNvPr id="401" name="テキスト ボックス 400"/>
        <xdr:cNvSpPr txBox="1"/>
      </xdr:nvSpPr>
      <xdr:spPr>
        <a:xfrm>
          <a:off x="14020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124968</xdr:rowOff>
    </xdr:from>
    <xdr:to>
      <xdr:col>19</xdr:col>
      <xdr:colOff>533400</xdr:colOff>
      <xdr:row>37</xdr:row>
      <xdr:rowOff>55118</xdr:rowOff>
    </xdr:to>
    <xdr:sp macro="" textlink="">
      <xdr:nvSpPr>
        <xdr:cNvPr id="402" name="円/楕円 401"/>
        <xdr:cNvSpPr/>
      </xdr:nvSpPr>
      <xdr:spPr>
        <a:xfrm>
          <a:off x="13462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65295</xdr:rowOff>
    </xdr:from>
    <xdr:ext cx="762000" cy="259045"/>
    <xdr:sp macro="" textlink="">
      <xdr:nvSpPr>
        <xdr:cNvPr id="403" name="テキスト ボックス 402"/>
        <xdr:cNvSpPr txBox="1"/>
      </xdr:nvSpPr>
      <xdr:spPr>
        <a:xfrm>
          <a:off x="13131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過去からの起債抑制策や定員管理の適正化に加え、将来予定される大型事業に対応するため、特定目的基金の積み立てを行っていることなどから将来負担比率は出ず、類似団体平均を下回っている。</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も引き続き、</a:t>
          </a:r>
          <a:r>
            <a:rPr lang="ja-JP" altLang="ja-JP" sz="1100">
              <a:solidFill>
                <a:schemeClr val="dk1"/>
              </a:solidFill>
              <a:effectLst/>
              <a:latin typeface="+mn-lt"/>
              <a:ea typeface="+mn-ea"/>
              <a:cs typeface="+mn-cs"/>
            </a:rPr>
            <a:t>後世への負担を少しでも軽減するよう、新規事業の実施等について総点検を図り、財政の健全化を図っていく。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4" name="テキスト ボックス 443"/>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24,586
24,356
109.75
10,293,167
9,264,928
810,043
6,652,451
3,699,050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ポイント下回っている。これは、大量退職や定員管理の適正化策などにより、職員数が削減されたことに起因する。</a:t>
          </a:r>
          <a:endParaRPr lang="ja-JP" altLang="ja-JP" sz="1400">
            <a:effectLst/>
          </a:endParaRPr>
        </a:p>
        <a:p>
          <a:r>
            <a:rPr lang="ja-JP" altLang="ja-JP" sz="1100">
              <a:solidFill>
                <a:schemeClr val="dk1"/>
              </a:solidFill>
              <a:effectLst/>
              <a:latin typeface="+mn-lt"/>
              <a:ea typeface="+mn-ea"/>
              <a:cs typeface="+mn-cs"/>
            </a:rPr>
            <a:t>　職員給の適正化を図るとともに、特別職の報酬についても、その適正化を検討していく。</a:t>
          </a:r>
          <a:r>
            <a:rPr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165862</xdr:rowOff>
    </xdr:to>
    <xdr:cxnSp macro="">
      <xdr:nvCxnSpPr>
        <xdr:cNvPr id="64" name="直線コネクタ 63"/>
        <xdr:cNvCxnSpPr/>
      </xdr:nvCxnSpPr>
      <xdr:spPr>
        <a:xfrm flipV="1">
          <a:off x="3987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76708</xdr:rowOff>
    </xdr:to>
    <xdr:cxnSp macro="">
      <xdr:nvCxnSpPr>
        <xdr:cNvPr id="67" name="直線コネクタ 66"/>
        <xdr:cNvCxnSpPr/>
      </xdr:nvCxnSpPr>
      <xdr:spPr>
        <a:xfrm flipV="1">
          <a:off x="3098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76708</xdr:rowOff>
    </xdr:to>
    <xdr:cxnSp macro="">
      <xdr:nvCxnSpPr>
        <xdr:cNvPr id="70" name="直線コネクタ 69"/>
        <xdr:cNvCxnSpPr/>
      </xdr:nvCxnSpPr>
      <xdr:spPr>
        <a:xfrm>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90424</xdr:rowOff>
    </xdr:to>
    <xdr:cxnSp macro="">
      <xdr:nvCxnSpPr>
        <xdr:cNvPr id="73" name="直線コネクタ 72"/>
        <xdr:cNvCxnSpPr/>
      </xdr:nvCxnSpPr>
      <xdr:spPr>
        <a:xfrm flipV="1">
          <a:off x="1320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3" name="円/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5" name="円/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91" name="円/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ポイント上回っている。これは、保育所や観光施設などの施設運営を直営で行っていることから、賃金の占める割合が類似団体平均を大きく上回っていることなどに起因している。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施設運営については、今後、効率的で効果的な運営方法を検討し、可能なものは指定管理者制度の導入などを実施し、コストの縮減に努めていく。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85090</xdr:rowOff>
    </xdr:to>
    <xdr:cxnSp macro="">
      <xdr:nvCxnSpPr>
        <xdr:cNvPr id="125" name="直線コネクタ 124"/>
        <xdr:cNvCxnSpPr/>
      </xdr:nvCxnSpPr>
      <xdr:spPr>
        <a:xfrm>
          <a:off x="15671800" y="2877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16</xdr:row>
      <xdr:rowOff>134620</xdr:rowOff>
    </xdr:to>
    <xdr:cxnSp macro="">
      <xdr:nvCxnSpPr>
        <xdr:cNvPr id="128" name="直線コネクタ 127"/>
        <xdr:cNvCxnSpPr/>
      </xdr:nvCxnSpPr>
      <xdr:spPr>
        <a:xfrm>
          <a:off x="14782800" y="287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134620</xdr:rowOff>
    </xdr:to>
    <xdr:cxnSp macro="">
      <xdr:nvCxnSpPr>
        <xdr:cNvPr id="131" name="直線コネクタ 130"/>
        <xdr:cNvCxnSpPr/>
      </xdr:nvCxnSpPr>
      <xdr:spPr>
        <a:xfrm>
          <a:off x="13893800" y="281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73660</xdr:rowOff>
    </xdr:to>
    <xdr:cxnSp macro="">
      <xdr:nvCxnSpPr>
        <xdr:cNvPr id="134" name="直線コネクタ 133"/>
        <xdr:cNvCxnSpPr/>
      </xdr:nvCxnSpPr>
      <xdr:spPr>
        <a:xfrm>
          <a:off x="13004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下回っている。しかし、扶助費については、高齢者の増加等に伴い、今後増加していくことが予想されることから、給付における資格審査などの適正化を図り、財政を過度に圧迫しないよう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54</xdr:row>
      <xdr:rowOff>165100</xdr:rowOff>
    </xdr:to>
    <xdr:cxnSp macro="">
      <xdr:nvCxnSpPr>
        <xdr:cNvPr id="186" name="直線コネクタ 185"/>
        <xdr:cNvCxnSpPr/>
      </xdr:nvCxnSpPr>
      <xdr:spPr>
        <a:xfrm>
          <a:off x="3987800" y="939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139700</xdr:rowOff>
    </xdr:to>
    <xdr:cxnSp macro="">
      <xdr:nvCxnSpPr>
        <xdr:cNvPr id="189" name="直線コネクタ 188"/>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92" name="直線コネクタ 191"/>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54</xdr:row>
      <xdr:rowOff>165100</xdr:rowOff>
    </xdr:to>
    <xdr:cxnSp macro="">
      <xdr:nvCxnSpPr>
        <xdr:cNvPr id="195" name="直線コネクタ 194"/>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7" name="円/楕円 206"/>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8" name="テキスト ボックス 207"/>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3" name="円/楕円 212"/>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4" name="テキスト ボックス 213"/>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ポイント上回っている。この主な要因は、繰出金である。下水道施設の維持管理経費に加え、介護保険事業、国民健康保険事業などで給付の増などから財政状況が悪化しており、今後も増加傾向は続くと予想される。受益と負担の公平性の観点からも、また、独立採算の原則からも、その経営（運営）の健全化を図り、普通会計の負担額を減らしていくよ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60</xdr:row>
      <xdr:rowOff>5080</xdr:rowOff>
    </xdr:to>
    <xdr:cxnSp macro="">
      <xdr:nvCxnSpPr>
        <xdr:cNvPr id="247" name="直線コネクタ 246"/>
        <xdr:cNvCxnSpPr/>
      </xdr:nvCxnSpPr>
      <xdr:spPr>
        <a:xfrm>
          <a:off x="15671800" y="10231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123190</xdr:rowOff>
    </xdr:to>
    <xdr:cxnSp macro="">
      <xdr:nvCxnSpPr>
        <xdr:cNvPr id="250" name="直線コネクタ 249"/>
        <xdr:cNvCxnSpPr/>
      </xdr:nvCxnSpPr>
      <xdr:spPr>
        <a:xfrm flipV="1">
          <a:off x="14782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62230</xdr:rowOff>
    </xdr:from>
    <xdr:to>
      <xdr:col>21</xdr:col>
      <xdr:colOff>361950</xdr:colOff>
      <xdr:row>59</xdr:row>
      <xdr:rowOff>123190</xdr:rowOff>
    </xdr:to>
    <xdr:cxnSp macro="">
      <xdr:nvCxnSpPr>
        <xdr:cNvPr id="253" name="直線コネクタ 252"/>
        <xdr:cNvCxnSpPr/>
      </xdr:nvCxnSpPr>
      <xdr:spPr>
        <a:xfrm>
          <a:off x="13893800" y="1017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39370</xdr:rowOff>
    </xdr:from>
    <xdr:to>
      <xdr:col>20</xdr:col>
      <xdr:colOff>158750</xdr:colOff>
      <xdr:row>59</xdr:row>
      <xdr:rowOff>62230</xdr:rowOff>
    </xdr:to>
    <xdr:cxnSp macro="">
      <xdr:nvCxnSpPr>
        <xdr:cNvPr id="256" name="直線コネクタ 255"/>
        <xdr:cNvCxnSpPr/>
      </xdr:nvCxnSpPr>
      <xdr:spPr>
        <a:xfrm>
          <a:off x="13004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125730</xdr:rowOff>
    </xdr:from>
    <xdr:to>
      <xdr:col>24</xdr:col>
      <xdr:colOff>82550</xdr:colOff>
      <xdr:row>60</xdr:row>
      <xdr:rowOff>55880</xdr:rowOff>
    </xdr:to>
    <xdr:sp macro="" textlink="">
      <xdr:nvSpPr>
        <xdr:cNvPr id="266" name="円/楕円 265"/>
        <xdr:cNvSpPr/>
      </xdr:nvSpPr>
      <xdr:spPr>
        <a:xfrm>
          <a:off x="16459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97807</xdr:rowOff>
    </xdr:from>
    <xdr:ext cx="762000" cy="259045"/>
    <xdr:sp macro="" textlink="">
      <xdr:nvSpPr>
        <xdr:cNvPr id="267" name="その他該当値テキスト"/>
        <xdr:cNvSpPr txBox="1"/>
      </xdr:nvSpPr>
      <xdr:spPr>
        <a:xfrm>
          <a:off x="165989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8" name="円/楕円 267"/>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9" name="テキスト ボックス 268"/>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70" name="円/楕円 269"/>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71" name="テキスト ボックス 270"/>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xdr:rowOff>
    </xdr:from>
    <xdr:to>
      <xdr:col>20</xdr:col>
      <xdr:colOff>209550</xdr:colOff>
      <xdr:row>59</xdr:row>
      <xdr:rowOff>113030</xdr:rowOff>
    </xdr:to>
    <xdr:sp macro="" textlink="">
      <xdr:nvSpPr>
        <xdr:cNvPr id="272" name="円/楕円 271"/>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97807</xdr:rowOff>
    </xdr:from>
    <xdr:ext cx="762000" cy="259045"/>
    <xdr:sp macro="" textlink="">
      <xdr:nvSpPr>
        <xdr:cNvPr id="273" name="テキスト ボックス 272"/>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4" name="円/楕円 273"/>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5" name="テキスト ボックス 274"/>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ポイント下回っている。補助費等については、事業の見直し等を実施していくなかで縮減に努めて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、直営の介護老人保健施設の運営が厳しい状況となっていることから</a:t>
          </a:r>
          <a:r>
            <a:rPr lang="ja-JP" altLang="en-US" sz="1100">
              <a:solidFill>
                <a:schemeClr val="dk1"/>
              </a:solidFill>
              <a:effectLst/>
              <a:latin typeface="+mn-lt"/>
              <a:ea typeface="+mn-ea"/>
              <a:cs typeface="+mn-cs"/>
            </a:rPr>
            <a:t>、介護老人保健施設事業会計への補助が増加していくことが想定される。そのため、経営状況の改善を図りながら</a:t>
          </a:r>
          <a:r>
            <a:rPr lang="ja-JP" altLang="ja-JP" sz="1100">
              <a:solidFill>
                <a:schemeClr val="dk1"/>
              </a:solidFill>
              <a:effectLst/>
              <a:latin typeface="+mn-lt"/>
              <a:ea typeface="+mn-ea"/>
              <a:cs typeface="+mn-cs"/>
            </a:rPr>
            <a:t>、引き続き補助費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58420</xdr:rowOff>
    </xdr:to>
    <xdr:cxnSp macro="">
      <xdr:nvCxnSpPr>
        <xdr:cNvPr id="305" name="直線コネクタ 304"/>
        <xdr:cNvCxnSpPr/>
      </xdr:nvCxnSpPr>
      <xdr:spPr>
        <a:xfrm>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67564</xdr:rowOff>
    </xdr:to>
    <xdr:cxnSp macro="">
      <xdr:nvCxnSpPr>
        <xdr:cNvPr id="308" name="直線コネクタ 307"/>
        <xdr:cNvCxnSpPr/>
      </xdr:nvCxnSpPr>
      <xdr:spPr>
        <a:xfrm flipV="1">
          <a:off x="14782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67564</xdr:rowOff>
    </xdr:to>
    <xdr:cxnSp macro="">
      <xdr:nvCxnSpPr>
        <xdr:cNvPr id="311" name="直線コネクタ 310"/>
        <xdr:cNvCxnSpPr/>
      </xdr:nvCxnSpPr>
      <xdr:spPr>
        <a:xfrm>
          <a:off x="13893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44704</xdr:rowOff>
    </xdr:to>
    <xdr:cxnSp macro="">
      <xdr:nvCxnSpPr>
        <xdr:cNvPr id="314" name="直線コネクタ 313"/>
        <xdr:cNvCxnSpPr/>
      </xdr:nvCxnSpPr>
      <xdr:spPr>
        <a:xfrm>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4" name="円/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6" name="円/楕円 325"/>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7" name="テキスト ボックス 326"/>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8" name="円/楕円 327"/>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9" name="テキスト ボックス 32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30" name="円/楕円 329"/>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31" name="テキスト ボックス 33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2" name="円/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ポイント下回っている。これは、過去からの起債</a:t>
          </a:r>
          <a:r>
            <a:rPr lang="ja-JP" altLang="en-US" sz="1100">
              <a:solidFill>
                <a:schemeClr val="dk1"/>
              </a:solidFill>
              <a:effectLst/>
              <a:latin typeface="+mn-lt"/>
              <a:ea typeface="+mn-ea"/>
              <a:cs typeface="+mn-cs"/>
            </a:rPr>
            <a:t>発行</a:t>
          </a:r>
          <a:r>
            <a:rPr lang="ja-JP" altLang="ja-JP" sz="1100">
              <a:solidFill>
                <a:schemeClr val="dk1"/>
              </a:solidFill>
              <a:effectLst/>
              <a:latin typeface="+mn-lt"/>
              <a:ea typeface="+mn-ea"/>
              <a:cs typeface="+mn-cs"/>
            </a:rPr>
            <a:t>抑制策によるものであり、今後もこの水準を保っていく。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123190</xdr:rowOff>
    </xdr:from>
    <xdr:to>
      <xdr:col>7</xdr:col>
      <xdr:colOff>15875</xdr:colOff>
      <xdr:row>73</xdr:row>
      <xdr:rowOff>161290</xdr:rowOff>
    </xdr:to>
    <xdr:cxnSp macro="">
      <xdr:nvCxnSpPr>
        <xdr:cNvPr id="366" name="直線コネクタ 365"/>
        <xdr:cNvCxnSpPr/>
      </xdr:nvCxnSpPr>
      <xdr:spPr>
        <a:xfrm>
          <a:off x="3987800" y="12639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123190</xdr:rowOff>
    </xdr:from>
    <xdr:to>
      <xdr:col>5</xdr:col>
      <xdr:colOff>549275</xdr:colOff>
      <xdr:row>73</xdr:row>
      <xdr:rowOff>146050</xdr:rowOff>
    </xdr:to>
    <xdr:cxnSp macro="">
      <xdr:nvCxnSpPr>
        <xdr:cNvPr id="369" name="直線コネクタ 368"/>
        <xdr:cNvCxnSpPr/>
      </xdr:nvCxnSpPr>
      <xdr:spPr>
        <a:xfrm flipV="1">
          <a:off x="3098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146050</xdr:rowOff>
    </xdr:from>
    <xdr:to>
      <xdr:col>4</xdr:col>
      <xdr:colOff>346075</xdr:colOff>
      <xdr:row>73</xdr:row>
      <xdr:rowOff>146050</xdr:rowOff>
    </xdr:to>
    <xdr:cxnSp macro="">
      <xdr:nvCxnSpPr>
        <xdr:cNvPr id="372" name="直線コネクタ 371"/>
        <xdr:cNvCxnSpPr/>
      </xdr:nvCxnSpPr>
      <xdr:spPr>
        <a:xfrm>
          <a:off x="2209800" y="1266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146050</xdr:rowOff>
    </xdr:from>
    <xdr:to>
      <xdr:col>3</xdr:col>
      <xdr:colOff>142875</xdr:colOff>
      <xdr:row>73</xdr:row>
      <xdr:rowOff>146050</xdr:rowOff>
    </xdr:to>
    <xdr:cxnSp macro="">
      <xdr:nvCxnSpPr>
        <xdr:cNvPr id="375" name="直線コネクタ 374"/>
        <xdr:cNvCxnSpPr/>
      </xdr:nvCxnSpPr>
      <xdr:spPr>
        <a:xfrm>
          <a:off x="1320800" y="1266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85" name="円/楕円 384"/>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19067</xdr:rowOff>
    </xdr:from>
    <xdr:ext cx="762000" cy="259045"/>
    <xdr:sp macro="" textlink="">
      <xdr:nvSpPr>
        <xdr:cNvPr id="386" name="公債費該当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72390</xdr:rowOff>
    </xdr:from>
    <xdr:to>
      <xdr:col>5</xdr:col>
      <xdr:colOff>600075</xdr:colOff>
      <xdr:row>74</xdr:row>
      <xdr:rowOff>2540</xdr:rowOff>
    </xdr:to>
    <xdr:sp macro="" textlink="">
      <xdr:nvSpPr>
        <xdr:cNvPr id="387" name="円/楕円 386"/>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12717</xdr:rowOff>
    </xdr:from>
    <xdr:ext cx="736600" cy="259045"/>
    <xdr:sp macro="" textlink="">
      <xdr:nvSpPr>
        <xdr:cNvPr id="388" name="テキスト ボックス 387"/>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389" name="円/楕円 388"/>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390" name="テキスト ボックス 389"/>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95250</xdr:rowOff>
    </xdr:from>
    <xdr:to>
      <xdr:col>3</xdr:col>
      <xdr:colOff>193675</xdr:colOff>
      <xdr:row>74</xdr:row>
      <xdr:rowOff>25400</xdr:rowOff>
    </xdr:to>
    <xdr:sp macro="" textlink="">
      <xdr:nvSpPr>
        <xdr:cNvPr id="391" name="円/楕円 390"/>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35577</xdr:rowOff>
    </xdr:from>
    <xdr:ext cx="762000" cy="259045"/>
    <xdr:sp macro="" textlink="">
      <xdr:nvSpPr>
        <xdr:cNvPr id="392" name="テキスト ボックス 391"/>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95250</xdr:rowOff>
    </xdr:from>
    <xdr:to>
      <xdr:col>1</xdr:col>
      <xdr:colOff>676275</xdr:colOff>
      <xdr:row>74</xdr:row>
      <xdr:rowOff>25400</xdr:rowOff>
    </xdr:to>
    <xdr:sp macro="" textlink="">
      <xdr:nvSpPr>
        <xdr:cNvPr id="393" name="円/楕円 392"/>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35577</xdr:rowOff>
    </xdr:from>
    <xdr:ext cx="762000" cy="259045"/>
    <xdr:sp macro="" textlink="">
      <xdr:nvSpPr>
        <xdr:cNvPr id="394" name="テキスト ボックス 393"/>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公債費を除く経常経費をみると、類似団体平均を</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170435</xdr:rowOff>
    </xdr:to>
    <xdr:cxnSp macro="">
      <xdr:nvCxnSpPr>
        <xdr:cNvPr id="425" name="直線コネクタ 424"/>
        <xdr:cNvCxnSpPr/>
      </xdr:nvCxnSpPr>
      <xdr:spPr>
        <a:xfrm>
          <a:off x="15671800" y="132303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152146</xdr:rowOff>
    </xdr:to>
    <xdr:cxnSp macro="">
      <xdr:nvCxnSpPr>
        <xdr:cNvPr id="428" name="直線コネクタ 427"/>
        <xdr:cNvCxnSpPr/>
      </xdr:nvCxnSpPr>
      <xdr:spPr>
        <a:xfrm flipV="1">
          <a:off x="14782800" y="132303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152146</xdr:rowOff>
    </xdr:to>
    <xdr:cxnSp macro="">
      <xdr:nvCxnSpPr>
        <xdr:cNvPr id="431" name="直線コネクタ 430"/>
        <xdr:cNvCxnSpPr/>
      </xdr:nvCxnSpPr>
      <xdr:spPr>
        <a:xfrm>
          <a:off x="13893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46989</xdr:rowOff>
    </xdr:to>
    <xdr:cxnSp macro="">
      <xdr:nvCxnSpPr>
        <xdr:cNvPr id="434" name="直線コネクタ 433"/>
        <xdr:cNvCxnSpPr/>
      </xdr:nvCxnSpPr>
      <xdr:spPr>
        <a:xfrm>
          <a:off x="13004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4" name="円/楕円 443"/>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5"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6" name="円/楕円 445"/>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47" name="テキスト ボックス 446"/>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48" name="円/楕円 447"/>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49" name="テキスト ボックス 448"/>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0" name="円/楕円 449"/>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1" name="テキスト ボックス 45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2" name="円/楕円 451"/>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3" name="テキスト ボックス 452"/>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香川県綾川町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23014</xdr:rowOff>
    </xdr:from>
    <xdr:to>
      <xdr:col>4</xdr:col>
      <xdr:colOff>1117600</xdr:colOff>
      <xdr:row>18</xdr:row>
      <xdr:rowOff>34787</xdr:rowOff>
    </xdr:to>
    <xdr:cxnSp macro="">
      <xdr:nvCxnSpPr>
        <xdr:cNvPr id="52" name="直線コネクタ 51"/>
        <xdr:cNvCxnSpPr/>
      </xdr:nvCxnSpPr>
      <xdr:spPr bwMode="auto">
        <a:xfrm flipV="1">
          <a:off x="5003800" y="3156739"/>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25823</xdr:rowOff>
    </xdr:from>
    <xdr:to>
      <xdr:col>4</xdr:col>
      <xdr:colOff>469900</xdr:colOff>
      <xdr:row>18</xdr:row>
      <xdr:rowOff>34787</xdr:rowOff>
    </xdr:to>
    <xdr:cxnSp macro="">
      <xdr:nvCxnSpPr>
        <xdr:cNvPr id="55" name="直線コネクタ 54"/>
        <xdr:cNvCxnSpPr/>
      </xdr:nvCxnSpPr>
      <xdr:spPr bwMode="auto">
        <a:xfrm>
          <a:off x="4305300" y="3159548"/>
          <a:ext cx="698500" cy="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25823</xdr:rowOff>
    </xdr:from>
    <xdr:to>
      <xdr:col>3</xdr:col>
      <xdr:colOff>904875</xdr:colOff>
      <xdr:row>18</xdr:row>
      <xdr:rowOff>103008</xdr:rowOff>
    </xdr:to>
    <xdr:cxnSp macro="">
      <xdr:nvCxnSpPr>
        <xdr:cNvPr id="58" name="直線コネクタ 57"/>
        <xdr:cNvCxnSpPr/>
      </xdr:nvCxnSpPr>
      <xdr:spPr bwMode="auto">
        <a:xfrm flipV="1">
          <a:off x="3606800" y="3159548"/>
          <a:ext cx="698500" cy="7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69534</xdr:rowOff>
    </xdr:from>
    <xdr:to>
      <xdr:col>3</xdr:col>
      <xdr:colOff>206375</xdr:colOff>
      <xdr:row>18</xdr:row>
      <xdr:rowOff>103008</xdr:rowOff>
    </xdr:to>
    <xdr:cxnSp macro="">
      <xdr:nvCxnSpPr>
        <xdr:cNvPr id="61" name="直線コネクタ 60"/>
        <xdr:cNvCxnSpPr/>
      </xdr:nvCxnSpPr>
      <xdr:spPr bwMode="auto">
        <a:xfrm>
          <a:off x="2908300" y="3203259"/>
          <a:ext cx="698500" cy="3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143664</xdr:rowOff>
    </xdr:from>
    <xdr:to>
      <xdr:col>5</xdr:col>
      <xdr:colOff>34925</xdr:colOff>
      <xdr:row>18</xdr:row>
      <xdr:rowOff>73814</xdr:rowOff>
    </xdr:to>
    <xdr:sp macro="" textlink="">
      <xdr:nvSpPr>
        <xdr:cNvPr id="71" name="円/楕円 70"/>
        <xdr:cNvSpPr/>
      </xdr:nvSpPr>
      <xdr:spPr bwMode="auto">
        <a:xfrm>
          <a:off x="56007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115741</xdr:rowOff>
    </xdr:from>
    <xdr:ext cx="762000" cy="259045"/>
    <xdr:sp macro="" textlink="">
      <xdr:nvSpPr>
        <xdr:cNvPr id="72" name="人口1人当たり決算額の推移該当値テキスト130"/>
        <xdr:cNvSpPr txBox="1"/>
      </xdr:nvSpPr>
      <xdr:spPr>
        <a:xfrm>
          <a:off x="5740400" y="30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155437</xdr:rowOff>
    </xdr:from>
    <xdr:to>
      <xdr:col>4</xdr:col>
      <xdr:colOff>520700</xdr:colOff>
      <xdr:row>18</xdr:row>
      <xdr:rowOff>85587</xdr:rowOff>
    </xdr:to>
    <xdr:sp macro="" textlink="">
      <xdr:nvSpPr>
        <xdr:cNvPr id="73" name="円/楕円 72"/>
        <xdr:cNvSpPr/>
      </xdr:nvSpPr>
      <xdr:spPr bwMode="auto">
        <a:xfrm>
          <a:off x="4953000" y="311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70364</xdr:rowOff>
    </xdr:from>
    <xdr:ext cx="736600" cy="259045"/>
    <xdr:sp macro="" textlink="">
      <xdr:nvSpPr>
        <xdr:cNvPr id="74" name="テキスト ボックス 73"/>
        <xdr:cNvSpPr txBox="1"/>
      </xdr:nvSpPr>
      <xdr:spPr>
        <a:xfrm>
          <a:off x="4622800" y="320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146473</xdr:rowOff>
    </xdr:from>
    <xdr:to>
      <xdr:col>3</xdr:col>
      <xdr:colOff>955675</xdr:colOff>
      <xdr:row>18</xdr:row>
      <xdr:rowOff>76623</xdr:rowOff>
    </xdr:to>
    <xdr:sp macro="" textlink="">
      <xdr:nvSpPr>
        <xdr:cNvPr id="75" name="円/楕円 74"/>
        <xdr:cNvSpPr/>
      </xdr:nvSpPr>
      <xdr:spPr bwMode="auto">
        <a:xfrm>
          <a:off x="4254500" y="31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61400</xdr:rowOff>
    </xdr:from>
    <xdr:ext cx="762000" cy="259045"/>
    <xdr:sp macro="" textlink="">
      <xdr:nvSpPr>
        <xdr:cNvPr id="76" name="テキスト ボックス 75"/>
        <xdr:cNvSpPr txBox="1"/>
      </xdr:nvSpPr>
      <xdr:spPr>
        <a:xfrm>
          <a:off x="3924300" y="31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52208</xdr:rowOff>
    </xdr:from>
    <xdr:to>
      <xdr:col>3</xdr:col>
      <xdr:colOff>257175</xdr:colOff>
      <xdr:row>18</xdr:row>
      <xdr:rowOff>153808</xdr:rowOff>
    </xdr:to>
    <xdr:sp macro="" textlink="">
      <xdr:nvSpPr>
        <xdr:cNvPr id="77" name="円/楕円 76"/>
        <xdr:cNvSpPr/>
      </xdr:nvSpPr>
      <xdr:spPr bwMode="auto">
        <a:xfrm>
          <a:off x="3556000" y="318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138585</xdr:rowOff>
    </xdr:from>
    <xdr:ext cx="762000" cy="259045"/>
    <xdr:sp macro="" textlink="">
      <xdr:nvSpPr>
        <xdr:cNvPr id="78" name="テキスト ボックス 77"/>
        <xdr:cNvSpPr txBox="1"/>
      </xdr:nvSpPr>
      <xdr:spPr>
        <a:xfrm>
          <a:off x="3225800" y="32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18734</xdr:rowOff>
    </xdr:from>
    <xdr:to>
      <xdr:col>2</xdr:col>
      <xdr:colOff>692150</xdr:colOff>
      <xdr:row>18</xdr:row>
      <xdr:rowOff>120335</xdr:rowOff>
    </xdr:to>
    <xdr:sp macro="" textlink="">
      <xdr:nvSpPr>
        <xdr:cNvPr id="79" name="円/楕円 78"/>
        <xdr:cNvSpPr/>
      </xdr:nvSpPr>
      <xdr:spPr bwMode="auto">
        <a:xfrm>
          <a:off x="2857500" y="31524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105111</xdr:rowOff>
    </xdr:from>
    <xdr:ext cx="762000" cy="259045"/>
    <xdr:sp macro="" textlink="">
      <xdr:nvSpPr>
        <xdr:cNvPr id="80" name="テキスト ボックス 79"/>
        <xdr:cNvSpPr txBox="1"/>
      </xdr:nvSpPr>
      <xdr:spPr>
        <a:xfrm>
          <a:off x="2527300" y="323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171010</xdr:rowOff>
    </xdr:from>
    <xdr:ext cx="762000" cy="259045"/>
    <xdr:sp macro="" textlink="">
      <xdr:nvSpPr>
        <xdr:cNvPr id="110" name="人口1人当たり決算額の推移最小値テキスト445"/>
        <xdr:cNvSpPr txBox="1"/>
      </xdr:nvSpPr>
      <xdr:spPr>
        <a:xfrm>
          <a:off x="5740400" y="763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153289</xdr:rowOff>
    </xdr:from>
    <xdr:to>
      <xdr:col>4</xdr:col>
      <xdr:colOff>1117600</xdr:colOff>
      <xdr:row>38</xdr:row>
      <xdr:rowOff>160833</xdr:rowOff>
    </xdr:to>
    <xdr:cxnSp macro="">
      <xdr:nvCxnSpPr>
        <xdr:cNvPr id="114" name="直線コネクタ 113"/>
        <xdr:cNvCxnSpPr/>
      </xdr:nvCxnSpPr>
      <xdr:spPr bwMode="auto">
        <a:xfrm>
          <a:off x="5003800" y="7620889"/>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153289</xdr:rowOff>
    </xdr:from>
    <xdr:to>
      <xdr:col>4</xdr:col>
      <xdr:colOff>469900</xdr:colOff>
      <xdr:row>38</xdr:row>
      <xdr:rowOff>157061</xdr:rowOff>
    </xdr:to>
    <xdr:cxnSp macro="">
      <xdr:nvCxnSpPr>
        <xdr:cNvPr id="117" name="直線コネクタ 116"/>
        <xdr:cNvCxnSpPr/>
      </xdr:nvCxnSpPr>
      <xdr:spPr bwMode="auto">
        <a:xfrm flipV="1">
          <a:off x="4305300" y="7620889"/>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119418</xdr:rowOff>
    </xdr:from>
    <xdr:to>
      <xdr:col>3</xdr:col>
      <xdr:colOff>904875</xdr:colOff>
      <xdr:row>38</xdr:row>
      <xdr:rowOff>157061</xdr:rowOff>
    </xdr:to>
    <xdr:cxnSp macro="">
      <xdr:nvCxnSpPr>
        <xdr:cNvPr id="120" name="直線コネクタ 119"/>
        <xdr:cNvCxnSpPr/>
      </xdr:nvCxnSpPr>
      <xdr:spPr bwMode="auto">
        <a:xfrm>
          <a:off x="3606800" y="7587018"/>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44933</xdr:rowOff>
    </xdr:from>
    <xdr:to>
      <xdr:col>3</xdr:col>
      <xdr:colOff>206375</xdr:colOff>
      <xdr:row>38</xdr:row>
      <xdr:rowOff>119418</xdr:rowOff>
    </xdr:to>
    <xdr:cxnSp macro="">
      <xdr:nvCxnSpPr>
        <xdr:cNvPr id="123" name="直線コネクタ 122"/>
        <xdr:cNvCxnSpPr/>
      </xdr:nvCxnSpPr>
      <xdr:spPr bwMode="auto">
        <a:xfrm>
          <a:off x="2908300" y="7512533"/>
          <a:ext cx="698500" cy="7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110033</xdr:rowOff>
    </xdr:from>
    <xdr:to>
      <xdr:col>5</xdr:col>
      <xdr:colOff>34925</xdr:colOff>
      <xdr:row>39</xdr:row>
      <xdr:rowOff>40183</xdr:rowOff>
    </xdr:to>
    <xdr:sp macro="" textlink="">
      <xdr:nvSpPr>
        <xdr:cNvPr id="133" name="円/楕円 132"/>
        <xdr:cNvSpPr/>
      </xdr:nvSpPr>
      <xdr:spPr bwMode="auto">
        <a:xfrm>
          <a:off x="5600700" y="7577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38</xdr:row>
      <xdr:rowOff>18610</xdr:rowOff>
    </xdr:from>
    <xdr:ext cx="762000" cy="259045"/>
    <xdr:sp macro="" textlink="">
      <xdr:nvSpPr>
        <xdr:cNvPr id="134" name="人口1人当たり決算額の推移該当値テキスト445"/>
        <xdr:cNvSpPr txBox="1"/>
      </xdr:nvSpPr>
      <xdr:spPr>
        <a:xfrm>
          <a:off x="5740400" y="748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102489</xdr:rowOff>
    </xdr:from>
    <xdr:to>
      <xdr:col>4</xdr:col>
      <xdr:colOff>520700</xdr:colOff>
      <xdr:row>39</xdr:row>
      <xdr:rowOff>32639</xdr:rowOff>
    </xdr:to>
    <xdr:sp macro="" textlink="">
      <xdr:nvSpPr>
        <xdr:cNvPr id="135" name="円/楕円 134"/>
        <xdr:cNvSpPr/>
      </xdr:nvSpPr>
      <xdr:spPr bwMode="auto">
        <a:xfrm>
          <a:off x="4953000" y="757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39</xdr:row>
      <xdr:rowOff>17416</xdr:rowOff>
    </xdr:from>
    <xdr:ext cx="736600" cy="259045"/>
    <xdr:sp macro="" textlink="">
      <xdr:nvSpPr>
        <xdr:cNvPr id="136" name="テキスト ボックス 135"/>
        <xdr:cNvSpPr txBox="1"/>
      </xdr:nvSpPr>
      <xdr:spPr>
        <a:xfrm>
          <a:off x="4622800" y="7656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106261</xdr:rowOff>
    </xdr:from>
    <xdr:to>
      <xdr:col>3</xdr:col>
      <xdr:colOff>955675</xdr:colOff>
      <xdr:row>39</xdr:row>
      <xdr:rowOff>36411</xdr:rowOff>
    </xdr:to>
    <xdr:sp macro="" textlink="">
      <xdr:nvSpPr>
        <xdr:cNvPr id="137" name="円/楕円 136"/>
        <xdr:cNvSpPr/>
      </xdr:nvSpPr>
      <xdr:spPr bwMode="auto">
        <a:xfrm>
          <a:off x="4254500" y="757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39</xdr:row>
      <xdr:rowOff>21188</xdr:rowOff>
    </xdr:from>
    <xdr:ext cx="762000" cy="259045"/>
    <xdr:sp macro="" textlink="">
      <xdr:nvSpPr>
        <xdr:cNvPr id="138" name="テキスト ボックス 137"/>
        <xdr:cNvSpPr txBox="1"/>
      </xdr:nvSpPr>
      <xdr:spPr>
        <a:xfrm>
          <a:off x="3924300" y="766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68618</xdr:rowOff>
    </xdr:from>
    <xdr:to>
      <xdr:col>3</xdr:col>
      <xdr:colOff>257175</xdr:colOff>
      <xdr:row>38</xdr:row>
      <xdr:rowOff>170218</xdr:rowOff>
    </xdr:to>
    <xdr:sp macro="" textlink="">
      <xdr:nvSpPr>
        <xdr:cNvPr id="139" name="円/楕円 138"/>
        <xdr:cNvSpPr/>
      </xdr:nvSpPr>
      <xdr:spPr bwMode="auto">
        <a:xfrm>
          <a:off x="3556000" y="753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154995</xdr:rowOff>
    </xdr:from>
    <xdr:ext cx="762000" cy="259045"/>
    <xdr:sp macro="" textlink="">
      <xdr:nvSpPr>
        <xdr:cNvPr id="140" name="テキスト ボックス 139"/>
        <xdr:cNvSpPr txBox="1"/>
      </xdr:nvSpPr>
      <xdr:spPr>
        <a:xfrm>
          <a:off x="3225800" y="762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337033</xdr:rowOff>
    </xdr:from>
    <xdr:to>
      <xdr:col>2</xdr:col>
      <xdr:colOff>692150</xdr:colOff>
      <xdr:row>38</xdr:row>
      <xdr:rowOff>95733</xdr:rowOff>
    </xdr:to>
    <xdr:sp macro="" textlink="">
      <xdr:nvSpPr>
        <xdr:cNvPr id="141" name="円/楕円 140"/>
        <xdr:cNvSpPr/>
      </xdr:nvSpPr>
      <xdr:spPr bwMode="auto">
        <a:xfrm>
          <a:off x="2857500" y="746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80510</xdr:rowOff>
    </xdr:from>
    <xdr:ext cx="762000" cy="259045"/>
    <xdr:sp macro="" textlink="">
      <xdr:nvSpPr>
        <xdr:cNvPr id="142" name="テキスト ボックス 141"/>
        <xdr:cNvSpPr txBox="1"/>
      </xdr:nvSpPr>
      <xdr:spPr>
        <a:xfrm>
          <a:off x="2527300" y="754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24,586
24,356
109.75
10,293,167
9,264,928
810,043
6,652,451
3,699,050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139090</xdr:rowOff>
    </xdr:from>
    <xdr:to>
      <xdr:col>6</xdr:col>
      <xdr:colOff>511175</xdr:colOff>
      <xdr:row>37</xdr:row>
      <xdr:rowOff>158121</xdr:rowOff>
    </xdr:to>
    <xdr:cxnSp macro="">
      <xdr:nvCxnSpPr>
        <xdr:cNvPr id="61" name="直線コネクタ 60"/>
        <xdr:cNvCxnSpPr/>
      </xdr:nvCxnSpPr>
      <xdr:spPr>
        <a:xfrm>
          <a:off x="3797300" y="6482740"/>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117583</xdr:rowOff>
    </xdr:from>
    <xdr:to>
      <xdr:col>5</xdr:col>
      <xdr:colOff>358775</xdr:colOff>
      <xdr:row>37</xdr:row>
      <xdr:rowOff>139090</xdr:rowOff>
    </xdr:to>
    <xdr:cxnSp macro="">
      <xdr:nvCxnSpPr>
        <xdr:cNvPr id="64" name="直線コネクタ 63"/>
        <xdr:cNvCxnSpPr/>
      </xdr:nvCxnSpPr>
      <xdr:spPr>
        <a:xfrm>
          <a:off x="2908300" y="6461233"/>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117583</xdr:rowOff>
    </xdr:from>
    <xdr:to>
      <xdr:col>4</xdr:col>
      <xdr:colOff>155575</xdr:colOff>
      <xdr:row>37</xdr:row>
      <xdr:rowOff>152578</xdr:rowOff>
    </xdr:to>
    <xdr:cxnSp macro="">
      <xdr:nvCxnSpPr>
        <xdr:cNvPr id="67" name="直線コネクタ 66"/>
        <xdr:cNvCxnSpPr/>
      </xdr:nvCxnSpPr>
      <xdr:spPr>
        <a:xfrm flipV="1">
          <a:off x="2019300" y="6461233"/>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121698</xdr:rowOff>
    </xdr:from>
    <xdr:to>
      <xdr:col>2</xdr:col>
      <xdr:colOff>638175</xdr:colOff>
      <xdr:row>37</xdr:row>
      <xdr:rowOff>152578</xdr:rowOff>
    </xdr:to>
    <xdr:cxnSp macro="">
      <xdr:nvCxnSpPr>
        <xdr:cNvPr id="70" name="直線コネクタ 69"/>
        <xdr:cNvCxnSpPr/>
      </xdr:nvCxnSpPr>
      <xdr:spPr>
        <a:xfrm>
          <a:off x="1130300" y="6465348"/>
          <a:ext cx="889000" cy="3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107321</xdr:rowOff>
    </xdr:from>
    <xdr:to>
      <xdr:col>6</xdr:col>
      <xdr:colOff>561975</xdr:colOff>
      <xdr:row>38</xdr:row>
      <xdr:rowOff>37471</xdr:rowOff>
    </xdr:to>
    <xdr:sp macro="" textlink="">
      <xdr:nvSpPr>
        <xdr:cNvPr id="80" name="円/楕円 79"/>
        <xdr:cNvSpPr/>
      </xdr:nvSpPr>
      <xdr:spPr>
        <a:xfrm>
          <a:off x="45847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85748</xdr:rowOff>
    </xdr:from>
    <xdr:ext cx="534377" cy="259045"/>
    <xdr:sp macro="" textlink="">
      <xdr:nvSpPr>
        <xdr:cNvPr id="81" name="人件費該当値テキスト"/>
        <xdr:cNvSpPr txBox="1"/>
      </xdr:nvSpPr>
      <xdr:spPr>
        <a:xfrm>
          <a:off x="4686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88290</xdr:rowOff>
    </xdr:from>
    <xdr:to>
      <xdr:col>5</xdr:col>
      <xdr:colOff>409575</xdr:colOff>
      <xdr:row>38</xdr:row>
      <xdr:rowOff>18441</xdr:rowOff>
    </xdr:to>
    <xdr:sp macro="" textlink="">
      <xdr:nvSpPr>
        <xdr:cNvPr id="82" name="円/楕円 81"/>
        <xdr:cNvSpPr/>
      </xdr:nvSpPr>
      <xdr:spPr>
        <a:xfrm>
          <a:off x="3746500" y="6431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9568</xdr:rowOff>
    </xdr:from>
    <xdr:ext cx="534377" cy="259045"/>
    <xdr:sp macro="" textlink="">
      <xdr:nvSpPr>
        <xdr:cNvPr id="83" name="テキスト ボックス 82"/>
        <xdr:cNvSpPr txBox="1"/>
      </xdr:nvSpPr>
      <xdr:spPr>
        <a:xfrm>
          <a:off x="3530111" y="65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66783</xdr:rowOff>
    </xdr:from>
    <xdr:to>
      <xdr:col>4</xdr:col>
      <xdr:colOff>206375</xdr:colOff>
      <xdr:row>37</xdr:row>
      <xdr:rowOff>168384</xdr:rowOff>
    </xdr:to>
    <xdr:sp macro="" textlink="">
      <xdr:nvSpPr>
        <xdr:cNvPr id="84" name="円/楕円 83"/>
        <xdr:cNvSpPr/>
      </xdr:nvSpPr>
      <xdr:spPr>
        <a:xfrm>
          <a:off x="2857500" y="6410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159510</xdr:rowOff>
    </xdr:from>
    <xdr:ext cx="534377" cy="259045"/>
    <xdr:sp macro="" textlink="">
      <xdr:nvSpPr>
        <xdr:cNvPr id="85" name="テキスト ボックス 84"/>
        <xdr:cNvSpPr txBox="1"/>
      </xdr:nvSpPr>
      <xdr:spPr>
        <a:xfrm>
          <a:off x="2641111" y="65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101778</xdr:rowOff>
    </xdr:from>
    <xdr:to>
      <xdr:col>3</xdr:col>
      <xdr:colOff>3175</xdr:colOff>
      <xdr:row>38</xdr:row>
      <xdr:rowOff>31928</xdr:rowOff>
    </xdr:to>
    <xdr:sp macro="" textlink="">
      <xdr:nvSpPr>
        <xdr:cNvPr id="86" name="円/楕円 85"/>
        <xdr:cNvSpPr/>
      </xdr:nvSpPr>
      <xdr:spPr>
        <a:xfrm>
          <a:off x="1968500" y="64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23055</xdr:rowOff>
    </xdr:from>
    <xdr:ext cx="534377" cy="259045"/>
    <xdr:sp macro="" textlink="">
      <xdr:nvSpPr>
        <xdr:cNvPr id="87" name="テキスト ボックス 86"/>
        <xdr:cNvSpPr txBox="1"/>
      </xdr:nvSpPr>
      <xdr:spPr>
        <a:xfrm>
          <a:off x="1752111" y="65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70898</xdr:rowOff>
    </xdr:from>
    <xdr:to>
      <xdr:col>1</xdr:col>
      <xdr:colOff>485775</xdr:colOff>
      <xdr:row>38</xdr:row>
      <xdr:rowOff>1048</xdr:rowOff>
    </xdr:to>
    <xdr:sp macro="" textlink="">
      <xdr:nvSpPr>
        <xdr:cNvPr id="88" name="円/楕円 87"/>
        <xdr:cNvSpPr/>
      </xdr:nvSpPr>
      <xdr:spPr>
        <a:xfrm>
          <a:off x="1079500" y="64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163625</xdr:rowOff>
    </xdr:from>
    <xdr:ext cx="534377" cy="259045"/>
    <xdr:sp macro="" textlink="">
      <xdr:nvSpPr>
        <xdr:cNvPr id="89" name="テキスト ボックス 88"/>
        <xdr:cNvSpPr txBox="1"/>
      </xdr:nvSpPr>
      <xdr:spPr>
        <a:xfrm>
          <a:off x="863111" y="65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138534</xdr:rowOff>
    </xdr:from>
    <xdr:to>
      <xdr:col>6</xdr:col>
      <xdr:colOff>511175</xdr:colOff>
      <xdr:row>56</xdr:row>
      <xdr:rowOff>148259</xdr:rowOff>
    </xdr:to>
    <xdr:cxnSp macro="">
      <xdr:nvCxnSpPr>
        <xdr:cNvPr id="116" name="直線コネクタ 115"/>
        <xdr:cNvCxnSpPr/>
      </xdr:nvCxnSpPr>
      <xdr:spPr>
        <a:xfrm flipV="1">
          <a:off x="3797300" y="9739734"/>
          <a:ext cx="8382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148259</xdr:rowOff>
    </xdr:from>
    <xdr:to>
      <xdr:col>5</xdr:col>
      <xdr:colOff>358775</xdr:colOff>
      <xdr:row>56</xdr:row>
      <xdr:rowOff>160965</xdr:rowOff>
    </xdr:to>
    <xdr:cxnSp macro="">
      <xdr:nvCxnSpPr>
        <xdr:cNvPr id="119" name="直線コネクタ 118"/>
        <xdr:cNvCxnSpPr/>
      </xdr:nvCxnSpPr>
      <xdr:spPr>
        <a:xfrm flipV="1">
          <a:off x="2908300" y="9749459"/>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160965</xdr:rowOff>
    </xdr:from>
    <xdr:to>
      <xdr:col>4</xdr:col>
      <xdr:colOff>155575</xdr:colOff>
      <xdr:row>57</xdr:row>
      <xdr:rowOff>25729</xdr:rowOff>
    </xdr:to>
    <xdr:cxnSp macro="">
      <xdr:nvCxnSpPr>
        <xdr:cNvPr id="122" name="直線コネクタ 121"/>
        <xdr:cNvCxnSpPr/>
      </xdr:nvCxnSpPr>
      <xdr:spPr>
        <a:xfrm flipV="1">
          <a:off x="2019300" y="9762165"/>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25729</xdr:rowOff>
    </xdr:from>
    <xdr:to>
      <xdr:col>2</xdr:col>
      <xdr:colOff>638175</xdr:colOff>
      <xdr:row>57</xdr:row>
      <xdr:rowOff>26525</xdr:rowOff>
    </xdr:to>
    <xdr:cxnSp macro="">
      <xdr:nvCxnSpPr>
        <xdr:cNvPr id="125" name="直線コネクタ 124"/>
        <xdr:cNvCxnSpPr/>
      </xdr:nvCxnSpPr>
      <xdr:spPr>
        <a:xfrm flipV="1">
          <a:off x="1130300" y="9798379"/>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87734</xdr:rowOff>
    </xdr:from>
    <xdr:to>
      <xdr:col>6</xdr:col>
      <xdr:colOff>561975</xdr:colOff>
      <xdr:row>57</xdr:row>
      <xdr:rowOff>17884</xdr:rowOff>
    </xdr:to>
    <xdr:sp macro="" textlink="">
      <xdr:nvSpPr>
        <xdr:cNvPr id="135" name="円/楕円 134"/>
        <xdr:cNvSpPr/>
      </xdr:nvSpPr>
      <xdr:spPr>
        <a:xfrm>
          <a:off x="4584700" y="96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110611</xdr:rowOff>
    </xdr:from>
    <xdr:ext cx="534377" cy="259045"/>
    <xdr:sp macro="" textlink="">
      <xdr:nvSpPr>
        <xdr:cNvPr id="136" name="物件費該当値テキスト"/>
        <xdr:cNvSpPr txBox="1"/>
      </xdr:nvSpPr>
      <xdr:spPr>
        <a:xfrm>
          <a:off x="4686300" y="954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97459</xdr:rowOff>
    </xdr:from>
    <xdr:to>
      <xdr:col>5</xdr:col>
      <xdr:colOff>409575</xdr:colOff>
      <xdr:row>57</xdr:row>
      <xdr:rowOff>27609</xdr:rowOff>
    </xdr:to>
    <xdr:sp macro="" textlink="">
      <xdr:nvSpPr>
        <xdr:cNvPr id="137" name="円/楕円 136"/>
        <xdr:cNvSpPr/>
      </xdr:nvSpPr>
      <xdr:spPr>
        <a:xfrm>
          <a:off x="3746500" y="969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44136</xdr:rowOff>
    </xdr:from>
    <xdr:ext cx="534377" cy="259045"/>
    <xdr:sp macro="" textlink="">
      <xdr:nvSpPr>
        <xdr:cNvPr id="138" name="テキスト ボックス 137"/>
        <xdr:cNvSpPr txBox="1"/>
      </xdr:nvSpPr>
      <xdr:spPr>
        <a:xfrm>
          <a:off x="3530111" y="94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110165</xdr:rowOff>
    </xdr:from>
    <xdr:to>
      <xdr:col>4</xdr:col>
      <xdr:colOff>206375</xdr:colOff>
      <xdr:row>57</xdr:row>
      <xdr:rowOff>40315</xdr:rowOff>
    </xdr:to>
    <xdr:sp macro="" textlink="">
      <xdr:nvSpPr>
        <xdr:cNvPr id="139" name="円/楕円 138"/>
        <xdr:cNvSpPr/>
      </xdr:nvSpPr>
      <xdr:spPr>
        <a:xfrm>
          <a:off x="2857500" y="97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56842</xdr:rowOff>
    </xdr:from>
    <xdr:ext cx="534377" cy="259045"/>
    <xdr:sp macro="" textlink="">
      <xdr:nvSpPr>
        <xdr:cNvPr id="140" name="テキスト ボックス 139"/>
        <xdr:cNvSpPr txBox="1"/>
      </xdr:nvSpPr>
      <xdr:spPr>
        <a:xfrm>
          <a:off x="2641111" y="948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146379</xdr:rowOff>
    </xdr:from>
    <xdr:to>
      <xdr:col>3</xdr:col>
      <xdr:colOff>3175</xdr:colOff>
      <xdr:row>57</xdr:row>
      <xdr:rowOff>76529</xdr:rowOff>
    </xdr:to>
    <xdr:sp macro="" textlink="">
      <xdr:nvSpPr>
        <xdr:cNvPr id="141" name="円/楕円 140"/>
        <xdr:cNvSpPr/>
      </xdr:nvSpPr>
      <xdr:spPr>
        <a:xfrm>
          <a:off x="1968500" y="97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93056</xdr:rowOff>
    </xdr:from>
    <xdr:ext cx="534377" cy="259045"/>
    <xdr:sp macro="" textlink="">
      <xdr:nvSpPr>
        <xdr:cNvPr id="142" name="テキスト ボックス 141"/>
        <xdr:cNvSpPr txBox="1"/>
      </xdr:nvSpPr>
      <xdr:spPr>
        <a:xfrm>
          <a:off x="1752111" y="95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147175</xdr:rowOff>
    </xdr:from>
    <xdr:to>
      <xdr:col>1</xdr:col>
      <xdr:colOff>485775</xdr:colOff>
      <xdr:row>57</xdr:row>
      <xdr:rowOff>77325</xdr:rowOff>
    </xdr:to>
    <xdr:sp macro="" textlink="">
      <xdr:nvSpPr>
        <xdr:cNvPr id="143" name="円/楕円 142"/>
        <xdr:cNvSpPr/>
      </xdr:nvSpPr>
      <xdr:spPr>
        <a:xfrm>
          <a:off x="1079500" y="97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93852</xdr:rowOff>
    </xdr:from>
    <xdr:ext cx="534377" cy="259045"/>
    <xdr:sp macro="" textlink="">
      <xdr:nvSpPr>
        <xdr:cNvPr id="144" name="テキスト ボックス 143"/>
        <xdr:cNvSpPr txBox="1"/>
      </xdr:nvSpPr>
      <xdr:spPr>
        <a:xfrm>
          <a:off x="863111" y="952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70206</xdr:rowOff>
    </xdr:from>
    <xdr:to>
      <xdr:col>6</xdr:col>
      <xdr:colOff>511175</xdr:colOff>
      <xdr:row>75</xdr:row>
      <xdr:rowOff>27305</xdr:rowOff>
    </xdr:to>
    <xdr:cxnSp macro="">
      <xdr:nvCxnSpPr>
        <xdr:cNvPr id="173" name="直線コネクタ 172"/>
        <xdr:cNvCxnSpPr/>
      </xdr:nvCxnSpPr>
      <xdr:spPr>
        <a:xfrm flipV="1">
          <a:off x="3797300" y="12757506"/>
          <a:ext cx="8382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27305</xdr:rowOff>
    </xdr:from>
    <xdr:to>
      <xdr:col>5</xdr:col>
      <xdr:colOff>358775</xdr:colOff>
      <xdr:row>75</xdr:row>
      <xdr:rowOff>75997</xdr:rowOff>
    </xdr:to>
    <xdr:cxnSp macro="">
      <xdr:nvCxnSpPr>
        <xdr:cNvPr id="176" name="直線コネクタ 175"/>
        <xdr:cNvCxnSpPr/>
      </xdr:nvCxnSpPr>
      <xdr:spPr>
        <a:xfrm flipV="1">
          <a:off x="2908300" y="1288605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66396</xdr:rowOff>
    </xdr:from>
    <xdr:to>
      <xdr:col>4</xdr:col>
      <xdr:colOff>155575</xdr:colOff>
      <xdr:row>75</xdr:row>
      <xdr:rowOff>75997</xdr:rowOff>
    </xdr:to>
    <xdr:cxnSp macro="">
      <xdr:nvCxnSpPr>
        <xdr:cNvPr id="179" name="直線コネクタ 178"/>
        <xdr:cNvCxnSpPr/>
      </xdr:nvCxnSpPr>
      <xdr:spPr>
        <a:xfrm>
          <a:off x="2019300" y="1292514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66396</xdr:rowOff>
    </xdr:from>
    <xdr:to>
      <xdr:col>2</xdr:col>
      <xdr:colOff>638175</xdr:colOff>
      <xdr:row>75</xdr:row>
      <xdr:rowOff>131546</xdr:rowOff>
    </xdr:to>
    <xdr:cxnSp macro="">
      <xdr:nvCxnSpPr>
        <xdr:cNvPr id="182" name="直線コネクタ 181"/>
        <xdr:cNvCxnSpPr/>
      </xdr:nvCxnSpPr>
      <xdr:spPr>
        <a:xfrm flipV="1">
          <a:off x="1130300" y="12925146"/>
          <a:ext cx="889000" cy="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19406</xdr:rowOff>
    </xdr:from>
    <xdr:to>
      <xdr:col>6</xdr:col>
      <xdr:colOff>561975</xdr:colOff>
      <xdr:row>74</xdr:row>
      <xdr:rowOff>121006</xdr:rowOff>
    </xdr:to>
    <xdr:sp macro="" textlink="">
      <xdr:nvSpPr>
        <xdr:cNvPr id="192" name="円/楕円 191"/>
        <xdr:cNvSpPr/>
      </xdr:nvSpPr>
      <xdr:spPr>
        <a:xfrm>
          <a:off x="4584700" y="127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42283</xdr:rowOff>
    </xdr:from>
    <xdr:ext cx="534377" cy="259045"/>
    <xdr:sp macro="" textlink="">
      <xdr:nvSpPr>
        <xdr:cNvPr id="193" name="維持補修費該当値テキスト"/>
        <xdr:cNvSpPr txBox="1"/>
      </xdr:nvSpPr>
      <xdr:spPr>
        <a:xfrm>
          <a:off x="4686300" y="125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147955</xdr:rowOff>
    </xdr:from>
    <xdr:to>
      <xdr:col>5</xdr:col>
      <xdr:colOff>409575</xdr:colOff>
      <xdr:row>75</xdr:row>
      <xdr:rowOff>78105</xdr:rowOff>
    </xdr:to>
    <xdr:sp macro="" textlink="">
      <xdr:nvSpPr>
        <xdr:cNvPr id="194" name="円/楕円 193"/>
        <xdr:cNvSpPr/>
      </xdr:nvSpPr>
      <xdr:spPr>
        <a:xfrm>
          <a:off x="37465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94632</xdr:rowOff>
    </xdr:from>
    <xdr:ext cx="469744" cy="259045"/>
    <xdr:sp macro="" textlink="">
      <xdr:nvSpPr>
        <xdr:cNvPr id="195" name="テキスト ボックス 194"/>
        <xdr:cNvSpPr txBox="1"/>
      </xdr:nvSpPr>
      <xdr:spPr>
        <a:xfrm>
          <a:off x="3562427"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25197</xdr:rowOff>
    </xdr:from>
    <xdr:to>
      <xdr:col>4</xdr:col>
      <xdr:colOff>206375</xdr:colOff>
      <xdr:row>75</xdr:row>
      <xdr:rowOff>126797</xdr:rowOff>
    </xdr:to>
    <xdr:sp macro="" textlink="">
      <xdr:nvSpPr>
        <xdr:cNvPr id="196" name="円/楕円 195"/>
        <xdr:cNvSpPr/>
      </xdr:nvSpPr>
      <xdr:spPr>
        <a:xfrm>
          <a:off x="2857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143324</xdr:rowOff>
    </xdr:from>
    <xdr:ext cx="469744" cy="259045"/>
    <xdr:sp macro="" textlink="">
      <xdr:nvSpPr>
        <xdr:cNvPr id="197" name="テキスト ボックス 196"/>
        <xdr:cNvSpPr txBox="1"/>
      </xdr:nvSpPr>
      <xdr:spPr>
        <a:xfrm>
          <a:off x="2673427" y="126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15596</xdr:rowOff>
    </xdr:from>
    <xdr:to>
      <xdr:col>3</xdr:col>
      <xdr:colOff>3175</xdr:colOff>
      <xdr:row>75</xdr:row>
      <xdr:rowOff>117196</xdr:rowOff>
    </xdr:to>
    <xdr:sp macro="" textlink="">
      <xdr:nvSpPr>
        <xdr:cNvPr id="198" name="円/楕円 197"/>
        <xdr:cNvSpPr/>
      </xdr:nvSpPr>
      <xdr:spPr>
        <a:xfrm>
          <a:off x="1968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133723</xdr:rowOff>
    </xdr:from>
    <xdr:ext cx="469744" cy="259045"/>
    <xdr:sp macro="" textlink="">
      <xdr:nvSpPr>
        <xdr:cNvPr id="199" name="テキスト ボックス 198"/>
        <xdr:cNvSpPr txBox="1"/>
      </xdr:nvSpPr>
      <xdr:spPr>
        <a:xfrm>
          <a:off x="1784427" y="1264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80746</xdr:rowOff>
    </xdr:from>
    <xdr:to>
      <xdr:col>1</xdr:col>
      <xdr:colOff>485775</xdr:colOff>
      <xdr:row>76</xdr:row>
      <xdr:rowOff>10895</xdr:rowOff>
    </xdr:to>
    <xdr:sp macro="" textlink="">
      <xdr:nvSpPr>
        <xdr:cNvPr id="200" name="円/楕円 199"/>
        <xdr:cNvSpPr/>
      </xdr:nvSpPr>
      <xdr:spPr>
        <a:xfrm>
          <a:off x="1079500" y="12939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27423</xdr:rowOff>
    </xdr:from>
    <xdr:ext cx="469744" cy="259045"/>
    <xdr:sp macro="" textlink="">
      <xdr:nvSpPr>
        <xdr:cNvPr id="201" name="テキスト ボックス 200"/>
        <xdr:cNvSpPr txBox="1"/>
      </xdr:nvSpPr>
      <xdr:spPr>
        <a:xfrm>
          <a:off x="895427" y="127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109886</xdr:rowOff>
    </xdr:from>
    <xdr:to>
      <xdr:col>6</xdr:col>
      <xdr:colOff>511175</xdr:colOff>
      <xdr:row>99</xdr:row>
      <xdr:rowOff>21361</xdr:rowOff>
    </xdr:to>
    <xdr:cxnSp macro="">
      <xdr:nvCxnSpPr>
        <xdr:cNvPr id="231" name="直線コネクタ 230"/>
        <xdr:cNvCxnSpPr/>
      </xdr:nvCxnSpPr>
      <xdr:spPr>
        <a:xfrm flipV="1">
          <a:off x="3797300" y="16911986"/>
          <a:ext cx="8382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4197</xdr:rowOff>
    </xdr:from>
    <xdr:to>
      <xdr:col>5</xdr:col>
      <xdr:colOff>358775</xdr:colOff>
      <xdr:row>99</xdr:row>
      <xdr:rowOff>21361</xdr:rowOff>
    </xdr:to>
    <xdr:cxnSp macro="">
      <xdr:nvCxnSpPr>
        <xdr:cNvPr id="234" name="直線コネクタ 233"/>
        <xdr:cNvCxnSpPr/>
      </xdr:nvCxnSpPr>
      <xdr:spPr>
        <a:xfrm>
          <a:off x="2908300" y="1697774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4197</xdr:rowOff>
    </xdr:from>
    <xdr:to>
      <xdr:col>4</xdr:col>
      <xdr:colOff>155575</xdr:colOff>
      <xdr:row>99</xdr:row>
      <xdr:rowOff>92475</xdr:rowOff>
    </xdr:to>
    <xdr:cxnSp macro="">
      <xdr:nvCxnSpPr>
        <xdr:cNvPr id="237" name="直線コネクタ 236"/>
        <xdr:cNvCxnSpPr/>
      </xdr:nvCxnSpPr>
      <xdr:spPr>
        <a:xfrm flipV="1">
          <a:off x="2019300" y="16977747"/>
          <a:ext cx="889000" cy="8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92475</xdr:rowOff>
    </xdr:from>
    <xdr:to>
      <xdr:col>2</xdr:col>
      <xdr:colOff>638175</xdr:colOff>
      <xdr:row>99</xdr:row>
      <xdr:rowOff>114649</xdr:rowOff>
    </xdr:to>
    <xdr:cxnSp macro="">
      <xdr:nvCxnSpPr>
        <xdr:cNvPr id="240" name="直線コネクタ 239"/>
        <xdr:cNvCxnSpPr/>
      </xdr:nvCxnSpPr>
      <xdr:spPr>
        <a:xfrm flipV="1">
          <a:off x="1130300" y="17066025"/>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59086</xdr:rowOff>
    </xdr:from>
    <xdr:to>
      <xdr:col>6</xdr:col>
      <xdr:colOff>561975</xdr:colOff>
      <xdr:row>98</xdr:row>
      <xdr:rowOff>160686</xdr:rowOff>
    </xdr:to>
    <xdr:sp macro="" textlink="">
      <xdr:nvSpPr>
        <xdr:cNvPr id="250" name="円/楕円 249"/>
        <xdr:cNvSpPr/>
      </xdr:nvSpPr>
      <xdr:spPr>
        <a:xfrm>
          <a:off x="4584700" y="168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37513</xdr:rowOff>
    </xdr:from>
    <xdr:ext cx="534377" cy="259045"/>
    <xdr:sp macro="" textlink="">
      <xdr:nvSpPr>
        <xdr:cNvPr id="251" name="扶助費該当値テキスト"/>
        <xdr:cNvSpPr txBox="1"/>
      </xdr:nvSpPr>
      <xdr:spPr>
        <a:xfrm>
          <a:off x="4686300" y="1683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45,565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142011</xdr:rowOff>
    </xdr:from>
    <xdr:to>
      <xdr:col>5</xdr:col>
      <xdr:colOff>409575</xdr:colOff>
      <xdr:row>99</xdr:row>
      <xdr:rowOff>72161</xdr:rowOff>
    </xdr:to>
    <xdr:sp macro="" textlink="">
      <xdr:nvSpPr>
        <xdr:cNvPr id="252" name="円/楕円 251"/>
        <xdr:cNvSpPr/>
      </xdr:nvSpPr>
      <xdr:spPr>
        <a:xfrm>
          <a:off x="3746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63288</xdr:rowOff>
    </xdr:from>
    <xdr:ext cx="534377" cy="259045"/>
    <xdr:sp macro="" textlink="">
      <xdr:nvSpPr>
        <xdr:cNvPr id="253" name="テキスト ボックス 252"/>
        <xdr:cNvSpPr txBox="1"/>
      </xdr:nvSpPr>
      <xdr:spPr>
        <a:xfrm>
          <a:off x="3530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124847</xdr:rowOff>
    </xdr:from>
    <xdr:to>
      <xdr:col>4</xdr:col>
      <xdr:colOff>206375</xdr:colOff>
      <xdr:row>99</xdr:row>
      <xdr:rowOff>54997</xdr:rowOff>
    </xdr:to>
    <xdr:sp macro="" textlink="">
      <xdr:nvSpPr>
        <xdr:cNvPr id="254" name="円/楕円 253"/>
        <xdr:cNvSpPr/>
      </xdr:nvSpPr>
      <xdr:spPr>
        <a:xfrm>
          <a:off x="2857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46124</xdr:rowOff>
    </xdr:from>
    <xdr:ext cx="534377" cy="259045"/>
    <xdr:sp macro="" textlink="">
      <xdr:nvSpPr>
        <xdr:cNvPr id="255" name="テキスト ボックス 254"/>
        <xdr:cNvSpPr txBox="1"/>
      </xdr:nvSpPr>
      <xdr:spPr>
        <a:xfrm>
          <a:off x="2641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41675</xdr:rowOff>
    </xdr:from>
    <xdr:to>
      <xdr:col>3</xdr:col>
      <xdr:colOff>3175</xdr:colOff>
      <xdr:row>99</xdr:row>
      <xdr:rowOff>143275</xdr:rowOff>
    </xdr:to>
    <xdr:sp macro="" textlink="">
      <xdr:nvSpPr>
        <xdr:cNvPr id="256" name="円/楕円 255"/>
        <xdr:cNvSpPr/>
      </xdr:nvSpPr>
      <xdr:spPr>
        <a:xfrm>
          <a:off x="1968500" y="170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134402</xdr:rowOff>
    </xdr:from>
    <xdr:ext cx="534377" cy="259045"/>
    <xdr:sp macro="" textlink="">
      <xdr:nvSpPr>
        <xdr:cNvPr id="257" name="テキスト ボックス 256"/>
        <xdr:cNvSpPr txBox="1"/>
      </xdr:nvSpPr>
      <xdr:spPr>
        <a:xfrm>
          <a:off x="1752111" y="171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63849</xdr:rowOff>
    </xdr:from>
    <xdr:to>
      <xdr:col>1</xdr:col>
      <xdr:colOff>485775</xdr:colOff>
      <xdr:row>99</xdr:row>
      <xdr:rowOff>165449</xdr:rowOff>
    </xdr:to>
    <xdr:sp macro="" textlink="">
      <xdr:nvSpPr>
        <xdr:cNvPr id="258" name="円/楕円 257"/>
        <xdr:cNvSpPr/>
      </xdr:nvSpPr>
      <xdr:spPr>
        <a:xfrm>
          <a:off x="1079500" y="170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156576</xdr:rowOff>
    </xdr:from>
    <xdr:ext cx="534377" cy="259045"/>
    <xdr:sp macro="" textlink="">
      <xdr:nvSpPr>
        <xdr:cNvPr id="259" name="テキスト ボックス 258"/>
        <xdr:cNvSpPr txBox="1"/>
      </xdr:nvSpPr>
      <xdr:spPr>
        <a:xfrm>
          <a:off x="863111" y="171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117544</xdr:rowOff>
    </xdr:from>
    <xdr:to>
      <xdr:col>15</xdr:col>
      <xdr:colOff>180975</xdr:colOff>
      <xdr:row>37</xdr:row>
      <xdr:rowOff>131685</xdr:rowOff>
    </xdr:to>
    <xdr:cxnSp macro="">
      <xdr:nvCxnSpPr>
        <xdr:cNvPr id="286" name="直線コネクタ 285"/>
        <xdr:cNvCxnSpPr/>
      </xdr:nvCxnSpPr>
      <xdr:spPr>
        <a:xfrm flipV="1">
          <a:off x="9639300" y="6461194"/>
          <a:ext cx="8382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131685</xdr:rowOff>
    </xdr:from>
    <xdr:to>
      <xdr:col>14</xdr:col>
      <xdr:colOff>28575</xdr:colOff>
      <xdr:row>37</xdr:row>
      <xdr:rowOff>153782</xdr:rowOff>
    </xdr:to>
    <xdr:cxnSp macro="">
      <xdr:nvCxnSpPr>
        <xdr:cNvPr id="289" name="直線コネクタ 288"/>
        <xdr:cNvCxnSpPr/>
      </xdr:nvCxnSpPr>
      <xdr:spPr>
        <a:xfrm flipV="1">
          <a:off x="8750300" y="6475335"/>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153782</xdr:rowOff>
    </xdr:from>
    <xdr:to>
      <xdr:col>12</xdr:col>
      <xdr:colOff>511175</xdr:colOff>
      <xdr:row>37</xdr:row>
      <xdr:rowOff>154289</xdr:rowOff>
    </xdr:to>
    <xdr:cxnSp macro="">
      <xdr:nvCxnSpPr>
        <xdr:cNvPr id="292" name="直線コネクタ 291"/>
        <xdr:cNvCxnSpPr/>
      </xdr:nvCxnSpPr>
      <xdr:spPr>
        <a:xfrm flipV="1">
          <a:off x="7861300" y="649743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154289</xdr:rowOff>
    </xdr:from>
    <xdr:to>
      <xdr:col>11</xdr:col>
      <xdr:colOff>307975</xdr:colOff>
      <xdr:row>37</xdr:row>
      <xdr:rowOff>167022</xdr:rowOff>
    </xdr:to>
    <xdr:cxnSp macro="">
      <xdr:nvCxnSpPr>
        <xdr:cNvPr id="295" name="直線コネクタ 294"/>
        <xdr:cNvCxnSpPr/>
      </xdr:nvCxnSpPr>
      <xdr:spPr>
        <a:xfrm flipV="1">
          <a:off x="6972300" y="6497939"/>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66744</xdr:rowOff>
    </xdr:from>
    <xdr:to>
      <xdr:col>15</xdr:col>
      <xdr:colOff>231775</xdr:colOff>
      <xdr:row>37</xdr:row>
      <xdr:rowOff>168344</xdr:rowOff>
    </xdr:to>
    <xdr:sp macro="" textlink="">
      <xdr:nvSpPr>
        <xdr:cNvPr id="305" name="円/楕円 304"/>
        <xdr:cNvSpPr/>
      </xdr:nvSpPr>
      <xdr:spPr>
        <a:xfrm>
          <a:off x="10426700" y="6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45171</xdr:rowOff>
    </xdr:from>
    <xdr:ext cx="534377" cy="259045"/>
    <xdr:sp macro="" textlink="">
      <xdr:nvSpPr>
        <xdr:cNvPr id="306" name="補助費等該当値テキスト"/>
        <xdr:cNvSpPr txBox="1"/>
      </xdr:nvSpPr>
      <xdr:spPr>
        <a:xfrm>
          <a:off x="10528300" y="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80885</xdr:rowOff>
    </xdr:from>
    <xdr:to>
      <xdr:col>14</xdr:col>
      <xdr:colOff>79375</xdr:colOff>
      <xdr:row>38</xdr:row>
      <xdr:rowOff>11035</xdr:rowOff>
    </xdr:to>
    <xdr:sp macro="" textlink="">
      <xdr:nvSpPr>
        <xdr:cNvPr id="307" name="円/楕円 306"/>
        <xdr:cNvSpPr/>
      </xdr:nvSpPr>
      <xdr:spPr>
        <a:xfrm>
          <a:off x="9588500" y="64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2162</xdr:rowOff>
    </xdr:from>
    <xdr:ext cx="534377" cy="259045"/>
    <xdr:sp macro="" textlink="">
      <xdr:nvSpPr>
        <xdr:cNvPr id="308" name="テキスト ボックス 307"/>
        <xdr:cNvSpPr txBox="1"/>
      </xdr:nvSpPr>
      <xdr:spPr>
        <a:xfrm>
          <a:off x="9372111" y="65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102982</xdr:rowOff>
    </xdr:from>
    <xdr:to>
      <xdr:col>12</xdr:col>
      <xdr:colOff>561975</xdr:colOff>
      <xdr:row>38</xdr:row>
      <xdr:rowOff>33131</xdr:rowOff>
    </xdr:to>
    <xdr:sp macro="" textlink="">
      <xdr:nvSpPr>
        <xdr:cNvPr id="309" name="円/楕円 308"/>
        <xdr:cNvSpPr/>
      </xdr:nvSpPr>
      <xdr:spPr>
        <a:xfrm>
          <a:off x="8699500" y="6446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24259</xdr:rowOff>
    </xdr:from>
    <xdr:ext cx="534377" cy="259045"/>
    <xdr:sp macro="" textlink="">
      <xdr:nvSpPr>
        <xdr:cNvPr id="310" name="テキスト ボックス 309"/>
        <xdr:cNvSpPr txBox="1"/>
      </xdr:nvSpPr>
      <xdr:spPr>
        <a:xfrm>
          <a:off x="8483111" y="65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103489</xdr:rowOff>
    </xdr:from>
    <xdr:to>
      <xdr:col>11</xdr:col>
      <xdr:colOff>358775</xdr:colOff>
      <xdr:row>38</xdr:row>
      <xdr:rowOff>33640</xdr:rowOff>
    </xdr:to>
    <xdr:sp macro="" textlink="">
      <xdr:nvSpPr>
        <xdr:cNvPr id="311" name="円/楕円 310"/>
        <xdr:cNvSpPr/>
      </xdr:nvSpPr>
      <xdr:spPr>
        <a:xfrm>
          <a:off x="7810500" y="6447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24766</xdr:rowOff>
    </xdr:from>
    <xdr:ext cx="534377" cy="259045"/>
    <xdr:sp macro="" textlink="">
      <xdr:nvSpPr>
        <xdr:cNvPr id="312" name="テキスト ボックス 311"/>
        <xdr:cNvSpPr txBox="1"/>
      </xdr:nvSpPr>
      <xdr:spPr>
        <a:xfrm>
          <a:off x="7594111" y="6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116222</xdr:rowOff>
    </xdr:from>
    <xdr:to>
      <xdr:col>10</xdr:col>
      <xdr:colOff>155575</xdr:colOff>
      <xdr:row>38</xdr:row>
      <xdr:rowOff>46372</xdr:rowOff>
    </xdr:to>
    <xdr:sp macro="" textlink="">
      <xdr:nvSpPr>
        <xdr:cNvPr id="313" name="円/楕円 312"/>
        <xdr:cNvSpPr/>
      </xdr:nvSpPr>
      <xdr:spPr>
        <a:xfrm>
          <a:off x="6921500" y="64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37499</xdr:rowOff>
    </xdr:from>
    <xdr:ext cx="534377" cy="259045"/>
    <xdr:sp macro="" textlink="">
      <xdr:nvSpPr>
        <xdr:cNvPr id="314" name="テキスト ボックス 313"/>
        <xdr:cNvSpPr txBox="1"/>
      </xdr:nvSpPr>
      <xdr:spPr>
        <a:xfrm>
          <a:off x="6705111" y="65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119339</xdr:rowOff>
    </xdr:from>
    <xdr:to>
      <xdr:col>15</xdr:col>
      <xdr:colOff>180975</xdr:colOff>
      <xdr:row>57</xdr:row>
      <xdr:rowOff>23944</xdr:rowOff>
    </xdr:to>
    <xdr:cxnSp macro="">
      <xdr:nvCxnSpPr>
        <xdr:cNvPr id="343" name="直線コネクタ 342"/>
        <xdr:cNvCxnSpPr/>
      </xdr:nvCxnSpPr>
      <xdr:spPr>
        <a:xfrm>
          <a:off x="9639300" y="9377639"/>
          <a:ext cx="838200" cy="4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119339</xdr:rowOff>
    </xdr:from>
    <xdr:to>
      <xdr:col>14</xdr:col>
      <xdr:colOff>28575</xdr:colOff>
      <xdr:row>55</xdr:row>
      <xdr:rowOff>152014</xdr:rowOff>
    </xdr:to>
    <xdr:cxnSp macro="">
      <xdr:nvCxnSpPr>
        <xdr:cNvPr id="346" name="直線コネクタ 345"/>
        <xdr:cNvCxnSpPr/>
      </xdr:nvCxnSpPr>
      <xdr:spPr>
        <a:xfrm flipV="1">
          <a:off x="8750300" y="9377639"/>
          <a:ext cx="889000" cy="20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152014</xdr:rowOff>
    </xdr:from>
    <xdr:to>
      <xdr:col>12</xdr:col>
      <xdr:colOff>511175</xdr:colOff>
      <xdr:row>56</xdr:row>
      <xdr:rowOff>140279</xdr:rowOff>
    </xdr:to>
    <xdr:cxnSp macro="">
      <xdr:nvCxnSpPr>
        <xdr:cNvPr id="349" name="直線コネクタ 348"/>
        <xdr:cNvCxnSpPr/>
      </xdr:nvCxnSpPr>
      <xdr:spPr>
        <a:xfrm flipV="1">
          <a:off x="7861300" y="9581764"/>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91023</xdr:rowOff>
    </xdr:from>
    <xdr:to>
      <xdr:col>11</xdr:col>
      <xdr:colOff>307975</xdr:colOff>
      <xdr:row>56</xdr:row>
      <xdr:rowOff>140279</xdr:rowOff>
    </xdr:to>
    <xdr:cxnSp macro="">
      <xdr:nvCxnSpPr>
        <xdr:cNvPr id="352" name="直線コネクタ 351"/>
        <xdr:cNvCxnSpPr/>
      </xdr:nvCxnSpPr>
      <xdr:spPr>
        <a:xfrm>
          <a:off x="6972300" y="9692223"/>
          <a:ext cx="8890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144594</xdr:rowOff>
    </xdr:from>
    <xdr:to>
      <xdr:col>15</xdr:col>
      <xdr:colOff>231775</xdr:colOff>
      <xdr:row>57</xdr:row>
      <xdr:rowOff>74744</xdr:rowOff>
    </xdr:to>
    <xdr:sp macro="" textlink="">
      <xdr:nvSpPr>
        <xdr:cNvPr id="362" name="円/楕円 361"/>
        <xdr:cNvSpPr/>
      </xdr:nvSpPr>
      <xdr:spPr>
        <a:xfrm>
          <a:off x="10426700" y="97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123021</xdr:rowOff>
    </xdr:from>
    <xdr:ext cx="534377" cy="259045"/>
    <xdr:sp macro="" textlink="">
      <xdr:nvSpPr>
        <xdr:cNvPr id="363" name="普通建設事業費該当値テキスト"/>
        <xdr:cNvSpPr txBox="1"/>
      </xdr:nvSpPr>
      <xdr:spPr>
        <a:xfrm>
          <a:off x="10528300" y="97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68539</xdr:rowOff>
    </xdr:from>
    <xdr:to>
      <xdr:col>14</xdr:col>
      <xdr:colOff>79375</xdr:colOff>
      <xdr:row>54</xdr:row>
      <xdr:rowOff>170139</xdr:rowOff>
    </xdr:to>
    <xdr:sp macro="" textlink="">
      <xdr:nvSpPr>
        <xdr:cNvPr id="364" name="円/楕円 363"/>
        <xdr:cNvSpPr/>
      </xdr:nvSpPr>
      <xdr:spPr>
        <a:xfrm>
          <a:off x="9588500" y="93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15216</xdr:rowOff>
    </xdr:from>
    <xdr:ext cx="599010" cy="259045"/>
    <xdr:sp macro="" textlink="">
      <xdr:nvSpPr>
        <xdr:cNvPr id="365" name="テキスト ボックス 364"/>
        <xdr:cNvSpPr txBox="1"/>
      </xdr:nvSpPr>
      <xdr:spPr>
        <a:xfrm>
          <a:off x="9339794" y="910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101214</xdr:rowOff>
    </xdr:from>
    <xdr:to>
      <xdr:col>12</xdr:col>
      <xdr:colOff>561975</xdr:colOff>
      <xdr:row>56</xdr:row>
      <xdr:rowOff>31364</xdr:rowOff>
    </xdr:to>
    <xdr:sp macro="" textlink="">
      <xdr:nvSpPr>
        <xdr:cNvPr id="366" name="円/楕円 365"/>
        <xdr:cNvSpPr/>
      </xdr:nvSpPr>
      <xdr:spPr>
        <a:xfrm>
          <a:off x="8699500" y="95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47891</xdr:rowOff>
    </xdr:from>
    <xdr:ext cx="534377" cy="259045"/>
    <xdr:sp macro="" textlink="">
      <xdr:nvSpPr>
        <xdr:cNvPr id="367" name="テキスト ボックス 366"/>
        <xdr:cNvSpPr txBox="1"/>
      </xdr:nvSpPr>
      <xdr:spPr>
        <a:xfrm>
          <a:off x="8483111" y="93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89479</xdr:rowOff>
    </xdr:from>
    <xdr:to>
      <xdr:col>11</xdr:col>
      <xdr:colOff>358775</xdr:colOff>
      <xdr:row>57</xdr:row>
      <xdr:rowOff>19629</xdr:rowOff>
    </xdr:to>
    <xdr:sp macro="" textlink="">
      <xdr:nvSpPr>
        <xdr:cNvPr id="368" name="円/楕円 367"/>
        <xdr:cNvSpPr/>
      </xdr:nvSpPr>
      <xdr:spPr>
        <a:xfrm>
          <a:off x="7810500" y="96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36156</xdr:rowOff>
    </xdr:from>
    <xdr:ext cx="534377" cy="259045"/>
    <xdr:sp macro="" textlink="">
      <xdr:nvSpPr>
        <xdr:cNvPr id="369" name="テキスト ボックス 368"/>
        <xdr:cNvSpPr txBox="1"/>
      </xdr:nvSpPr>
      <xdr:spPr>
        <a:xfrm>
          <a:off x="7594111" y="9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40223</xdr:rowOff>
    </xdr:from>
    <xdr:to>
      <xdr:col>10</xdr:col>
      <xdr:colOff>155575</xdr:colOff>
      <xdr:row>56</xdr:row>
      <xdr:rowOff>141823</xdr:rowOff>
    </xdr:to>
    <xdr:sp macro="" textlink="">
      <xdr:nvSpPr>
        <xdr:cNvPr id="370" name="円/楕円 369"/>
        <xdr:cNvSpPr/>
      </xdr:nvSpPr>
      <xdr:spPr>
        <a:xfrm>
          <a:off x="6921500" y="96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158350</xdr:rowOff>
    </xdr:from>
    <xdr:ext cx="534377" cy="259045"/>
    <xdr:sp macro="" textlink="">
      <xdr:nvSpPr>
        <xdr:cNvPr id="371" name="テキスト ボックス 370"/>
        <xdr:cNvSpPr txBox="1"/>
      </xdr:nvSpPr>
      <xdr:spPr>
        <a:xfrm>
          <a:off x="6705111" y="94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57112</xdr:rowOff>
    </xdr:from>
    <xdr:to>
      <xdr:col>15</xdr:col>
      <xdr:colOff>180975</xdr:colOff>
      <xdr:row>78</xdr:row>
      <xdr:rowOff>125310</xdr:rowOff>
    </xdr:to>
    <xdr:cxnSp macro="">
      <xdr:nvCxnSpPr>
        <xdr:cNvPr id="400" name="直線コネクタ 399"/>
        <xdr:cNvCxnSpPr/>
      </xdr:nvCxnSpPr>
      <xdr:spPr>
        <a:xfrm>
          <a:off x="9639300" y="12744412"/>
          <a:ext cx="838200" cy="7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57112</xdr:rowOff>
    </xdr:from>
    <xdr:to>
      <xdr:col>14</xdr:col>
      <xdr:colOff>28575</xdr:colOff>
      <xdr:row>78</xdr:row>
      <xdr:rowOff>16154</xdr:rowOff>
    </xdr:to>
    <xdr:cxnSp macro="">
      <xdr:nvCxnSpPr>
        <xdr:cNvPr id="403" name="直線コネクタ 402"/>
        <xdr:cNvCxnSpPr/>
      </xdr:nvCxnSpPr>
      <xdr:spPr>
        <a:xfrm flipV="1">
          <a:off x="8750300" y="12744412"/>
          <a:ext cx="889000" cy="6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74510</xdr:rowOff>
    </xdr:from>
    <xdr:to>
      <xdr:col>15</xdr:col>
      <xdr:colOff>231775</xdr:colOff>
      <xdr:row>79</xdr:row>
      <xdr:rowOff>4660</xdr:rowOff>
    </xdr:to>
    <xdr:sp macro="" textlink="">
      <xdr:nvSpPr>
        <xdr:cNvPr id="413" name="円/楕円 412"/>
        <xdr:cNvSpPr/>
      </xdr:nvSpPr>
      <xdr:spPr>
        <a:xfrm>
          <a:off x="10426700" y="134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160887</xdr:rowOff>
    </xdr:from>
    <xdr:ext cx="469744" cy="259045"/>
    <xdr:sp macro="" textlink="">
      <xdr:nvSpPr>
        <xdr:cNvPr id="414" name="普通建設事業費 （ うち新規整備　）該当値テキスト"/>
        <xdr:cNvSpPr txBox="1"/>
      </xdr:nvSpPr>
      <xdr:spPr>
        <a:xfrm>
          <a:off x="10528300" y="1336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6312</xdr:rowOff>
    </xdr:from>
    <xdr:to>
      <xdr:col>14</xdr:col>
      <xdr:colOff>79375</xdr:colOff>
      <xdr:row>74</xdr:row>
      <xdr:rowOff>107912</xdr:rowOff>
    </xdr:to>
    <xdr:sp macro="" textlink="">
      <xdr:nvSpPr>
        <xdr:cNvPr id="415" name="円/楕円 414"/>
        <xdr:cNvSpPr/>
      </xdr:nvSpPr>
      <xdr:spPr>
        <a:xfrm>
          <a:off x="9588500" y="126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124439</xdr:rowOff>
    </xdr:from>
    <xdr:ext cx="534377" cy="259045"/>
    <xdr:sp macro="" textlink="">
      <xdr:nvSpPr>
        <xdr:cNvPr id="416" name="テキスト ボックス 415"/>
        <xdr:cNvSpPr txBox="1"/>
      </xdr:nvSpPr>
      <xdr:spPr>
        <a:xfrm>
          <a:off x="9372111" y="124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136804</xdr:rowOff>
    </xdr:from>
    <xdr:to>
      <xdr:col>12</xdr:col>
      <xdr:colOff>561975</xdr:colOff>
      <xdr:row>78</xdr:row>
      <xdr:rowOff>66954</xdr:rowOff>
    </xdr:to>
    <xdr:sp macro="" textlink="">
      <xdr:nvSpPr>
        <xdr:cNvPr id="417" name="円/楕円 416"/>
        <xdr:cNvSpPr/>
      </xdr:nvSpPr>
      <xdr:spPr>
        <a:xfrm>
          <a:off x="8699500" y="133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58081</xdr:rowOff>
    </xdr:from>
    <xdr:ext cx="534377" cy="259045"/>
    <xdr:sp macro="" textlink="">
      <xdr:nvSpPr>
        <xdr:cNvPr id="418" name="テキスト ボックス 417"/>
        <xdr:cNvSpPr txBox="1"/>
      </xdr:nvSpPr>
      <xdr:spPr>
        <a:xfrm>
          <a:off x="8483111" y="134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78511</xdr:rowOff>
    </xdr:from>
    <xdr:to>
      <xdr:col>15</xdr:col>
      <xdr:colOff>180975</xdr:colOff>
      <xdr:row>97</xdr:row>
      <xdr:rowOff>105563</xdr:rowOff>
    </xdr:to>
    <xdr:cxnSp macro="">
      <xdr:nvCxnSpPr>
        <xdr:cNvPr id="447" name="直線コネクタ 446"/>
        <xdr:cNvCxnSpPr/>
      </xdr:nvCxnSpPr>
      <xdr:spPr>
        <a:xfrm flipV="1">
          <a:off x="9639300" y="16709161"/>
          <a:ext cx="8382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63055</xdr:rowOff>
    </xdr:from>
    <xdr:to>
      <xdr:col>14</xdr:col>
      <xdr:colOff>28575</xdr:colOff>
      <xdr:row>97</xdr:row>
      <xdr:rowOff>105563</xdr:rowOff>
    </xdr:to>
    <xdr:cxnSp macro="">
      <xdr:nvCxnSpPr>
        <xdr:cNvPr id="450" name="直線コネクタ 449"/>
        <xdr:cNvCxnSpPr/>
      </xdr:nvCxnSpPr>
      <xdr:spPr>
        <a:xfrm>
          <a:off x="8750300" y="16350805"/>
          <a:ext cx="889000" cy="3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27711</xdr:rowOff>
    </xdr:from>
    <xdr:to>
      <xdr:col>15</xdr:col>
      <xdr:colOff>231775</xdr:colOff>
      <xdr:row>97</xdr:row>
      <xdr:rowOff>129311</xdr:rowOff>
    </xdr:to>
    <xdr:sp macro="" textlink="">
      <xdr:nvSpPr>
        <xdr:cNvPr id="460" name="円/楕円 459"/>
        <xdr:cNvSpPr/>
      </xdr:nvSpPr>
      <xdr:spPr>
        <a:xfrm>
          <a:off x="104267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50588</xdr:rowOff>
    </xdr:from>
    <xdr:ext cx="534377" cy="259045"/>
    <xdr:sp macro="" textlink="">
      <xdr:nvSpPr>
        <xdr:cNvPr id="461" name="普通建設事業費 （ うち更新整備　）該当値テキスト"/>
        <xdr:cNvSpPr txBox="1"/>
      </xdr:nvSpPr>
      <xdr:spPr>
        <a:xfrm>
          <a:off x="10528300" y="165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54763</xdr:rowOff>
    </xdr:from>
    <xdr:to>
      <xdr:col>14</xdr:col>
      <xdr:colOff>79375</xdr:colOff>
      <xdr:row>97</xdr:row>
      <xdr:rowOff>156363</xdr:rowOff>
    </xdr:to>
    <xdr:sp macro="" textlink="">
      <xdr:nvSpPr>
        <xdr:cNvPr id="462" name="円/楕円 461"/>
        <xdr:cNvSpPr/>
      </xdr:nvSpPr>
      <xdr:spPr>
        <a:xfrm>
          <a:off x="9588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1440</xdr:rowOff>
    </xdr:from>
    <xdr:ext cx="534377" cy="259045"/>
    <xdr:sp macro="" textlink="">
      <xdr:nvSpPr>
        <xdr:cNvPr id="463" name="テキスト ボックス 462"/>
        <xdr:cNvSpPr txBox="1"/>
      </xdr:nvSpPr>
      <xdr:spPr>
        <a:xfrm>
          <a:off x="9372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12255</xdr:rowOff>
    </xdr:from>
    <xdr:to>
      <xdr:col>12</xdr:col>
      <xdr:colOff>561975</xdr:colOff>
      <xdr:row>95</xdr:row>
      <xdr:rowOff>113855</xdr:rowOff>
    </xdr:to>
    <xdr:sp macro="" textlink="">
      <xdr:nvSpPr>
        <xdr:cNvPr id="464" name="円/楕円 463"/>
        <xdr:cNvSpPr/>
      </xdr:nvSpPr>
      <xdr:spPr>
        <a:xfrm>
          <a:off x="8699500" y="1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130382</xdr:rowOff>
    </xdr:from>
    <xdr:ext cx="534377" cy="259045"/>
    <xdr:sp macro="" textlink="">
      <xdr:nvSpPr>
        <xdr:cNvPr id="465" name="テキスト ボックス 464"/>
        <xdr:cNvSpPr txBox="1"/>
      </xdr:nvSpPr>
      <xdr:spPr>
        <a:xfrm>
          <a:off x="8483111" y="160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30962</xdr:rowOff>
    </xdr:from>
    <xdr:to>
      <xdr:col>23</xdr:col>
      <xdr:colOff>517525</xdr:colOff>
      <xdr:row>39</xdr:row>
      <xdr:rowOff>39668</xdr:rowOff>
    </xdr:to>
    <xdr:cxnSp macro="">
      <xdr:nvCxnSpPr>
        <xdr:cNvPr id="494" name="直線コネクタ 493"/>
        <xdr:cNvCxnSpPr/>
      </xdr:nvCxnSpPr>
      <xdr:spPr>
        <a:xfrm>
          <a:off x="15481300" y="6717512"/>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30962</xdr:rowOff>
    </xdr:from>
    <xdr:to>
      <xdr:col>22</xdr:col>
      <xdr:colOff>365125</xdr:colOff>
      <xdr:row>39</xdr:row>
      <xdr:rowOff>36602</xdr:rowOff>
    </xdr:to>
    <xdr:cxnSp macro="">
      <xdr:nvCxnSpPr>
        <xdr:cNvPr id="497" name="直線コネクタ 496"/>
        <xdr:cNvCxnSpPr/>
      </xdr:nvCxnSpPr>
      <xdr:spPr>
        <a:xfrm flipV="1">
          <a:off x="14592300" y="6717512"/>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13932</xdr:rowOff>
    </xdr:from>
    <xdr:to>
      <xdr:col>21</xdr:col>
      <xdr:colOff>161925</xdr:colOff>
      <xdr:row>39</xdr:row>
      <xdr:rowOff>36602</xdr:rowOff>
    </xdr:to>
    <xdr:cxnSp macro="">
      <xdr:nvCxnSpPr>
        <xdr:cNvPr id="500" name="直線コネクタ 499"/>
        <xdr:cNvCxnSpPr/>
      </xdr:nvCxnSpPr>
      <xdr:spPr>
        <a:xfrm>
          <a:off x="13703300" y="6700482"/>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76397</xdr:rowOff>
    </xdr:from>
    <xdr:to>
      <xdr:col>19</xdr:col>
      <xdr:colOff>644525</xdr:colOff>
      <xdr:row>39</xdr:row>
      <xdr:rowOff>13932</xdr:rowOff>
    </xdr:to>
    <xdr:cxnSp macro="">
      <xdr:nvCxnSpPr>
        <xdr:cNvPr id="503" name="直線コネクタ 502"/>
        <xdr:cNvCxnSpPr/>
      </xdr:nvCxnSpPr>
      <xdr:spPr>
        <a:xfrm>
          <a:off x="12814300" y="6420047"/>
          <a:ext cx="889000" cy="2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160318</xdr:rowOff>
    </xdr:from>
    <xdr:to>
      <xdr:col>23</xdr:col>
      <xdr:colOff>568325</xdr:colOff>
      <xdr:row>39</xdr:row>
      <xdr:rowOff>90468</xdr:rowOff>
    </xdr:to>
    <xdr:sp macro="" textlink="">
      <xdr:nvSpPr>
        <xdr:cNvPr id="513" name="円/楕円 512"/>
        <xdr:cNvSpPr/>
      </xdr:nvSpPr>
      <xdr:spPr>
        <a:xfrm>
          <a:off x="16268700" y="66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151612</xdr:rowOff>
    </xdr:from>
    <xdr:to>
      <xdr:col>22</xdr:col>
      <xdr:colOff>415925</xdr:colOff>
      <xdr:row>39</xdr:row>
      <xdr:rowOff>81762</xdr:rowOff>
    </xdr:to>
    <xdr:sp macro="" textlink="">
      <xdr:nvSpPr>
        <xdr:cNvPr id="515" name="円/楕円 514"/>
        <xdr:cNvSpPr/>
      </xdr:nvSpPr>
      <xdr:spPr>
        <a:xfrm>
          <a:off x="15430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72889</xdr:rowOff>
    </xdr:from>
    <xdr:ext cx="378565" cy="259045"/>
    <xdr:sp macro="" textlink="">
      <xdr:nvSpPr>
        <xdr:cNvPr id="516" name="テキスト ボックス 515"/>
        <xdr:cNvSpPr txBox="1"/>
      </xdr:nvSpPr>
      <xdr:spPr>
        <a:xfrm>
          <a:off x="15292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157252</xdr:rowOff>
    </xdr:from>
    <xdr:to>
      <xdr:col>21</xdr:col>
      <xdr:colOff>212725</xdr:colOff>
      <xdr:row>39</xdr:row>
      <xdr:rowOff>87402</xdr:rowOff>
    </xdr:to>
    <xdr:sp macro="" textlink="">
      <xdr:nvSpPr>
        <xdr:cNvPr id="517" name="円/楕円 516"/>
        <xdr:cNvSpPr/>
      </xdr:nvSpPr>
      <xdr:spPr>
        <a:xfrm>
          <a:off x="14541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78529</xdr:rowOff>
    </xdr:from>
    <xdr:ext cx="378565" cy="259045"/>
    <xdr:sp macro="" textlink="">
      <xdr:nvSpPr>
        <xdr:cNvPr id="518" name="テキスト ボックス 517"/>
        <xdr:cNvSpPr txBox="1"/>
      </xdr:nvSpPr>
      <xdr:spPr>
        <a:xfrm>
          <a:off x="14403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134582</xdr:rowOff>
    </xdr:from>
    <xdr:to>
      <xdr:col>20</xdr:col>
      <xdr:colOff>9525</xdr:colOff>
      <xdr:row>39</xdr:row>
      <xdr:rowOff>64732</xdr:rowOff>
    </xdr:to>
    <xdr:sp macro="" textlink="">
      <xdr:nvSpPr>
        <xdr:cNvPr id="519" name="円/楕円 518"/>
        <xdr:cNvSpPr/>
      </xdr:nvSpPr>
      <xdr:spPr>
        <a:xfrm>
          <a:off x="13652500" y="6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55859</xdr:rowOff>
    </xdr:from>
    <xdr:ext cx="469744" cy="259045"/>
    <xdr:sp macro="" textlink="">
      <xdr:nvSpPr>
        <xdr:cNvPr id="520" name="テキスト ボックス 519"/>
        <xdr:cNvSpPr txBox="1"/>
      </xdr:nvSpPr>
      <xdr:spPr>
        <a:xfrm>
          <a:off x="13468427" y="674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25597</xdr:rowOff>
    </xdr:from>
    <xdr:to>
      <xdr:col>18</xdr:col>
      <xdr:colOff>492125</xdr:colOff>
      <xdr:row>37</xdr:row>
      <xdr:rowOff>127197</xdr:rowOff>
    </xdr:to>
    <xdr:sp macro="" textlink="">
      <xdr:nvSpPr>
        <xdr:cNvPr id="521" name="円/楕円 520"/>
        <xdr:cNvSpPr/>
      </xdr:nvSpPr>
      <xdr:spPr>
        <a:xfrm>
          <a:off x="12763500" y="63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143724</xdr:rowOff>
    </xdr:from>
    <xdr:ext cx="534377" cy="259045"/>
    <xdr:sp macro="" textlink="">
      <xdr:nvSpPr>
        <xdr:cNvPr id="522" name="テキスト ボックス 521"/>
        <xdr:cNvSpPr txBox="1"/>
      </xdr:nvSpPr>
      <xdr:spPr>
        <a:xfrm>
          <a:off x="12547111" y="61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54759</xdr:rowOff>
    </xdr:from>
    <xdr:to>
      <xdr:col>23</xdr:col>
      <xdr:colOff>517525</xdr:colOff>
      <xdr:row>78</xdr:row>
      <xdr:rowOff>67734</xdr:rowOff>
    </xdr:to>
    <xdr:cxnSp macro="">
      <xdr:nvCxnSpPr>
        <xdr:cNvPr id="602" name="直線コネクタ 601"/>
        <xdr:cNvCxnSpPr/>
      </xdr:nvCxnSpPr>
      <xdr:spPr>
        <a:xfrm flipV="1">
          <a:off x="15481300" y="13427859"/>
          <a:ext cx="8382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67734</xdr:rowOff>
    </xdr:from>
    <xdr:to>
      <xdr:col>22</xdr:col>
      <xdr:colOff>365125</xdr:colOff>
      <xdr:row>78</xdr:row>
      <xdr:rowOff>69836</xdr:rowOff>
    </xdr:to>
    <xdr:cxnSp macro="">
      <xdr:nvCxnSpPr>
        <xdr:cNvPr id="605" name="直線コネクタ 604"/>
        <xdr:cNvCxnSpPr/>
      </xdr:nvCxnSpPr>
      <xdr:spPr>
        <a:xfrm flipV="1">
          <a:off x="14592300" y="13440834"/>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69836</xdr:rowOff>
    </xdr:from>
    <xdr:to>
      <xdr:col>21</xdr:col>
      <xdr:colOff>161925</xdr:colOff>
      <xdr:row>78</xdr:row>
      <xdr:rowOff>72992</xdr:rowOff>
    </xdr:to>
    <xdr:cxnSp macro="">
      <xdr:nvCxnSpPr>
        <xdr:cNvPr id="608" name="直線コネクタ 607"/>
        <xdr:cNvCxnSpPr/>
      </xdr:nvCxnSpPr>
      <xdr:spPr>
        <a:xfrm flipV="1">
          <a:off x="13703300" y="13442936"/>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72110</xdr:rowOff>
    </xdr:from>
    <xdr:to>
      <xdr:col>19</xdr:col>
      <xdr:colOff>644525</xdr:colOff>
      <xdr:row>78</xdr:row>
      <xdr:rowOff>72992</xdr:rowOff>
    </xdr:to>
    <xdr:cxnSp macro="">
      <xdr:nvCxnSpPr>
        <xdr:cNvPr id="611" name="直線コネクタ 610"/>
        <xdr:cNvCxnSpPr/>
      </xdr:nvCxnSpPr>
      <xdr:spPr>
        <a:xfrm>
          <a:off x="12814300" y="1344521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3959</xdr:rowOff>
    </xdr:from>
    <xdr:to>
      <xdr:col>23</xdr:col>
      <xdr:colOff>568325</xdr:colOff>
      <xdr:row>78</xdr:row>
      <xdr:rowOff>105559</xdr:rowOff>
    </xdr:to>
    <xdr:sp macro="" textlink="">
      <xdr:nvSpPr>
        <xdr:cNvPr id="621" name="円/楕円 620"/>
        <xdr:cNvSpPr/>
      </xdr:nvSpPr>
      <xdr:spPr>
        <a:xfrm>
          <a:off x="16268700" y="1337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90336</xdr:rowOff>
    </xdr:from>
    <xdr:ext cx="534377" cy="259045"/>
    <xdr:sp macro="" textlink="">
      <xdr:nvSpPr>
        <xdr:cNvPr id="622" name="公債費該当値テキスト"/>
        <xdr:cNvSpPr txBox="1"/>
      </xdr:nvSpPr>
      <xdr:spPr>
        <a:xfrm>
          <a:off x="16370300" y="132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16934</xdr:rowOff>
    </xdr:from>
    <xdr:to>
      <xdr:col>22</xdr:col>
      <xdr:colOff>415925</xdr:colOff>
      <xdr:row>78</xdr:row>
      <xdr:rowOff>118534</xdr:rowOff>
    </xdr:to>
    <xdr:sp macro="" textlink="">
      <xdr:nvSpPr>
        <xdr:cNvPr id="623" name="円/楕円 622"/>
        <xdr:cNvSpPr/>
      </xdr:nvSpPr>
      <xdr:spPr>
        <a:xfrm>
          <a:off x="15430500" y="133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109661</xdr:rowOff>
    </xdr:from>
    <xdr:ext cx="534377" cy="259045"/>
    <xdr:sp macro="" textlink="">
      <xdr:nvSpPr>
        <xdr:cNvPr id="624" name="テキスト ボックス 623"/>
        <xdr:cNvSpPr txBox="1"/>
      </xdr:nvSpPr>
      <xdr:spPr>
        <a:xfrm>
          <a:off x="15214111" y="1348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19036</xdr:rowOff>
    </xdr:from>
    <xdr:to>
      <xdr:col>21</xdr:col>
      <xdr:colOff>212725</xdr:colOff>
      <xdr:row>78</xdr:row>
      <xdr:rowOff>120636</xdr:rowOff>
    </xdr:to>
    <xdr:sp macro="" textlink="">
      <xdr:nvSpPr>
        <xdr:cNvPr id="625" name="円/楕円 624"/>
        <xdr:cNvSpPr/>
      </xdr:nvSpPr>
      <xdr:spPr>
        <a:xfrm>
          <a:off x="14541500" y="133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111763</xdr:rowOff>
    </xdr:from>
    <xdr:ext cx="534377" cy="259045"/>
    <xdr:sp macro="" textlink="">
      <xdr:nvSpPr>
        <xdr:cNvPr id="626" name="テキスト ボックス 625"/>
        <xdr:cNvSpPr txBox="1"/>
      </xdr:nvSpPr>
      <xdr:spPr>
        <a:xfrm>
          <a:off x="14325111" y="134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22192</xdr:rowOff>
    </xdr:from>
    <xdr:to>
      <xdr:col>20</xdr:col>
      <xdr:colOff>9525</xdr:colOff>
      <xdr:row>78</xdr:row>
      <xdr:rowOff>123792</xdr:rowOff>
    </xdr:to>
    <xdr:sp macro="" textlink="">
      <xdr:nvSpPr>
        <xdr:cNvPr id="627" name="円/楕円 626"/>
        <xdr:cNvSpPr/>
      </xdr:nvSpPr>
      <xdr:spPr>
        <a:xfrm>
          <a:off x="13652500" y="13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114919</xdr:rowOff>
    </xdr:from>
    <xdr:ext cx="534377" cy="259045"/>
    <xdr:sp macro="" textlink="">
      <xdr:nvSpPr>
        <xdr:cNvPr id="628" name="テキスト ボックス 627"/>
        <xdr:cNvSpPr txBox="1"/>
      </xdr:nvSpPr>
      <xdr:spPr>
        <a:xfrm>
          <a:off x="13436111" y="1348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21310</xdr:rowOff>
    </xdr:from>
    <xdr:to>
      <xdr:col>18</xdr:col>
      <xdr:colOff>492125</xdr:colOff>
      <xdr:row>78</xdr:row>
      <xdr:rowOff>122910</xdr:rowOff>
    </xdr:to>
    <xdr:sp macro="" textlink="">
      <xdr:nvSpPr>
        <xdr:cNvPr id="629" name="円/楕円 628"/>
        <xdr:cNvSpPr/>
      </xdr:nvSpPr>
      <xdr:spPr>
        <a:xfrm>
          <a:off x="127635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114037</xdr:rowOff>
    </xdr:from>
    <xdr:ext cx="534377" cy="259045"/>
    <xdr:sp macro="" textlink="">
      <xdr:nvSpPr>
        <xdr:cNvPr id="630" name="テキスト ボックス 629"/>
        <xdr:cNvSpPr txBox="1"/>
      </xdr:nvSpPr>
      <xdr:spPr>
        <a:xfrm>
          <a:off x="12547111" y="134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110046</xdr:rowOff>
    </xdr:from>
    <xdr:to>
      <xdr:col>23</xdr:col>
      <xdr:colOff>517525</xdr:colOff>
      <xdr:row>98</xdr:row>
      <xdr:rowOff>32944</xdr:rowOff>
    </xdr:to>
    <xdr:cxnSp macro="">
      <xdr:nvCxnSpPr>
        <xdr:cNvPr id="659" name="直線コネクタ 658"/>
        <xdr:cNvCxnSpPr/>
      </xdr:nvCxnSpPr>
      <xdr:spPr>
        <a:xfrm flipV="1">
          <a:off x="15481300" y="16740696"/>
          <a:ext cx="8382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32944</xdr:rowOff>
    </xdr:from>
    <xdr:to>
      <xdr:col>22</xdr:col>
      <xdr:colOff>365125</xdr:colOff>
      <xdr:row>99</xdr:row>
      <xdr:rowOff>13881</xdr:rowOff>
    </xdr:to>
    <xdr:cxnSp macro="">
      <xdr:nvCxnSpPr>
        <xdr:cNvPr id="662" name="直線コネクタ 661"/>
        <xdr:cNvCxnSpPr/>
      </xdr:nvCxnSpPr>
      <xdr:spPr>
        <a:xfrm flipV="1">
          <a:off x="14592300" y="16835044"/>
          <a:ext cx="889000" cy="1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87249</xdr:rowOff>
    </xdr:from>
    <xdr:to>
      <xdr:col>21</xdr:col>
      <xdr:colOff>161925</xdr:colOff>
      <xdr:row>99</xdr:row>
      <xdr:rowOff>13881</xdr:rowOff>
    </xdr:to>
    <xdr:cxnSp macro="">
      <xdr:nvCxnSpPr>
        <xdr:cNvPr id="665" name="直線コネクタ 664"/>
        <xdr:cNvCxnSpPr/>
      </xdr:nvCxnSpPr>
      <xdr:spPr>
        <a:xfrm>
          <a:off x="13703300" y="16889349"/>
          <a:ext cx="889000" cy="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87249</xdr:rowOff>
    </xdr:from>
    <xdr:to>
      <xdr:col>19</xdr:col>
      <xdr:colOff>644525</xdr:colOff>
      <xdr:row>99</xdr:row>
      <xdr:rowOff>33502</xdr:rowOff>
    </xdr:to>
    <xdr:cxnSp macro="">
      <xdr:nvCxnSpPr>
        <xdr:cNvPr id="668" name="直線コネクタ 667"/>
        <xdr:cNvCxnSpPr/>
      </xdr:nvCxnSpPr>
      <xdr:spPr>
        <a:xfrm flipV="1">
          <a:off x="12814300" y="16889349"/>
          <a:ext cx="889000" cy="1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59246</xdr:rowOff>
    </xdr:from>
    <xdr:to>
      <xdr:col>23</xdr:col>
      <xdr:colOff>568325</xdr:colOff>
      <xdr:row>97</xdr:row>
      <xdr:rowOff>160846</xdr:rowOff>
    </xdr:to>
    <xdr:sp macro="" textlink="">
      <xdr:nvSpPr>
        <xdr:cNvPr id="678" name="円/楕円 677"/>
        <xdr:cNvSpPr/>
      </xdr:nvSpPr>
      <xdr:spPr>
        <a:xfrm>
          <a:off x="16268700" y="166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82123</xdr:rowOff>
    </xdr:from>
    <xdr:ext cx="534377" cy="259045"/>
    <xdr:sp macro="" textlink="">
      <xdr:nvSpPr>
        <xdr:cNvPr id="679" name="積立金該当値テキスト"/>
        <xdr:cNvSpPr txBox="1"/>
      </xdr:nvSpPr>
      <xdr:spPr>
        <a:xfrm>
          <a:off x="16370300" y="165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153594</xdr:rowOff>
    </xdr:from>
    <xdr:to>
      <xdr:col>22</xdr:col>
      <xdr:colOff>415925</xdr:colOff>
      <xdr:row>98</xdr:row>
      <xdr:rowOff>83744</xdr:rowOff>
    </xdr:to>
    <xdr:sp macro="" textlink="">
      <xdr:nvSpPr>
        <xdr:cNvPr id="680" name="円/楕円 679"/>
        <xdr:cNvSpPr/>
      </xdr:nvSpPr>
      <xdr:spPr>
        <a:xfrm>
          <a:off x="154305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100271</xdr:rowOff>
    </xdr:from>
    <xdr:ext cx="534377" cy="259045"/>
    <xdr:sp macro="" textlink="">
      <xdr:nvSpPr>
        <xdr:cNvPr id="681" name="テキスト ボックス 680"/>
        <xdr:cNvSpPr txBox="1"/>
      </xdr:nvSpPr>
      <xdr:spPr>
        <a:xfrm>
          <a:off x="15214111" y="165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134531</xdr:rowOff>
    </xdr:from>
    <xdr:to>
      <xdr:col>21</xdr:col>
      <xdr:colOff>212725</xdr:colOff>
      <xdr:row>99</xdr:row>
      <xdr:rowOff>64681</xdr:rowOff>
    </xdr:to>
    <xdr:sp macro="" textlink="">
      <xdr:nvSpPr>
        <xdr:cNvPr id="682" name="円/楕円 681"/>
        <xdr:cNvSpPr/>
      </xdr:nvSpPr>
      <xdr:spPr>
        <a:xfrm>
          <a:off x="14541500" y="169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55808</xdr:rowOff>
    </xdr:from>
    <xdr:ext cx="469744" cy="259045"/>
    <xdr:sp macro="" textlink="">
      <xdr:nvSpPr>
        <xdr:cNvPr id="683" name="テキスト ボックス 682"/>
        <xdr:cNvSpPr txBox="1"/>
      </xdr:nvSpPr>
      <xdr:spPr>
        <a:xfrm>
          <a:off x="14357427" y="170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36449</xdr:rowOff>
    </xdr:from>
    <xdr:to>
      <xdr:col>20</xdr:col>
      <xdr:colOff>9525</xdr:colOff>
      <xdr:row>98</xdr:row>
      <xdr:rowOff>138049</xdr:rowOff>
    </xdr:to>
    <xdr:sp macro="" textlink="">
      <xdr:nvSpPr>
        <xdr:cNvPr id="684" name="円/楕円 683"/>
        <xdr:cNvSpPr/>
      </xdr:nvSpPr>
      <xdr:spPr>
        <a:xfrm>
          <a:off x="13652500" y="168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129176</xdr:rowOff>
    </xdr:from>
    <xdr:ext cx="534377" cy="259045"/>
    <xdr:sp macro="" textlink="">
      <xdr:nvSpPr>
        <xdr:cNvPr id="685" name="テキスト ボックス 684"/>
        <xdr:cNvSpPr txBox="1"/>
      </xdr:nvSpPr>
      <xdr:spPr>
        <a:xfrm>
          <a:off x="13436111" y="169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154152</xdr:rowOff>
    </xdr:from>
    <xdr:to>
      <xdr:col>18</xdr:col>
      <xdr:colOff>492125</xdr:colOff>
      <xdr:row>99</xdr:row>
      <xdr:rowOff>84302</xdr:rowOff>
    </xdr:to>
    <xdr:sp macro="" textlink="">
      <xdr:nvSpPr>
        <xdr:cNvPr id="686" name="円/楕円 685"/>
        <xdr:cNvSpPr/>
      </xdr:nvSpPr>
      <xdr:spPr>
        <a:xfrm>
          <a:off x="12763500" y="1695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75429</xdr:rowOff>
    </xdr:from>
    <xdr:ext cx="378565" cy="259045"/>
    <xdr:sp macro="" textlink="">
      <xdr:nvSpPr>
        <xdr:cNvPr id="687" name="テキスト ボックス 686"/>
        <xdr:cNvSpPr txBox="1"/>
      </xdr:nvSpPr>
      <xdr:spPr>
        <a:xfrm>
          <a:off x="12625017" y="1704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168547</xdr:rowOff>
    </xdr:from>
    <xdr:to>
      <xdr:col>29</xdr:col>
      <xdr:colOff>517525</xdr:colOff>
      <xdr:row>39</xdr:row>
      <xdr:rowOff>98878</xdr:rowOff>
    </xdr:to>
    <xdr:cxnSp macro="">
      <xdr:nvCxnSpPr>
        <xdr:cNvPr id="724" name="直線コネクタ 723"/>
        <xdr:cNvCxnSpPr/>
      </xdr:nvCxnSpPr>
      <xdr:spPr>
        <a:xfrm>
          <a:off x="19545300" y="6512197"/>
          <a:ext cx="889000" cy="27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165717</xdr:rowOff>
    </xdr:from>
    <xdr:to>
      <xdr:col>28</xdr:col>
      <xdr:colOff>314325</xdr:colOff>
      <xdr:row>37</xdr:row>
      <xdr:rowOff>168547</xdr:rowOff>
    </xdr:to>
    <xdr:cxnSp macro="">
      <xdr:nvCxnSpPr>
        <xdr:cNvPr id="727" name="直線コネクタ 726"/>
        <xdr:cNvCxnSpPr/>
      </xdr:nvCxnSpPr>
      <xdr:spPr>
        <a:xfrm>
          <a:off x="18656300" y="6509367"/>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117747</xdr:rowOff>
    </xdr:from>
    <xdr:to>
      <xdr:col>28</xdr:col>
      <xdr:colOff>365125</xdr:colOff>
      <xdr:row>38</xdr:row>
      <xdr:rowOff>47897</xdr:rowOff>
    </xdr:to>
    <xdr:sp macro="" textlink="">
      <xdr:nvSpPr>
        <xdr:cNvPr id="743" name="円/楕円 742"/>
        <xdr:cNvSpPr/>
      </xdr:nvSpPr>
      <xdr:spPr>
        <a:xfrm>
          <a:off x="19494500" y="64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64424</xdr:rowOff>
    </xdr:from>
    <xdr:ext cx="469744" cy="259045"/>
    <xdr:sp macro="" textlink="">
      <xdr:nvSpPr>
        <xdr:cNvPr id="744" name="テキスト ボックス 743"/>
        <xdr:cNvSpPr txBox="1"/>
      </xdr:nvSpPr>
      <xdr:spPr>
        <a:xfrm>
          <a:off x="19310427"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114917</xdr:rowOff>
    </xdr:from>
    <xdr:to>
      <xdr:col>27</xdr:col>
      <xdr:colOff>161925</xdr:colOff>
      <xdr:row>38</xdr:row>
      <xdr:rowOff>45067</xdr:rowOff>
    </xdr:to>
    <xdr:sp macro="" textlink="">
      <xdr:nvSpPr>
        <xdr:cNvPr id="745" name="円/楕円 744"/>
        <xdr:cNvSpPr/>
      </xdr:nvSpPr>
      <xdr:spPr>
        <a:xfrm>
          <a:off x="18605500" y="64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61594</xdr:rowOff>
    </xdr:from>
    <xdr:ext cx="469744" cy="259045"/>
    <xdr:sp macro="" textlink="">
      <xdr:nvSpPr>
        <xdr:cNvPr id="746" name="テキスト ボックス 745"/>
        <xdr:cNvSpPr txBox="1"/>
      </xdr:nvSpPr>
      <xdr:spPr>
        <a:xfrm>
          <a:off x="18421427" y="623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29058</xdr:rowOff>
    </xdr:from>
    <xdr:to>
      <xdr:col>32</xdr:col>
      <xdr:colOff>187325</xdr:colOff>
      <xdr:row>58</xdr:row>
      <xdr:rowOff>33127</xdr:rowOff>
    </xdr:to>
    <xdr:cxnSp macro="">
      <xdr:nvCxnSpPr>
        <xdr:cNvPr id="773" name="直線コネクタ 772"/>
        <xdr:cNvCxnSpPr/>
      </xdr:nvCxnSpPr>
      <xdr:spPr>
        <a:xfrm>
          <a:off x="21323300" y="9973158"/>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29058</xdr:rowOff>
    </xdr:from>
    <xdr:to>
      <xdr:col>31</xdr:col>
      <xdr:colOff>34925</xdr:colOff>
      <xdr:row>58</xdr:row>
      <xdr:rowOff>32852</xdr:rowOff>
    </xdr:to>
    <xdr:cxnSp macro="">
      <xdr:nvCxnSpPr>
        <xdr:cNvPr id="776" name="直線コネクタ 775"/>
        <xdr:cNvCxnSpPr/>
      </xdr:nvCxnSpPr>
      <xdr:spPr>
        <a:xfrm flipV="1">
          <a:off x="20434300" y="997315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30978</xdr:rowOff>
    </xdr:from>
    <xdr:to>
      <xdr:col>29</xdr:col>
      <xdr:colOff>517525</xdr:colOff>
      <xdr:row>58</xdr:row>
      <xdr:rowOff>32852</xdr:rowOff>
    </xdr:to>
    <xdr:cxnSp macro="">
      <xdr:nvCxnSpPr>
        <xdr:cNvPr id="779" name="直線コネクタ 778"/>
        <xdr:cNvCxnSpPr/>
      </xdr:nvCxnSpPr>
      <xdr:spPr>
        <a:xfrm>
          <a:off x="19545300" y="997507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30978</xdr:rowOff>
    </xdr:from>
    <xdr:to>
      <xdr:col>28</xdr:col>
      <xdr:colOff>314325</xdr:colOff>
      <xdr:row>58</xdr:row>
      <xdr:rowOff>37607</xdr:rowOff>
    </xdr:to>
    <xdr:cxnSp macro="">
      <xdr:nvCxnSpPr>
        <xdr:cNvPr id="782" name="直線コネクタ 781"/>
        <xdr:cNvCxnSpPr/>
      </xdr:nvCxnSpPr>
      <xdr:spPr>
        <a:xfrm flipV="1">
          <a:off x="18656300" y="99750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153777</xdr:rowOff>
    </xdr:from>
    <xdr:to>
      <xdr:col>32</xdr:col>
      <xdr:colOff>238125</xdr:colOff>
      <xdr:row>58</xdr:row>
      <xdr:rowOff>83927</xdr:rowOff>
    </xdr:to>
    <xdr:sp macro="" textlink="">
      <xdr:nvSpPr>
        <xdr:cNvPr id="792" name="円/楕円 791"/>
        <xdr:cNvSpPr/>
      </xdr:nvSpPr>
      <xdr:spPr>
        <a:xfrm>
          <a:off x="221107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113154</xdr:rowOff>
    </xdr:from>
    <xdr:ext cx="469744" cy="259045"/>
    <xdr:sp macro="" textlink="">
      <xdr:nvSpPr>
        <xdr:cNvPr id="793" name="貸付金該当値テキスト"/>
        <xdr:cNvSpPr txBox="1"/>
      </xdr:nvSpPr>
      <xdr:spPr>
        <a:xfrm>
          <a:off x="22212300" y="97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149708</xdr:rowOff>
    </xdr:from>
    <xdr:to>
      <xdr:col>31</xdr:col>
      <xdr:colOff>85725</xdr:colOff>
      <xdr:row>58</xdr:row>
      <xdr:rowOff>79858</xdr:rowOff>
    </xdr:to>
    <xdr:sp macro="" textlink="">
      <xdr:nvSpPr>
        <xdr:cNvPr id="794" name="円/楕円 793"/>
        <xdr:cNvSpPr/>
      </xdr:nvSpPr>
      <xdr:spPr>
        <a:xfrm>
          <a:off x="21272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96385</xdr:rowOff>
    </xdr:from>
    <xdr:ext cx="469744" cy="259045"/>
    <xdr:sp macro="" textlink="">
      <xdr:nvSpPr>
        <xdr:cNvPr id="795" name="テキスト ボックス 794"/>
        <xdr:cNvSpPr txBox="1"/>
      </xdr:nvSpPr>
      <xdr:spPr>
        <a:xfrm>
          <a:off x="21088427"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153502</xdr:rowOff>
    </xdr:from>
    <xdr:to>
      <xdr:col>29</xdr:col>
      <xdr:colOff>568325</xdr:colOff>
      <xdr:row>58</xdr:row>
      <xdr:rowOff>83652</xdr:rowOff>
    </xdr:to>
    <xdr:sp macro="" textlink="">
      <xdr:nvSpPr>
        <xdr:cNvPr id="796" name="円/楕円 795"/>
        <xdr:cNvSpPr/>
      </xdr:nvSpPr>
      <xdr:spPr>
        <a:xfrm>
          <a:off x="20383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100179</xdr:rowOff>
    </xdr:from>
    <xdr:ext cx="469744" cy="259045"/>
    <xdr:sp macro="" textlink="">
      <xdr:nvSpPr>
        <xdr:cNvPr id="797" name="テキスト ボックス 796"/>
        <xdr:cNvSpPr txBox="1"/>
      </xdr:nvSpPr>
      <xdr:spPr>
        <a:xfrm>
          <a:off x="20199427" y="9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151628</xdr:rowOff>
    </xdr:from>
    <xdr:to>
      <xdr:col>28</xdr:col>
      <xdr:colOff>365125</xdr:colOff>
      <xdr:row>58</xdr:row>
      <xdr:rowOff>81778</xdr:rowOff>
    </xdr:to>
    <xdr:sp macro="" textlink="">
      <xdr:nvSpPr>
        <xdr:cNvPr id="798" name="円/楕円 797"/>
        <xdr:cNvSpPr/>
      </xdr:nvSpPr>
      <xdr:spPr>
        <a:xfrm>
          <a:off x="194945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98305</xdr:rowOff>
    </xdr:from>
    <xdr:ext cx="469744" cy="259045"/>
    <xdr:sp macro="" textlink="">
      <xdr:nvSpPr>
        <xdr:cNvPr id="799" name="テキスト ボックス 798"/>
        <xdr:cNvSpPr txBox="1"/>
      </xdr:nvSpPr>
      <xdr:spPr>
        <a:xfrm>
          <a:off x="19310427" y="9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158257</xdr:rowOff>
    </xdr:from>
    <xdr:to>
      <xdr:col>27</xdr:col>
      <xdr:colOff>161925</xdr:colOff>
      <xdr:row>58</xdr:row>
      <xdr:rowOff>88407</xdr:rowOff>
    </xdr:to>
    <xdr:sp macro="" textlink="">
      <xdr:nvSpPr>
        <xdr:cNvPr id="800" name="円/楕円 799"/>
        <xdr:cNvSpPr/>
      </xdr:nvSpPr>
      <xdr:spPr>
        <a:xfrm>
          <a:off x="18605500" y="99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104934</xdr:rowOff>
    </xdr:from>
    <xdr:ext cx="469744" cy="259045"/>
    <xdr:sp macro="" textlink="">
      <xdr:nvSpPr>
        <xdr:cNvPr id="801" name="テキスト ボックス 800"/>
        <xdr:cNvSpPr txBox="1"/>
      </xdr:nvSpPr>
      <xdr:spPr>
        <a:xfrm>
          <a:off x="18421427" y="970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109639</xdr:rowOff>
    </xdr:from>
    <xdr:to>
      <xdr:col>32</xdr:col>
      <xdr:colOff>187325</xdr:colOff>
      <xdr:row>73</xdr:row>
      <xdr:rowOff>170424</xdr:rowOff>
    </xdr:to>
    <xdr:cxnSp macro="">
      <xdr:nvCxnSpPr>
        <xdr:cNvPr id="829" name="直線コネクタ 828"/>
        <xdr:cNvCxnSpPr/>
      </xdr:nvCxnSpPr>
      <xdr:spPr>
        <a:xfrm flipV="1">
          <a:off x="21323300" y="12625489"/>
          <a:ext cx="8382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170424</xdr:rowOff>
    </xdr:from>
    <xdr:to>
      <xdr:col>31</xdr:col>
      <xdr:colOff>34925</xdr:colOff>
      <xdr:row>74</xdr:row>
      <xdr:rowOff>96815</xdr:rowOff>
    </xdr:to>
    <xdr:cxnSp macro="">
      <xdr:nvCxnSpPr>
        <xdr:cNvPr id="832" name="直線コネクタ 831"/>
        <xdr:cNvCxnSpPr/>
      </xdr:nvCxnSpPr>
      <xdr:spPr>
        <a:xfrm flipV="1">
          <a:off x="20434300" y="12686274"/>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64628</xdr:rowOff>
    </xdr:from>
    <xdr:to>
      <xdr:col>29</xdr:col>
      <xdr:colOff>517525</xdr:colOff>
      <xdr:row>74</xdr:row>
      <xdr:rowOff>96815</xdr:rowOff>
    </xdr:to>
    <xdr:cxnSp macro="">
      <xdr:nvCxnSpPr>
        <xdr:cNvPr id="835" name="直線コネクタ 834"/>
        <xdr:cNvCxnSpPr/>
      </xdr:nvCxnSpPr>
      <xdr:spPr>
        <a:xfrm>
          <a:off x="19545300" y="12751928"/>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64628</xdr:rowOff>
    </xdr:from>
    <xdr:to>
      <xdr:col>28</xdr:col>
      <xdr:colOff>314325</xdr:colOff>
      <xdr:row>75</xdr:row>
      <xdr:rowOff>23526</xdr:rowOff>
    </xdr:to>
    <xdr:cxnSp macro="">
      <xdr:nvCxnSpPr>
        <xdr:cNvPr id="838" name="直線コネクタ 837"/>
        <xdr:cNvCxnSpPr/>
      </xdr:nvCxnSpPr>
      <xdr:spPr>
        <a:xfrm flipV="1">
          <a:off x="18656300" y="12751928"/>
          <a:ext cx="889000" cy="1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58839</xdr:rowOff>
    </xdr:from>
    <xdr:to>
      <xdr:col>32</xdr:col>
      <xdr:colOff>238125</xdr:colOff>
      <xdr:row>73</xdr:row>
      <xdr:rowOff>160439</xdr:rowOff>
    </xdr:to>
    <xdr:sp macro="" textlink="">
      <xdr:nvSpPr>
        <xdr:cNvPr id="848" name="円/楕円 847"/>
        <xdr:cNvSpPr/>
      </xdr:nvSpPr>
      <xdr:spPr>
        <a:xfrm>
          <a:off x="221107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81716</xdr:rowOff>
    </xdr:from>
    <xdr:ext cx="534377" cy="259045"/>
    <xdr:sp macro="" textlink="">
      <xdr:nvSpPr>
        <xdr:cNvPr id="849" name="繰出金該当値テキスト"/>
        <xdr:cNvSpPr txBox="1"/>
      </xdr:nvSpPr>
      <xdr:spPr>
        <a:xfrm>
          <a:off x="22212300" y="124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119624</xdr:rowOff>
    </xdr:from>
    <xdr:to>
      <xdr:col>31</xdr:col>
      <xdr:colOff>85725</xdr:colOff>
      <xdr:row>74</xdr:row>
      <xdr:rowOff>49774</xdr:rowOff>
    </xdr:to>
    <xdr:sp macro="" textlink="">
      <xdr:nvSpPr>
        <xdr:cNvPr id="850" name="円/楕円 849"/>
        <xdr:cNvSpPr/>
      </xdr:nvSpPr>
      <xdr:spPr>
        <a:xfrm>
          <a:off x="21272500" y="126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66301</xdr:rowOff>
    </xdr:from>
    <xdr:ext cx="534377" cy="259045"/>
    <xdr:sp macro="" textlink="">
      <xdr:nvSpPr>
        <xdr:cNvPr id="851" name="テキスト ボックス 850"/>
        <xdr:cNvSpPr txBox="1"/>
      </xdr:nvSpPr>
      <xdr:spPr>
        <a:xfrm>
          <a:off x="21056111" y="124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46015</xdr:rowOff>
    </xdr:from>
    <xdr:to>
      <xdr:col>29</xdr:col>
      <xdr:colOff>568325</xdr:colOff>
      <xdr:row>74</xdr:row>
      <xdr:rowOff>147615</xdr:rowOff>
    </xdr:to>
    <xdr:sp macro="" textlink="">
      <xdr:nvSpPr>
        <xdr:cNvPr id="852" name="円/楕円 851"/>
        <xdr:cNvSpPr/>
      </xdr:nvSpPr>
      <xdr:spPr>
        <a:xfrm>
          <a:off x="20383500" y="127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164142</xdr:rowOff>
    </xdr:from>
    <xdr:ext cx="534377" cy="259045"/>
    <xdr:sp macro="" textlink="">
      <xdr:nvSpPr>
        <xdr:cNvPr id="853" name="テキスト ボックス 852"/>
        <xdr:cNvSpPr txBox="1"/>
      </xdr:nvSpPr>
      <xdr:spPr>
        <a:xfrm>
          <a:off x="20167111" y="125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13828</xdr:rowOff>
    </xdr:from>
    <xdr:to>
      <xdr:col>28</xdr:col>
      <xdr:colOff>365125</xdr:colOff>
      <xdr:row>74</xdr:row>
      <xdr:rowOff>115428</xdr:rowOff>
    </xdr:to>
    <xdr:sp macro="" textlink="">
      <xdr:nvSpPr>
        <xdr:cNvPr id="854" name="円/楕円 853"/>
        <xdr:cNvSpPr/>
      </xdr:nvSpPr>
      <xdr:spPr>
        <a:xfrm>
          <a:off x="19494500" y="12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131955</xdr:rowOff>
    </xdr:from>
    <xdr:ext cx="534377" cy="259045"/>
    <xdr:sp macro="" textlink="">
      <xdr:nvSpPr>
        <xdr:cNvPr id="855" name="テキスト ボックス 854"/>
        <xdr:cNvSpPr txBox="1"/>
      </xdr:nvSpPr>
      <xdr:spPr>
        <a:xfrm>
          <a:off x="19278111" y="12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144176</xdr:rowOff>
    </xdr:from>
    <xdr:to>
      <xdr:col>27</xdr:col>
      <xdr:colOff>161925</xdr:colOff>
      <xdr:row>75</xdr:row>
      <xdr:rowOff>74326</xdr:rowOff>
    </xdr:to>
    <xdr:sp macro="" textlink="">
      <xdr:nvSpPr>
        <xdr:cNvPr id="856" name="円/楕円 855"/>
        <xdr:cNvSpPr/>
      </xdr:nvSpPr>
      <xdr:spPr>
        <a:xfrm>
          <a:off x="18605500" y="128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90853</xdr:rowOff>
    </xdr:from>
    <xdr:ext cx="534377" cy="259045"/>
    <xdr:sp macro="" textlink="">
      <xdr:nvSpPr>
        <xdr:cNvPr id="857" name="テキスト ボックス 856"/>
        <xdr:cNvSpPr txBox="1"/>
      </xdr:nvSpPr>
      <xdr:spPr>
        <a:xfrm>
          <a:off x="18389111" y="126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376,838</a:t>
          </a:r>
          <a:r>
            <a:rPr kumimoji="1" lang="ja-JP" altLang="ja-JP" sz="1100">
              <a:solidFill>
                <a:schemeClr val="dk1"/>
              </a:solidFill>
              <a:effectLst/>
              <a:latin typeface="+mn-lt"/>
              <a:ea typeface="+mn-ea"/>
              <a:cs typeface="+mn-cs"/>
            </a:rPr>
            <a:t>円となっている。類似団体と比較して物件費及び維持補修費でかなり高くなっている。</a:t>
          </a:r>
          <a:endParaRPr lang="ja-JP" altLang="ja-JP" sz="1400">
            <a:effectLst/>
          </a:endParaRPr>
        </a:p>
        <a:p>
          <a:r>
            <a:rPr kumimoji="1" lang="ja-JP" altLang="ja-JP" sz="1100">
              <a:solidFill>
                <a:schemeClr val="dk1"/>
              </a:solidFill>
              <a:effectLst/>
              <a:latin typeface="+mn-lt"/>
              <a:ea typeface="+mn-ea"/>
              <a:cs typeface="+mn-cs"/>
            </a:rPr>
            <a:t>・物件費については、住民一人当たり</a:t>
          </a:r>
          <a:r>
            <a:rPr kumimoji="1" lang="en-US" altLang="ja-JP" sz="1100">
              <a:solidFill>
                <a:schemeClr val="dk1"/>
              </a:solidFill>
              <a:effectLst/>
              <a:latin typeface="+mn-lt"/>
              <a:ea typeface="+mn-ea"/>
              <a:cs typeface="+mn-cs"/>
            </a:rPr>
            <a:t>75,255</a:t>
          </a:r>
          <a:r>
            <a:rPr kumimoji="1" lang="ja-JP" altLang="ja-JP" sz="1100">
              <a:solidFill>
                <a:schemeClr val="dk1"/>
              </a:solidFill>
              <a:effectLst/>
              <a:latin typeface="+mn-lt"/>
              <a:ea typeface="+mn-ea"/>
              <a:cs typeface="+mn-cs"/>
            </a:rPr>
            <a:t>円となっており、類似団体と比較して一人当たり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コストが高い状況となっている。これは、保育所や観光施設などの施設運営を直営で行っていることに起因する。</a:t>
          </a:r>
          <a:endParaRPr lang="ja-JP" altLang="ja-JP" sz="1400">
            <a:effectLst/>
          </a:endParaRPr>
        </a:p>
        <a:p>
          <a:r>
            <a:rPr kumimoji="1" lang="ja-JP" altLang="ja-JP" sz="1100">
              <a:solidFill>
                <a:schemeClr val="dk1"/>
              </a:solidFill>
              <a:effectLst/>
              <a:latin typeface="+mn-lt"/>
              <a:ea typeface="+mn-ea"/>
              <a:cs typeface="+mn-cs"/>
            </a:rPr>
            <a:t>施設運営については、今後、効率的で効果的な運営方法を検討し、可能なものは指定管理者制度の導入などを実施し、コストの縮減に努めていく。</a:t>
          </a:r>
          <a:endParaRPr lang="ja-JP" altLang="ja-JP" sz="1400">
            <a:effectLst/>
          </a:endParaRPr>
        </a:p>
        <a:p>
          <a:r>
            <a:rPr kumimoji="1" lang="ja-JP" altLang="ja-JP" sz="1100">
              <a:solidFill>
                <a:schemeClr val="dk1"/>
              </a:solidFill>
              <a:effectLst/>
              <a:latin typeface="+mn-lt"/>
              <a:ea typeface="+mn-ea"/>
              <a:cs typeface="+mn-cs"/>
            </a:rPr>
            <a:t>・維持補修費については、住民一人当たり</a:t>
          </a:r>
          <a:r>
            <a:rPr kumimoji="1" lang="en-US" altLang="ja-JP" sz="1100">
              <a:solidFill>
                <a:schemeClr val="dk1"/>
              </a:solidFill>
              <a:effectLst/>
              <a:latin typeface="+mn-lt"/>
              <a:ea typeface="+mn-ea"/>
              <a:cs typeface="+mn-cs"/>
            </a:rPr>
            <a:t>10,912</a:t>
          </a:r>
          <a:r>
            <a:rPr kumimoji="1" lang="ja-JP" altLang="ja-JP" sz="1100">
              <a:solidFill>
                <a:schemeClr val="dk1"/>
              </a:solidFill>
              <a:effectLst/>
              <a:latin typeface="+mn-lt"/>
              <a:ea typeface="+mn-ea"/>
              <a:cs typeface="+mn-cs"/>
            </a:rPr>
            <a:t>円となっており、類似団体と比較して一人当たり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コストが高い状況となっている。これについては、町道の維持補修費が増加していることに起因する。今後インフラ資産の大量更新時期をむかえることから適切な管理に努めていく。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香川県綾川町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24,586
24,356
109.75
10,293,167
9,264,928
810,043
6,652,451
3,699,050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7112</xdr:rowOff>
    </xdr:from>
    <xdr:to>
      <xdr:col>6</xdr:col>
      <xdr:colOff>511175</xdr:colOff>
      <xdr:row>31</xdr:row>
      <xdr:rowOff>167513</xdr:rowOff>
    </xdr:to>
    <xdr:cxnSp macro="">
      <xdr:nvCxnSpPr>
        <xdr:cNvPr id="61" name="直線コネクタ 60"/>
        <xdr:cNvCxnSpPr/>
      </xdr:nvCxnSpPr>
      <xdr:spPr>
        <a:xfrm>
          <a:off x="3797300" y="5322062"/>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7112</xdr:rowOff>
    </xdr:from>
    <xdr:to>
      <xdr:col>5</xdr:col>
      <xdr:colOff>358775</xdr:colOff>
      <xdr:row>31</xdr:row>
      <xdr:rowOff>156083</xdr:rowOff>
    </xdr:to>
    <xdr:cxnSp macro="">
      <xdr:nvCxnSpPr>
        <xdr:cNvPr id="64" name="直線コネクタ 63"/>
        <xdr:cNvCxnSpPr/>
      </xdr:nvCxnSpPr>
      <xdr:spPr>
        <a:xfrm flipV="1">
          <a:off x="2908300" y="5322062"/>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151892</xdr:rowOff>
    </xdr:from>
    <xdr:to>
      <xdr:col>4</xdr:col>
      <xdr:colOff>155575</xdr:colOff>
      <xdr:row>31</xdr:row>
      <xdr:rowOff>156083</xdr:rowOff>
    </xdr:to>
    <xdr:cxnSp macro="">
      <xdr:nvCxnSpPr>
        <xdr:cNvPr id="67" name="直線コネクタ 66"/>
        <xdr:cNvCxnSpPr/>
      </xdr:nvCxnSpPr>
      <xdr:spPr>
        <a:xfrm>
          <a:off x="2019300" y="54668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73025</xdr:rowOff>
    </xdr:from>
    <xdr:to>
      <xdr:col>2</xdr:col>
      <xdr:colOff>638175</xdr:colOff>
      <xdr:row>31</xdr:row>
      <xdr:rowOff>151892</xdr:rowOff>
    </xdr:to>
    <xdr:cxnSp macro="">
      <xdr:nvCxnSpPr>
        <xdr:cNvPr id="70" name="直線コネクタ 69"/>
        <xdr:cNvCxnSpPr/>
      </xdr:nvCxnSpPr>
      <xdr:spPr>
        <a:xfrm>
          <a:off x="1130300" y="538797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116713</xdr:rowOff>
    </xdr:from>
    <xdr:to>
      <xdr:col>6</xdr:col>
      <xdr:colOff>561975</xdr:colOff>
      <xdr:row>32</xdr:row>
      <xdr:rowOff>46863</xdr:rowOff>
    </xdr:to>
    <xdr:sp macro="" textlink="">
      <xdr:nvSpPr>
        <xdr:cNvPr id="80" name="円/楕円 79"/>
        <xdr:cNvSpPr/>
      </xdr:nvSpPr>
      <xdr:spPr>
        <a:xfrm>
          <a:off x="45847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139590</xdr:rowOff>
    </xdr:from>
    <xdr:ext cx="469744" cy="259045"/>
    <xdr:sp macro="" textlink="">
      <xdr:nvSpPr>
        <xdr:cNvPr id="81" name="議会費該当値テキスト"/>
        <xdr:cNvSpPr txBox="1"/>
      </xdr:nvSpPr>
      <xdr:spPr>
        <a:xfrm>
          <a:off x="4686300"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127762</xdr:rowOff>
    </xdr:from>
    <xdr:to>
      <xdr:col>5</xdr:col>
      <xdr:colOff>409575</xdr:colOff>
      <xdr:row>31</xdr:row>
      <xdr:rowOff>57912</xdr:rowOff>
    </xdr:to>
    <xdr:sp macro="" textlink="">
      <xdr:nvSpPr>
        <xdr:cNvPr id="82" name="円/楕円 81"/>
        <xdr:cNvSpPr/>
      </xdr:nvSpPr>
      <xdr:spPr>
        <a:xfrm>
          <a:off x="3746500" y="52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74439</xdr:rowOff>
    </xdr:from>
    <xdr:ext cx="469744" cy="259045"/>
    <xdr:sp macro="" textlink="">
      <xdr:nvSpPr>
        <xdr:cNvPr id="83" name="テキスト ボックス 82"/>
        <xdr:cNvSpPr txBox="1"/>
      </xdr:nvSpPr>
      <xdr:spPr>
        <a:xfrm>
          <a:off x="3562427"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105283</xdr:rowOff>
    </xdr:from>
    <xdr:to>
      <xdr:col>4</xdr:col>
      <xdr:colOff>206375</xdr:colOff>
      <xdr:row>32</xdr:row>
      <xdr:rowOff>35433</xdr:rowOff>
    </xdr:to>
    <xdr:sp macro="" textlink="">
      <xdr:nvSpPr>
        <xdr:cNvPr id="84" name="円/楕円 83"/>
        <xdr:cNvSpPr/>
      </xdr:nvSpPr>
      <xdr:spPr>
        <a:xfrm>
          <a:off x="2857500" y="54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51960</xdr:rowOff>
    </xdr:from>
    <xdr:ext cx="469744" cy="259045"/>
    <xdr:sp macro="" textlink="">
      <xdr:nvSpPr>
        <xdr:cNvPr id="85" name="テキスト ボックス 84"/>
        <xdr:cNvSpPr txBox="1"/>
      </xdr:nvSpPr>
      <xdr:spPr>
        <a:xfrm>
          <a:off x="2673427" y="51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101092</xdr:rowOff>
    </xdr:from>
    <xdr:to>
      <xdr:col>3</xdr:col>
      <xdr:colOff>3175</xdr:colOff>
      <xdr:row>32</xdr:row>
      <xdr:rowOff>31242</xdr:rowOff>
    </xdr:to>
    <xdr:sp macro="" textlink="">
      <xdr:nvSpPr>
        <xdr:cNvPr id="86" name="円/楕円 85"/>
        <xdr:cNvSpPr/>
      </xdr:nvSpPr>
      <xdr:spPr>
        <a:xfrm>
          <a:off x="1968500" y="54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47769</xdr:rowOff>
    </xdr:from>
    <xdr:ext cx="469744" cy="259045"/>
    <xdr:sp macro="" textlink="">
      <xdr:nvSpPr>
        <xdr:cNvPr id="87" name="テキスト ボックス 86"/>
        <xdr:cNvSpPr txBox="1"/>
      </xdr:nvSpPr>
      <xdr:spPr>
        <a:xfrm>
          <a:off x="1784427" y="519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22225</xdr:rowOff>
    </xdr:from>
    <xdr:to>
      <xdr:col>1</xdr:col>
      <xdr:colOff>485775</xdr:colOff>
      <xdr:row>31</xdr:row>
      <xdr:rowOff>123825</xdr:rowOff>
    </xdr:to>
    <xdr:sp macro="" textlink="">
      <xdr:nvSpPr>
        <xdr:cNvPr id="88" name="円/楕円 87"/>
        <xdr:cNvSpPr/>
      </xdr:nvSpPr>
      <xdr:spPr>
        <a:xfrm>
          <a:off x="10795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140352</xdr:rowOff>
    </xdr:from>
    <xdr:ext cx="469744" cy="259045"/>
    <xdr:sp macro="" textlink="">
      <xdr:nvSpPr>
        <xdr:cNvPr id="89" name="テキスト ボックス 88"/>
        <xdr:cNvSpPr txBox="1"/>
      </xdr:nvSpPr>
      <xdr:spPr>
        <a:xfrm>
          <a:off x="895427" y="51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136789</xdr:rowOff>
    </xdr:from>
    <xdr:to>
      <xdr:col>6</xdr:col>
      <xdr:colOff>511175</xdr:colOff>
      <xdr:row>57</xdr:row>
      <xdr:rowOff>52954</xdr:rowOff>
    </xdr:to>
    <xdr:cxnSp macro="">
      <xdr:nvCxnSpPr>
        <xdr:cNvPr id="118" name="直線コネクタ 117"/>
        <xdr:cNvCxnSpPr/>
      </xdr:nvCxnSpPr>
      <xdr:spPr>
        <a:xfrm flipV="1">
          <a:off x="3797300" y="9737989"/>
          <a:ext cx="838200" cy="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52954</xdr:rowOff>
    </xdr:from>
    <xdr:to>
      <xdr:col>5</xdr:col>
      <xdr:colOff>358775</xdr:colOff>
      <xdr:row>57</xdr:row>
      <xdr:rowOff>126334</xdr:rowOff>
    </xdr:to>
    <xdr:cxnSp macro="">
      <xdr:nvCxnSpPr>
        <xdr:cNvPr id="121" name="直線コネクタ 120"/>
        <xdr:cNvCxnSpPr/>
      </xdr:nvCxnSpPr>
      <xdr:spPr>
        <a:xfrm flipV="1">
          <a:off x="2908300" y="9825604"/>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50241</xdr:rowOff>
    </xdr:from>
    <xdr:to>
      <xdr:col>4</xdr:col>
      <xdr:colOff>155575</xdr:colOff>
      <xdr:row>57</xdr:row>
      <xdr:rowOff>126334</xdr:rowOff>
    </xdr:to>
    <xdr:cxnSp macro="">
      <xdr:nvCxnSpPr>
        <xdr:cNvPr id="124" name="直線コネクタ 123"/>
        <xdr:cNvCxnSpPr/>
      </xdr:nvCxnSpPr>
      <xdr:spPr>
        <a:xfrm>
          <a:off x="2019300" y="9822891"/>
          <a:ext cx="889000" cy="7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50241</xdr:rowOff>
    </xdr:from>
    <xdr:to>
      <xdr:col>2</xdr:col>
      <xdr:colOff>638175</xdr:colOff>
      <xdr:row>57</xdr:row>
      <xdr:rowOff>144622</xdr:rowOff>
    </xdr:to>
    <xdr:cxnSp macro="">
      <xdr:nvCxnSpPr>
        <xdr:cNvPr id="127" name="直線コネクタ 126"/>
        <xdr:cNvCxnSpPr/>
      </xdr:nvCxnSpPr>
      <xdr:spPr>
        <a:xfrm flipV="1">
          <a:off x="1130300" y="9822891"/>
          <a:ext cx="889000" cy="9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85989</xdr:rowOff>
    </xdr:from>
    <xdr:to>
      <xdr:col>6</xdr:col>
      <xdr:colOff>561975</xdr:colOff>
      <xdr:row>57</xdr:row>
      <xdr:rowOff>16139</xdr:rowOff>
    </xdr:to>
    <xdr:sp macro="" textlink="">
      <xdr:nvSpPr>
        <xdr:cNvPr id="137" name="円/楕円 136"/>
        <xdr:cNvSpPr/>
      </xdr:nvSpPr>
      <xdr:spPr>
        <a:xfrm>
          <a:off x="4584700" y="96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108866</xdr:rowOff>
    </xdr:from>
    <xdr:ext cx="534377" cy="259045"/>
    <xdr:sp macro="" textlink="">
      <xdr:nvSpPr>
        <xdr:cNvPr id="138" name="総務費該当値テキスト"/>
        <xdr:cNvSpPr txBox="1"/>
      </xdr:nvSpPr>
      <xdr:spPr>
        <a:xfrm>
          <a:off x="4686300" y="95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2154</xdr:rowOff>
    </xdr:from>
    <xdr:to>
      <xdr:col>5</xdr:col>
      <xdr:colOff>409575</xdr:colOff>
      <xdr:row>57</xdr:row>
      <xdr:rowOff>103754</xdr:rowOff>
    </xdr:to>
    <xdr:sp macro="" textlink="">
      <xdr:nvSpPr>
        <xdr:cNvPr id="139" name="円/楕円 138"/>
        <xdr:cNvSpPr/>
      </xdr:nvSpPr>
      <xdr:spPr>
        <a:xfrm>
          <a:off x="3746500" y="97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94881</xdr:rowOff>
    </xdr:from>
    <xdr:ext cx="534377" cy="259045"/>
    <xdr:sp macro="" textlink="">
      <xdr:nvSpPr>
        <xdr:cNvPr id="140" name="テキスト ボックス 139"/>
        <xdr:cNvSpPr txBox="1"/>
      </xdr:nvSpPr>
      <xdr:spPr>
        <a:xfrm>
          <a:off x="3530111" y="98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75534</xdr:rowOff>
    </xdr:from>
    <xdr:to>
      <xdr:col>4</xdr:col>
      <xdr:colOff>206375</xdr:colOff>
      <xdr:row>58</xdr:row>
      <xdr:rowOff>5684</xdr:rowOff>
    </xdr:to>
    <xdr:sp macro="" textlink="">
      <xdr:nvSpPr>
        <xdr:cNvPr id="141" name="円/楕円 140"/>
        <xdr:cNvSpPr/>
      </xdr:nvSpPr>
      <xdr:spPr>
        <a:xfrm>
          <a:off x="2857500" y="98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168261</xdr:rowOff>
    </xdr:from>
    <xdr:ext cx="534377" cy="259045"/>
    <xdr:sp macro="" textlink="">
      <xdr:nvSpPr>
        <xdr:cNvPr id="142" name="テキスト ボックス 141"/>
        <xdr:cNvSpPr txBox="1"/>
      </xdr:nvSpPr>
      <xdr:spPr>
        <a:xfrm>
          <a:off x="2641111" y="99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170891</xdr:rowOff>
    </xdr:from>
    <xdr:to>
      <xdr:col>3</xdr:col>
      <xdr:colOff>3175</xdr:colOff>
      <xdr:row>57</xdr:row>
      <xdr:rowOff>101041</xdr:rowOff>
    </xdr:to>
    <xdr:sp macro="" textlink="">
      <xdr:nvSpPr>
        <xdr:cNvPr id="143" name="円/楕円 142"/>
        <xdr:cNvSpPr/>
      </xdr:nvSpPr>
      <xdr:spPr>
        <a:xfrm>
          <a:off x="1968500" y="97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92168</xdr:rowOff>
    </xdr:from>
    <xdr:ext cx="534377" cy="259045"/>
    <xdr:sp macro="" textlink="">
      <xdr:nvSpPr>
        <xdr:cNvPr id="144" name="テキスト ボックス 143"/>
        <xdr:cNvSpPr txBox="1"/>
      </xdr:nvSpPr>
      <xdr:spPr>
        <a:xfrm>
          <a:off x="1752111" y="98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93822</xdr:rowOff>
    </xdr:from>
    <xdr:to>
      <xdr:col>1</xdr:col>
      <xdr:colOff>485775</xdr:colOff>
      <xdr:row>58</xdr:row>
      <xdr:rowOff>23972</xdr:rowOff>
    </xdr:to>
    <xdr:sp macro="" textlink="">
      <xdr:nvSpPr>
        <xdr:cNvPr id="145" name="円/楕円 144"/>
        <xdr:cNvSpPr/>
      </xdr:nvSpPr>
      <xdr:spPr>
        <a:xfrm>
          <a:off x="1079500" y="98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15099</xdr:rowOff>
    </xdr:from>
    <xdr:ext cx="534377" cy="259045"/>
    <xdr:sp macro="" textlink="">
      <xdr:nvSpPr>
        <xdr:cNvPr id="146" name="テキスト ボックス 145"/>
        <xdr:cNvSpPr txBox="1"/>
      </xdr:nvSpPr>
      <xdr:spPr>
        <a:xfrm>
          <a:off x="863111" y="99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40084</xdr:rowOff>
    </xdr:from>
    <xdr:to>
      <xdr:col>6</xdr:col>
      <xdr:colOff>511175</xdr:colOff>
      <xdr:row>76</xdr:row>
      <xdr:rowOff>168678</xdr:rowOff>
    </xdr:to>
    <xdr:cxnSp macro="">
      <xdr:nvCxnSpPr>
        <xdr:cNvPr id="178" name="直線コネクタ 177"/>
        <xdr:cNvCxnSpPr/>
      </xdr:nvCxnSpPr>
      <xdr:spPr>
        <a:xfrm flipV="1">
          <a:off x="3797300" y="13070284"/>
          <a:ext cx="838200" cy="1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168678</xdr:rowOff>
    </xdr:from>
    <xdr:to>
      <xdr:col>5</xdr:col>
      <xdr:colOff>358775</xdr:colOff>
      <xdr:row>77</xdr:row>
      <xdr:rowOff>114587</xdr:rowOff>
    </xdr:to>
    <xdr:cxnSp macro="">
      <xdr:nvCxnSpPr>
        <xdr:cNvPr id="181" name="直線コネクタ 180"/>
        <xdr:cNvCxnSpPr/>
      </xdr:nvCxnSpPr>
      <xdr:spPr>
        <a:xfrm flipV="1">
          <a:off x="2908300" y="13198878"/>
          <a:ext cx="889000" cy="1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114587</xdr:rowOff>
    </xdr:from>
    <xdr:to>
      <xdr:col>4</xdr:col>
      <xdr:colOff>155575</xdr:colOff>
      <xdr:row>77</xdr:row>
      <xdr:rowOff>170126</xdr:rowOff>
    </xdr:to>
    <xdr:cxnSp macro="">
      <xdr:nvCxnSpPr>
        <xdr:cNvPr id="184" name="直線コネクタ 183"/>
        <xdr:cNvCxnSpPr/>
      </xdr:nvCxnSpPr>
      <xdr:spPr>
        <a:xfrm flipV="1">
          <a:off x="2019300" y="13316237"/>
          <a:ext cx="8890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169081</xdr:rowOff>
    </xdr:from>
    <xdr:to>
      <xdr:col>2</xdr:col>
      <xdr:colOff>638175</xdr:colOff>
      <xdr:row>77</xdr:row>
      <xdr:rowOff>170126</xdr:rowOff>
    </xdr:to>
    <xdr:cxnSp macro="">
      <xdr:nvCxnSpPr>
        <xdr:cNvPr id="187" name="直線コネクタ 186"/>
        <xdr:cNvCxnSpPr/>
      </xdr:nvCxnSpPr>
      <xdr:spPr>
        <a:xfrm>
          <a:off x="1130300" y="13199281"/>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160734</xdr:rowOff>
    </xdr:from>
    <xdr:to>
      <xdr:col>6</xdr:col>
      <xdr:colOff>561975</xdr:colOff>
      <xdr:row>76</xdr:row>
      <xdr:rowOff>90884</xdr:rowOff>
    </xdr:to>
    <xdr:sp macro="" textlink="">
      <xdr:nvSpPr>
        <xdr:cNvPr id="197" name="円/楕円 196"/>
        <xdr:cNvSpPr/>
      </xdr:nvSpPr>
      <xdr:spPr>
        <a:xfrm>
          <a:off x="4584700" y="130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12162</xdr:rowOff>
    </xdr:from>
    <xdr:ext cx="599010" cy="259045"/>
    <xdr:sp macro="" textlink="">
      <xdr:nvSpPr>
        <xdr:cNvPr id="198" name="民生費該当値テキスト"/>
        <xdr:cNvSpPr txBox="1"/>
      </xdr:nvSpPr>
      <xdr:spPr>
        <a:xfrm>
          <a:off x="4686300" y="12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117878</xdr:rowOff>
    </xdr:from>
    <xdr:to>
      <xdr:col>5</xdr:col>
      <xdr:colOff>409575</xdr:colOff>
      <xdr:row>77</xdr:row>
      <xdr:rowOff>48028</xdr:rowOff>
    </xdr:to>
    <xdr:sp macro="" textlink="">
      <xdr:nvSpPr>
        <xdr:cNvPr id="199" name="円/楕円 198"/>
        <xdr:cNvSpPr/>
      </xdr:nvSpPr>
      <xdr:spPr>
        <a:xfrm>
          <a:off x="3746500" y="131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64555</xdr:rowOff>
    </xdr:from>
    <xdr:ext cx="599010" cy="259045"/>
    <xdr:sp macro="" textlink="">
      <xdr:nvSpPr>
        <xdr:cNvPr id="200" name="テキスト ボックス 199"/>
        <xdr:cNvSpPr txBox="1"/>
      </xdr:nvSpPr>
      <xdr:spPr>
        <a:xfrm>
          <a:off x="3497794" y="1292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63787</xdr:rowOff>
    </xdr:from>
    <xdr:to>
      <xdr:col>4</xdr:col>
      <xdr:colOff>206375</xdr:colOff>
      <xdr:row>77</xdr:row>
      <xdr:rowOff>165387</xdr:rowOff>
    </xdr:to>
    <xdr:sp macro="" textlink="">
      <xdr:nvSpPr>
        <xdr:cNvPr id="201" name="円/楕円 200"/>
        <xdr:cNvSpPr/>
      </xdr:nvSpPr>
      <xdr:spPr>
        <a:xfrm>
          <a:off x="2857500" y="132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10464</xdr:rowOff>
    </xdr:from>
    <xdr:ext cx="599010" cy="259045"/>
    <xdr:sp macro="" textlink="">
      <xdr:nvSpPr>
        <xdr:cNvPr id="202" name="テキスト ボックス 201"/>
        <xdr:cNvSpPr txBox="1"/>
      </xdr:nvSpPr>
      <xdr:spPr>
        <a:xfrm>
          <a:off x="2608794" y="1304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119326</xdr:rowOff>
    </xdr:from>
    <xdr:to>
      <xdr:col>3</xdr:col>
      <xdr:colOff>3175</xdr:colOff>
      <xdr:row>78</xdr:row>
      <xdr:rowOff>49476</xdr:rowOff>
    </xdr:to>
    <xdr:sp macro="" textlink="">
      <xdr:nvSpPr>
        <xdr:cNvPr id="203" name="円/楕円 202"/>
        <xdr:cNvSpPr/>
      </xdr:nvSpPr>
      <xdr:spPr>
        <a:xfrm>
          <a:off x="1968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66003</xdr:rowOff>
    </xdr:from>
    <xdr:ext cx="599010" cy="259045"/>
    <xdr:sp macro="" textlink="">
      <xdr:nvSpPr>
        <xdr:cNvPr id="204" name="テキスト ボックス 203"/>
        <xdr:cNvSpPr txBox="1"/>
      </xdr:nvSpPr>
      <xdr:spPr>
        <a:xfrm>
          <a:off x="1719794" y="1309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118281</xdr:rowOff>
    </xdr:from>
    <xdr:to>
      <xdr:col>1</xdr:col>
      <xdr:colOff>485775</xdr:colOff>
      <xdr:row>77</xdr:row>
      <xdr:rowOff>48431</xdr:rowOff>
    </xdr:to>
    <xdr:sp macro="" textlink="">
      <xdr:nvSpPr>
        <xdr:cNvPr id="205" name="円/楕円 204"/>
        <xdr:cNvSpPr/>
      </xdr:nvSpPr>
      <xdr:spPr>
        <a:xfrm>
          <a:off x="1079500" y="13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64957</xdr:rowOff>
    </xdr:from>
    <xdr:ext cx="599010" cy="259045"/>
    <xdr:sp macro="" textlink="">
      <xdr:nvSpPr>
        <xdr:cNvPr id="206" name="テキスト ボックス 205"/>
        <xdr:cNvSpPr txBox="1"/>
      </xdr:nvSpPr>
      <xdr:spPr>
        <a:xfrm>
          <a:off x="830794" y="1292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100518</xdr:rowOff>
    </xdr:from>
    <xdr:to>
      <xdr:col>6</xdr:col>
      <xdr:colOff>511175</xdr:colOff>
      <xdr:row>98</xdr:row>
      <xdr:rowOff>112722</xdr:rowOff>
    </xdr:to>
    <xdr:cxnSp macro="">
      <xdr:nvCxnSpPr>
        <xdr:cNvPr id="235" name="直線コネクタ 234"/>
        <xdr:cNvCxnSpPr/>
      </xdr:nvCxnSpPr>
      <xdr:spPr>
        <a:xfrm flipV="1">
          <a:off x="3797300" y="16902618"/>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112722</xdr:rowOff>
    </xdr:from>
    <xdr:to>
      <xdr:col>5</xdr:col>
      <xdr:colOff>358775</xdr:colOff>
      <xdr:row>98</xdr:row>
      <xdr:rowOff>119369</xdr:rowOff>
    </xdr:to>
    <xdr:cxnSp macro="">
      <xdr:nvCxnSpPr>
        <xdr:cNvPr id="238" name="直線コネクタ 237"/>
        <xdr:cNvCxnSpPr/>
      </xdr:nvCxnSpPr>
      <xdr:spPr>
        <a:xfrm flipV="1">
          <a:off x="2908300" y="16914822"/>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114329</xdr:rowOff>
    </xdr:from>
    <xdr:to>
      <xdr:col>4</xdr:col>
      <xdr:colOff>155575</xdr:colOff>
      <xdr:row>98</xdr:row>
      <xdr:rowOff>119369</xdr:rowOff>
    </xdr:to>
    <xdr:cxnSp macro="">
      <xdr:nvCxnSpPr>
        <xdr:cNvPr id="241" name="直線コネクタ 240"/>
        <xdr:cNvCxnSpPr/>
      </xdr:nvCxnSpPr>
      <xdr:spPr>
        <a:xfrm>
          <a:off x="2019300" y="16916429"/>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110320</xdr:rowOff>
    </xdr:from>
    <xdr:to>
      <xdr:col>2</xdr:col>
      <xdr:colOff>638175</xdr:colOff>
      <xdr:row>98</xdr:row>
      <xdr:rowOff>114329</xdr:rowOff>
    </xdr:to>
    <xdr:cxnSp macro="">
      <xdr:nvCxnSpPr>
        <xdr:cNvPr id="244" name="直線コネクタ 243"/>
        <xdr:cNvCxnSpPr/>
      </xdr:nvCxnSpPr>
      <xdr:spPr>
        <a:xfrm>
          <a:off x="1130300" y="16912420"/>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49718</xdr:rowOff>
    </xdr:from>
    <xdr:to>
      <xdr:col>6</xdr:col>
      <xdr:colOff>561975</xdr:colOff>
      <xdr:row>98</xdr:row>
      <xdr:rowOff>151318</xdr:rowOff>
    </xdr:to>
    <xdr:sp macro="" textlink="">
      <xdr:nvSpPr>
        <xdr:cNvPr id="254" name="円/楕円 253"/>
        <xdr:cNvSpPr/>
      </xdr:nvSpPr>
      <xdr:spPr>
        <a:xfrm>
          <a:off x="4584700" y="168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61922</xdr:rowOff>
    </xdr:from>
    <xdr:to>
      <xdr:col>5</xdr:col>
      <xdr:colOff>409575</xdr:colOff>
      <xdr:row>98</xdr:row>
      <xdr:rowOff>163522</xdr:rowOff>
    </xdr:to>
    <xdr:sp macro="" textlink="">
      <xdr:nvSpPr>
        <xdr:cNvPr id="256" name="円/楕円 255"/>
        <xdr:cNvSpPr/>
      </xdr:nvSpPr>
      <xdr:spPr>
        <a:xfrm>
          <a:off x="3746500" y="168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154649</xdr:rowOff>
    </xdr:from>
    <xdr:ext cx="534377" cy="259045"/>
    <xdr:sp macro="" textlink="">
      <xdr:nvSpPr>
        <xdr:cNvPr id="257" name="テキスト ボックス 256"/>
        <xdr:cNvSpPr txBox="1"/>
      </xdr:nvSpPr>
      <xdr:spPr>
        <a:xfrm>
          <a:off x="3530111" y="169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68569</xdr:rowOff>
    </xdr:from>
    <xdr:to>
      <xdr:col>4</xdr:col>
      <xdr:colOff>206375</xdr:colOff>
      <xdr:row>98</xdr:row>
      <xdr:rowOff>170169</xdr:rowOff>
    </xdr:to>
    <xdr:sp macro="" textlink="">
      <xdr:nvSpPr>
        <xdr:cNvPr id="258" name="円/楕円 257"/>
        <xdr:cNvSpPr/>
      </xdr:nvSpPr>
      <xdr:spPr>
        <a:xfrm>
          <a:off x="2857500" y="16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161296</xdr:rowOff>
    </xdr:from>
    <xdr:ext cx="534377" cy="259045"/>
    <xdr:sp macro="" textlink="">
      <xdr:nvSpPr>
        <xdr:cNvPr id="259" name="テキスト ボックス 258"/>
        <xdr:cNvSpPr txBox="1"/>
      </xdr:nvSpPr>
      <xdr:spPr>
        <a:xfrm>
          <a:off x="2641111" y="169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63529</xdr:rowOff>
    </xdr:from>
    <xdr:to>
      <xdr:col>3</xdr:col>
      <xdr:colOff>3175</xdr:colOff>
      <xdr:row>98</xdr:row>
      <xdr:rowOff>165129</xdr:rowOff>
    </xdr:to>
    <xdr:sp macro="" textlink="">
      <xdr:nvSpPr>
        <xdr:cNvPr id="260" name="円/楕円 259"/>
        <xdr:cNvSpPr/>
      </xdr:nvSpPr>
      <xdr:spPr>
        <a:xfrm>
          <a:off x="1968500" y="168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156256</xdr:rowOff>
    </xdr:from>
    <xdr:ext cx="534377" cy="259045"/>
    <xdr:sp macro="" textlink="">
      <xdr:nvSpPr>
        <xdr:cNvPr id="261" name="テキスト ボックス 260"/>
        <xdr:cNvSpPr txBox="1"/>
      </xdr:nvSpPr>
      <xdr:spPr>
        <a:xfrm>
          <a:off x="1752111" y="169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59520</xdr:rowOff>
    </xdr:from>
    <xdr:to>
      <xdr:col>1</xdr:col>
      <xdr:colOff>485775</xdr:colOff>
      <xdr:row>98</xdr:row>
      <xdr:rowOff>161120</xdr:rowOff>
    </xdr:to>
    <xdr:sp macro="" textlink="">
      <xdr:nvSpPr>
        <xdr:cNvPr id="262" name="円/楕円 261"/>
        <xdr:cNvSpPr/>
      </xdr:nvSpPr>
      <xdr:spPr>
        <a:xfrm>
          <a:off x="1079500" y="168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152247</xdr:rowOff>
    </xdr:from>
    <xdr:ext cx="534377" cy="259045"/>
    <xdr:sp macro="" textlink="">
      <xdr:nvSpPr>
        <xdr:cNvPr id="263" name="テキスト ボックス 262"/>
        <xdr:cNvSpPr txBox="1"/>
      </xdr:nvSpPr>
      <xdr:spPr>
        <a:xfrm>
          <a:off x="863111" y="1695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133604</xdr:rowOff>
    </xdr:from>
    <xdr:to>
      <xdr:col>15</xdr:col>
      <xdr:colOff>180975</xdr:colOff>
      <xdr:row>36</xdr:row>
      <xdr:rowOff>62738</xdr:rowOff>
    </xdr:to>
    <xdr:cxnSp macro="">
      <xdr:nvCxnSpPr>
        <xdr:cNvPr id="292" name="直線コネクタ 291"/>
        <xdr:cNvCxnSpPr/>
      </xdr:nvCxnSpPr>
      <xdr:spPr>
        <a:xfrm>
          <a:off x="9639300" y="613435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133604</xdr:rowOff>
    </xdr:from>
    <xdr:to>
      <xdr:col>14</xdr:col>
      <xdr:colOff>28575</xdr:colOff>
      <xdr:row>36</xdr:row>
      <xdr:rowOff>68072</xdr:rowOff>
    </xdr:to>
    <xdr:cxnSp macro="">
      <xdr:nvCxnSpPr>
        <xdr:cNvPr id="295" name="直線コネクタ 294"/>
        <xdr:cNvCxnSpPr/>
      </xdr:nvCxnSpPr>
      <xdr:spPr>
        <a:xfrm flipV="1">
          <a:off x="8750300" y="613435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16256</xdr:rowOff>
    </xdr:from>
    <xdr:to>
      <xdr:col>12</xdr:col>
      <xdr:colOff>511175</xdr:colOff>
      <xdr:row>36</xdr:row>
      <xdr:rowOff>68072</xdr:rowOff>
    </xdr:to>
    <xdr:cxnSp macro="">
      <xdr:nvCxnSpPr>
        <xdr:cNvPr id="298" name="直線コネクタ 297"/>
        <xdr:cNvCxnSpPr/>
      </xdr:nvCxnSpPr>
      <xdr:spPr>
        <a:xfrm>
          <a:off x="7861300" y="618845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16256</xdr:rowOff>
    </xdr:from>
    <xdr:to>
      <xdr:col>11</xdr:col>
      <xdr:colOff>307975</xdr:colOff>
      <xdr:row>36</xdr:row>
      <xdr:rowOff>74168</xdr:rowOff>
    </xdr:to>
    <xdr:cxnSp macro="">
      <xdr:nvCxnSpPr>
        <xdr:cNvPr id="301" name="直線コネクタ 300"/>
        <xdr:cNvCxnSpPr/>
      </xdr:nvCxnSpPr>
      <xdr:spPr>
        <a:xfrm flipV="1">
          <a:off x="6972300" y="61884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11938</xdr:rowOff>
    </xdr:from>
    <xdr:to>
      <xdr:col>15</xdr:col>
      <xdr:colOff>231775</xdr:colOff>
      <xdr:row>36</xdr:row>
      <xdr:rowOff>113538</xdr:rowOff>
    </xdr:to>
    <xdr:sp macro="" textlink="">
      <xdr:nvSpPr>
        <xdr:cNvPr id="311" name="円/楕円 310"/>
        <xdr:cNvSpPr/>
      </xdr:nvSpPr>
      <xdr:spPr>
        <a:xfrm>
          <a:off x="104267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34815</xdr:rowOff>
    </xdr:from>
    <xdr:ext cx="469744" cy="259045"/>
    <xdr:sp macro="" textlink="">
      <xdr:nvSpPr>
        <xdr:cNvPr id="312" name="労働費該当値テキスト"/>
        <xdr:cNvSpPr txBox="1"/>
      </xdr:nvSpPr>
      <xdr:spPr>
        <a:xfrm>
          <a:off x="10528300" y="60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82804</xdr:rowOff>
    </xdr:from>
    <xdr:to>
      <xdr:col>14</xdr:col>
      <xdr:colOff>79375</xdr:colOff>
      <xdr:row>36</xdr:row>
      <xdr:rowOff>12954</xdr:rowOff>
    </xdr:to>
    <xdr:sp macro="" textlink="">
      <xdr:nvSpPr>
        <xdr:cNvPr id="313" name="円/楕円 312"/>
        <xdr:cNvSpPr/>
      </xdr:nvSpPr>
      <xdr:spPr>
        <a:xfrm>
          <a:off x="9588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29481</xdr:rowOff>
    </xdr:from>
    <xdr:ext cx="469744" cy="259045"/>
    <xdr:sp macro="" textlink="">
      <xdr:nvSpPr>
        <xdr:cNvPr id="314" name="テキスト ボックス 313"/>
        <xdr:cNvSpPr txBox="1"/>
      </xdr:nvSpPr>
      <xdr:spPr>
        <a:xfrm>
          <a:off x="9404427"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17272</xdr:rowOff>
    </xdr:from>
    <xdr:to>
      <xdr:col>12</xdr:col>
      <xdr:colOff>561975</xdr:colOff>
      <xdr:row>36</xdr:row>
      <xdr:rowOff>118872</xdr:rowOff>
    </xdr:to>
    <xdr:sp macro="" textlink="">
      <xdr:nvSpPr>
        <xdr:cNvPr id="315" name="円/楕円 314"/>
        <xdr:cNvSpPr/>
      </xdr:nvSpPr>
      <xdr:spPr>
        <a:xfrm>
          <a:off x="8699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135399</xdr:rowOff>
    </xdr:from>
    <xdr:ext cx="469744" cy="259045"/>
    <xdr:sp macro="" textlink="">
      <xdr:nvSpPr>
        <xdr:cNvPr id="316" name="テキスト ボックス 315"/>
        <xdr:cNvSpPr txBox="1"/>
      </xdr:nvSpPr>
      <xdr:spPr>
        <a:xfrm>
          <a:off x="8515427"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136906</xdr:rowOff>
    </xdr:from>
    <xdr:to>
      <xdr:col>11</xdr:col>
      <xdr:colOff>358775</xdr:colOff>
      <xdr:row>36</xdr:row>
      <xdr:rowOff>67056</xdr:rowOff>
    </xdr:to>
    <xdr:sp macro="" textlink="">
      <xdr:nvSpPr>
        <xdr:cNvPr id="317" name="円/楕円 316"/>
        <xdr:cNvSpPr/>
      </xdr:nvSpPr>
      <xdr:spPr>
        <a:xfrm>
          <a:off x="7810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83583</xdr:rowOff>
    </xdr:from>
    <xdr:ext cx="469744" cy="259045"/>
    <xdr:sp macro="" textlink="">
      <xdr:nvSpPr>
        <xdr:cNvPr id="318" name="テキスト ボックス 317"/>
        <xdr:cNvSpPr txBox="1"/>
      </xdr:nvSpPr>
      <xdr:spPr>
        <a:xfrm>
          <a:off x="7626427"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23368</xdr:rowOff>
    </xdr:from>
    <xdr:to>
      <xdr:col>10</xdr:col>
      <xdr:colOff>155575</xdr:colOff>
      <xdr:row>36</xdr:row>
      <xdr:rowOff>124968</xdr:rowOff>
    </xdr:to>
    <xdr:sp macro="" textlink="">
      <xdr:nvSpPr>
        <xdr:cNvPr id="319" name="円/楕円 318"/>
        <xdr:cNvSpPr/>
      </xdr:nvSpPr>
      <xdr:spPr>
        <a:xfrm>
          <a:off x="6921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116095</xdr:rowOff>
    </xdr:from>
    <xdr:ext cx="469744" cy="259045"/>
    <xdr:sp macro="" textlink="">
      <xdr:nvSpPr>
        <xdr:cNvPr id="320" name="テキスト ボックス 319"/>
        <xdr:cNvSpPr txBox="1"/>
      </xdr:nvSpPr>
      <xdr:spPr>
        <a:xfrm>
          <a:off x="6737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42355</xdr:rowOff>
    </xdr:from>
    <xdr:to>
      <xdr:col>15</xdr:col>
      <xdr:colOff>180975</xdr:colOff>
      <xdr:row>56</xdr:row>
      <xdr:rowOff>132785</xdr:rowOff>
    </xdr:to>
    <xdr:cxnSp macro="">
      <xdr:nvCxnSpPr>
        <xdr:cNvPr id="349" name="直線コネクタ 348"/>
        <xdr:cNvCxnSpPr/>
      </xdr:nvCxnSpPr>
      <xdr:spPr>
        <a:xfrm flipV="1">
          <a:off x="9639300" y="9643555"/>
          <a:ext cx="8382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106705</xdr:rowOff>
    </xdr:from>
    <xdr:to>
      <xdr:col>14</xdr:col>
      <xdr:colOff>28575</xdr:colOff>
      <xdr:row>56</xdr:row>
      <xdr:rowOff>132785</xdr:rowOff>
    </xdr:to>
    <xdr:cxnSp macro="">
      <xdr:nvCxnSpPr>
        <xdr:cNvPr id="352" name="直線コネクタ 351"/>
        <xdr:cNvCxnSpPr/>
      </xdr:nvCxnSpPr>
      <xdr:spPr>
        <a:xfrm>
          <a:off x="8750300" y="9707905"/>
          <a:ext cx="8890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76073</xdr:rowOff>
    </xdr:from>
    <xdr:to>
      <xdr:col>12</xdr:col>
      <xdr:colOff>511175</xdr:colOff>
      <xdr:row>56</xdr:row>
      <xdr:rowOff>106705</xdr:rowOff>
    </xdr:to>
    <xdr:cxnSp macro="">
      <xdr:nvCxnSpPr>
        <xdr:cNvPr id="355" name="直線コネクタ 354"/>
        <xdr:cNvCxnSpPr/>
      </xdr:nvCxnSpPr>
      <xdr:spPr>
        <a:xfrm>
          <a:off x="7861300" y="967727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76073</xdr:rowOff>
    </xdr:from>
    <xdr:to>
      <xdr:col>11</xdr:col>
      <xdr:colOff>307975</xdr:colOff>
      <xdr:row>56</xdr:row>
      <xdr:rowOff>157797</xdr:rowOff>
    </xdr:to>
    <xdr:cxnSp macro="">
      <xdr:nvCxnSpPr>
        <xdr:cNvPr id="358" name="直線コネクタ 357"/>
        <xdr:cNvCxnSpPr/>
      </xdr:nvCxnSpPr>
      <xdr:spPr>
        <a:xfrm flipV="1">
          <a:off x="6972300" y="9677273"/>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163005</xdr:rowOff>
    </xdr:from>
    <xdr:to>
      <xdr:col>15</xdr:col>
      <xdr:colOff>231775</xdr:colOff>
      <xdr:row>56</xdr:row>
      <xdr:rowOff>93155</xdr:rowOff>
    </xdr:to>
    <xdr:sp macro="" textlink="">
      <xdr:nvSpPr>
        <xdr:cNvPr id="368" name="円/楕円 367"/>
        <xdr:cNvSpPr/>
      </xdr:nvSpPr>
      <xdr:spPr>
        <a:xfrm>
          <a:off x="10426700" y="95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14432</xdr:rowOff>
    </xdr:from>
    <xdr:ext cx="534377" cy="259045"/>
    <xdr:sp macro="" textlink="">
      <xdr:nvSpPr>
        <xdr:cNvPr id="369" name="農林水産業費該当値テキスト"/>
        <xdr:cNvSpPr txBox="1"/>
      </xdr:nvSpPr>
      <xdr:spPr>
        <a:xfrm>
          <a:off x="10528300" y="9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81985</xdr:rowOff>
    </xdr:from>
    <xdr:to>
      <xdr:col>14</xdr:col>
      <xdr:colOff>79375</xdr:colOff>
      <xdr:row>57</xdr:row>
      <xdr:rowOff>12135</xdr:rowOff>
    </xdr:to>
    <xdr:sp macro="" textlink="">
      <xdr:nvSpPr>
        <xdr:cNvPr id="370" name="円/楕円 369"/>
        <xdr:cNvSpPr/>
      </xdr:nvSpPr>
      <xdr:spPr>
        <a:xfrm>
          <a:off x="9588500" y="96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28662</xdr:rowOff>
    </xdr:from>
    <xdr:ext cx="534377" cy="259045"/>
    <xdr:sp macro="" textlink="">
      <xdr:nvSpPr>
        <xdr:cNvPr id="371" name="テキスト ボックス 370"/>
        <xdr:cNvSpPr txBox="1"/>
      </xdr:nvSpPr>
      <xdr:spPr>
        <a:xfrm>
          <a:off x="9372111" y="94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55905</xdr:rowOff>
    </xdr:from>
    <xdr:to>
      <xdr:col>12</xdr:col>
      <xdr:colOff>561975</xdr:colOff>
      <xdr:row>56</xdr:row>
      <xdr:rowOff>157505</xdr:rowOff>
    </xdr:to>
    <xdr:sp macro="" textlink="">
      <xdr:nvSpPr>
        <xdr:cNvPr id="372" name="円/楕円 371"/>
        <xdr:cNvSpPr/>
      </xdr:nvSpPr>
      <xdr:spPr>
        <a:xfrm>
          <a:off x="86995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2582</xdr:rowOff>
    </xdr:from>
    <xdr:ext cx="534377" cy="259045"/>
    <xdr:sp macro="" textlink="">
      <xdr:nvSpPr>
        <xdr:cNvPr id="373" name="テキスト ボックス 372"/>
        <xdr:cNvSpPr txBox="1"/>
      </xdr:nvSpPr>
      <xdr:spPr>
        <a:xfrm>
          <a:off x="8483111" y="94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25273</xdr:rowOff>
    </xdr:from>
    <xdr:to>
      <xdr:col>11</xdr:col>
      <xdr:colOff>358775</xdr:colOff>
      <xdr:row>56</xdr:row>
      <xdr:rowOff>126873</xdr:rowOff>
    </xdr:to>
    <xdr:sp macro="" textlink="">
      <xdr:nvSpPr>
        <xdr:cNvPr id="374" name="円/楕円 373"/>
        <xdr:cNvSpPr/>
      </xdr:nvSpPr>
      <xdr:spPr>
        <a:xfrm>
          <a:off x="7810500" y="96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143400</xdr:rowOff>
    </xdr:from>
    <xdr:ext cx="534377" cy="259045"/>
    <xdr:sp macro="" textlink="">
      <xdr:nvSpPr>
        <xdr:cNvPr id="375" name="テキスト ボックス 374"/>
        <xdr:cNvSpPr txBox="1"/>
      </xdr:nvSpPr>
      <xdr:spPr>
        <a:xfrm>
          <a:off x="7594111" y="94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106997</xdr:rowOff>
    </xdr:from>
    <xdr:to>
      <xdr:col>10</xdr:col>
      <xdr:colOff>155575</xdr:colOff>
      <xdr:row>57</xdr:row>
      <xdr:rowOff>37147</xdr:rowOff>
    </xdr:to>
    <xdr:sp macro="" textlink="">
      <xdr:nvSpPr>
        <xdr:cNvPr id="376" name="円/楕円 375"/>
        <xdr:cNvSpPr/>
      </xdr:nvSpPr>
      <xdr:spPr>
        <a:xfrm>
          <a:off x="6921500" y="9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53674</xdr:rowOff>
    </xdr:from>
    <xdr:ext cx="534377" cy="259045"/>
    <xdr:sp macro="" textlink="">
      <xdr:nvSpPr>
        <xdr:cNvPr id="377" name="テキスト ボックス 376"/>
        <xdr:cNvSpPr txBox="1"/>
      </xdr:nvSpPr>
      <xdr:spPr>
        <a:xfrm>
          <a:off x="6705111" y="94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103772</xdr:rowOff>
    </xdr:from>
    <xdr:to>
      <xdr:col>15</xdr:col>
      <xdr:colOff>180975</xdr:colOff>
      <xdr:row>78</xdr:row>
      <xdr:rowOff>43498</xdr:rowOff>
    </xdr:to>
    <xdr:cxnSp macro="">
      <xdr:nvCxnSpPr>
        <xdr:cNvPr id="406" name="直線コネクタ 405"/>
        <xdr:cNvCxnSpPr/>
      </xdr:nvCxnSpPr>
      <xdr:spPr>
        <a:xfrm>
          <a:off x="9639300" y="13305422"/>
          <a:ext cx="8382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103772</xdr:rowOff>
    </xdr:from>
    <xdr:to>
      <xdr:col>14</xdr:col>
      <xdr:colOff>28575</xdr:colOff>
      <xdr:row>78</xdr:row>
      <xdr:rowOff>78930</xdr:rowOff>
    </xdr:to>
    <xdr:cxnSp macro="">
      <xdr:nvCxnSpPr>
        <xdr:cNvPr id="409" name="直線コネクタ 408"/>
        <xdr:cNvCxnSpPr/>
      </xdr:nvCxnSpPr>
      <xdr:spPr>
        <a:xfrm flipV="1">
          <a:off x="8750300" y="13305422"/>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78930</xdr:rowOff>
    </xdr:from>
    <xdr:to>
      <xdr:col>12</xdr:col>
      <xdr:colOff>511175</xdr:colOff>
      <xdr:row>78</xdr:row>
      <xdr:rowOff>89142</xdr:rowOff>
    </xdr:to>
    <xdr:cxnSp macro="">
      <xdr:nvCxnSpPr>
        <xdr:cNvPr id="412" name="直線コネクタ 411"/>
        <xdr:cNvCxnSpPr/>
      </xdr:nvCxnSpPr>
      <xdr:spPr>
        <a:xfrm flipV="1">
          <a:off x="7861300" y="13452030"/>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89142</xdr:rowOff>
    </xdr:from>
    <xdr:to>
      <xdr:col>11</xdr:col>
      <xdr:colOff>307975</xdr:colOff>
      <xdr:row>78</xdr:row>
      <xdr:rowOff>97295</xdr:rowOff>
    </xdr:to>
    <xdr:cxnSp macro="">
      <xdr:nvCxnSpPr>
        <xdr:cNvPr id="415" name="直線コネクタ 414"/>
        <xdr:cNvCxnSpPr/>
      </xdr:nvCxnSpPr>
      <xdr:spPr>
        <a:xfrm flipV="1">
          <a:off x="6972300" y="1346224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164148</xdr:rowOff>
    </xdr:from>
    <xdr:to>
      <xdr:col>15</xdr:col>
      <xdr:colOff>231775</xdr:colOff>
      <xdr:row>78</xdr:row>
      <xdr:rowOff>94298</xdr:rowOff>
    </xdr:to>
    <xdr:sp macro="" textlink="">
      <xdr:nvSpPr>
        <xdr:cNvPr id="425" name="円/楕円 424"/>
        <xdr:cNvSpPr/>
      </xdr:nvSpPr>
      <xdr:spPr>
        <a:xfrm>
          <a:off x="104267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142575</xdr:rowOff>
    </xdr:from>
    <xdr:ext cx="469744" cy="259045"/>
    <xdr:sp macro="" textlink="">
      <xdr:nvSpPr>
        <xdr:cNvPr id="426" name="商工費該当値テキスト"/>
        <xdr:cNvSpPr txBox="1"/>
      </xdr:nvSpPr>
      <xdr:spPr>
        <a:xfrm>
          <a:off x="10528300" y="133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52972</xdr:rowOff>
    </xdr:from>
    <xdr:to>
      <xdr:col>14</xdr:col>
      <xdr:colOff>79375</xdr:colOff>
      <xdr:row>77</xdr:row>
      <xdr:rowOff>154572</xdr:rowOff>
    </xdr:to>
    <xdr:sp macro="" textlink="">
      <xdr:nvSpPr>
        <xdr:cNvPr id="427" name="円/楕円 426"/>
        <xdr:cNvSpPr/>
      </xdr:nvSpPr>
      <xdr:spPr>
        <a:xfrm>
          <a:off x="9588500" y="132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171099</xdr:rowOff>
    </xdr:from>
    <xdr:ext cx="469744" cy="259045"/>
    <xdr:sp macro="" textlink="">
      <xdr:nvSpPr>
        <xdr:cNvPr id="428" name="テキスト ボックス 427"/>
        <xdr:cNvSpPr txBox="1"/>
      </xdr:nvSpPr>
      <xdr:spPr>
        <a:xfrm>
          <a:off x="9404427" y="130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28130</xdr:rowOff>
    </xdr:from>
    <xdr:to>
      <xdr:col>12</xdr:col>
      <xdr:colOff>561975</xdr:colOff>
      <xdr:row>78</xdr:row>
      <xdr:rowOff>129730</xdr:rowOff>
    </xdr:to>
    <xdr:sp macro="" textlink="">
      <xdr:nvSpPr>
        <xdr:cNvPr id="429" name="円/楕円 428"/>
        <xdr:cNvSpPr/>
      </xdr:nvSpPr>
      <xdr:spPr>
        <a:xfrm>
          <a:off x="8699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120857</xdr:rowOff>
    </xdr:from>
    <xdr:ext cx="469744" cy="259045"/>
    <xdr:sp macro="" textlink="">
      <xdr:nvSpPr>
        <xdr:cNvPr id="430" name="テキスト ボックス 429"/>
        <xdr:cNvSpPr txBox="1"/>
      </xdr:nvSpPr>
      <xdr:spPr>
        <a:xfrm>
          <a:off x="8515427"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38342</xdr:rowOff>
    </xdr:from>
    <xdr:to>
      <xdr:col>11</xdr:col>
      <xdr:colOff>358775</xdr:colOff>
      <xdr:row>78</xdr:row>
      <xdr:rowOff>139942</xdr:rowOff>
    </xdr:to>
    <xdr:sp macro="" textlink="">
      <xdr:nvSpPr>
        <xdr:cNvPr id="431" name="円/楕円 430"/>
        <xdr:cNvSpPr/>
      </xdr:nvSpPr>
      <xdr:spPr>
        <a:xfrm>
          <a:off x="7810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131069</xdr:rowOff>
    </xdr:from>
    <xdr:ext cx="469744" cy="259045"/>
    <xdr:sp macro="" textlink="">
      <xdr:nvSpPr>
        <xdr:cNvPr id="432" name="テキスト ボックス 431"/>
        <xdr:cNvSpPr txBox="1"/>
      </xdr:nvSpPr>
      <xdr:spPr>
        <a:xfrm>
          <a:off x="7626427"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46495</xdr:rowOff>
    </xdr:from>
    <xdr:to>
      <xdr:col>10</xdr:col>
      <xdr:colOff>155575</xdr:colOff>
      <xdr:row>78</xdr:row>
      <xdr:rowOff>148095</xdr:rowOff>
    </xdr:to>
    <xdr:sp macro="" textlink="">
      <xdr:nvSpPr>
        <xdr:cNvPr id="433" name="円/楕円 432"/>
        <xdr:cNvSpPr/>
      </xdr:nvSpPr>
      <xdr:spPr>
        <a:xfrm>
          <a:off x="6921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139222</xdr:rowOff>
    </xdr:from>
    <xdr:ext cx="469744" cy="259045"/>
    <xdr:sp macro="" textlink="">
      <xdr:nvSpPr>
        <xdr:cNvPr id="434" name="テキスト ボックス 433"/>
        <xdr:cNvSpPr txBox="1"/>
      </xdr:nvSpPr>
      <xdr:spPr>
        <a:xfrm>
          <a:off x="6737427"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119783</xdr:rowOff>
    </xdr:from>
    <xdr:to>
      <xdr:col>15</xdr:col>
      <xdr:colOff>180975</xdr:colOff>
      <xdr:row>97</xdr:row>
      <xdr:rowOff>161922</xdr:rowOff>
    </xdr:to>
    <xdr:cxnSp macro="">
      <xdr:nvCxnSpPr>
        <xdr:cNvPr id="467" name="直線コネクタ 466"/>
        <xdr:cNvCxnSpPr/>
      </xdr:nvCxnSpPr>
      <xdr:spPr>
        <a:xfrm>
          <a:off x="9639300" y="16750433"/>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119783</xdr:rowOff>
    </xdr:from>
    <xdr:to>
      <xdr:col>14</xdr:col>
      <xdr:colOff>28575</xdr:colOff>
      <xdr:row>98</xdr:row>
      <xdr:rowOff>28439</xdr:rowOff>
    </xdr:to>
    <xdr:cxnSp macro="">
      <xdr:nvCxnSpPr>
        <xdr:cNvPr id="470" name="直線コネクタ 469"/>
        <xdr:cNvCxnSpPr/>
      </xdr:nvCxnSpPr>
      <xdr:spPr>
        <a:xfrm flipV="1">
          <a:off x="8750300" y="16750433"/>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155217</xdr:rowOff>
    </xdr:from>
    <xdr:to>
      <xdr:col>12</xdr:col>
      <xdr:colOff>511175</xdr:colOff>
      <xdr:row>98</xdr:row>
      <xdr:rowOff>28439</xdr:rowOff>
    </xdr:to>
    <xdr:cxnSp macro="">
      <xdr:nvCxnSpPr>
        <xdr:cNvPr id="473" name="直線コネクタ 472"/>
        <xdr:cNvCxnSpPr/>
      </xdr:nvCxnSpPr>
      <xdr:spPr>
        <a:xfrm>
          <a:off x="7861300" y="16785867"/>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155217</xdr:rowOff>
    </xdr:from>
    <xdr:to>
      <xdr:col>11</xdr:col>
      <xdr:colOff>307975</xdr:colOff>
      <xdr:row>98</xdr:row>
      <xdr:rowOff>31992</xdr:rowOff>
    </xdr:to>
    <xdr:cxnSp macro="">
      <xdr:nvCxnSpPr>
        <xdr:cNvPr id="476" name="直線コネクタ 475"/>
        <xdr:cNvCxnSpPr/>
      </xdr:nvCxnSpPr>
      <xdr:spPr>
        <a:xfrm flipV="1">
          <a:off x="6972300" y="16785867"/>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111122</xdr:rowOff>
    </xdr:from>
    <xdr:to>
      <xdr:col>15</xdr:col>
      <xdr:colOff>231775</xdr:colOff>
      <xdr:row>98</xdr:row>
      <xdr:rowOff>41272</xdr:rowOff>
    </xdr:to>
    <xdr:sp macro="" textlink="">
      <xdr:nvSpPr>
        <xdr:cNvPr id="486" name="円/楕円 485"/>
        <xdr:cNvSpPr/>
      </xdr:nvSpPr>
      <xdr:spPr>
        <a:xfrm>
          <a:off x="10426700" y="167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89549</xdr:rowOff>
    </xdr:from>
    <xdr:ext cx="534377" cy="259045"/>
    <xdr:sp macro="" textlink="">
      <xdr:nvSpPr>
        <xdr:cNvPr id="487" name="土木費該当値テキスト"/>
        <xdr:cNvSpPr txBox="1"/>
      </xdr:nvSpPr>
      <xdr:spPr>
        <a:xfrm>
          <a:off x="10528300" y="167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68983</xdr:rowOff>
    </xdr:from>
    <xdr:to>
      <xdr:col>14</xdr:col>
      <xdr:colOff>79375</xdr:colOff>
      <xdr:row>97</xdr:row>
      <xdr:rowOff>170583</xdr:rowOff>
    </xdr:to>
    <xdr:sp macro="" textlink="">
      <xdr:nvSpPr>
        <xdr:cNvPr id="488" name="円/楕円 487"/>
        <xdr:cNvSpPr/>
      </xdr:nvSpPr>
      <xdr:spPr>
        <a:xfrm>
          <a:off x="9588500" y="166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161710</xdr:rowOff>
    </xdr:from>
    <xdr:ext cx="534377" cy="259045"/>
    <xdr:sp macro="" textlink="">
      <xdr:nvSpPr>
        <xdr:cNvPr id="489" name="テキスト ボックス 488"/>
        <xdr:cNvSpPr txBox="1"/>
      </xdr:nvSpPr>
      <xdr:spPr>
        <a:xfrm>
          <a:off x="9372111" y="16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149089</xdr:rowOff>
    </xdr:from>
    <xdr:to>
      <xdr:col>12</xdr:col>
      <xdr:colOff>561975</xdr:colOff>
      <xdr:row>98</xdr:row>
      <xdr:rowOff>79239</xdr:rowOff>
    </xdr:to>
    <xdr:sp macro="" textlink="">
      <xdr:nvSpPr>
        <xdr:cNvPr id="490" name="円/楕円 489"/>
        <xdr:cNvSpPr/>
      </xdr:nvSpPr>
      <xdr:spPr>
        <a:xfrm>
          <a:off x="8699500" y="1677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70366</xdr:rowOff>
    </xdr:from>
    <xdr:ext cx="534377" cy="259045"/>
    <xdr:sp macro="" textlink="">
      <xdr:nvSpPr>
        <xdr:cNvPr id="491" name="テキスト ボックス 490"/>
        <xdr:cNvSpPr txBox="1"/>
      </xdr:nvSpPr>
      <xdr:spPr>
        <a:xfrm>
          <a:off x="8483111" y="16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104417</xdr:rowOff>
    </xdr:from>
    <xdr:to>
      <xdr:col>11</xdr:col>
      <xdr:colOff>358775</xdr:colOff>
      <xdr:row>98</xdr:row>
      <xdr:rowOff>34567</xdr:rowOff>
    </xdr:to>
    <xdr:sp macro="" textlink="">
      <xdr:nvSpPr>
        <xdr:cNvPr id="492" name="円/楕円 491"/>
        <xdr:cNvSpPr/>
      </xdr:nvSpPr>
      <xdr:spPr>
        <a:xfrm>
          <a:off x="7810500" y="167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25694</xdr:rowOff>
    </xdr:from>
    <xdr:ext cx="534377" cy="259045"/>
    <xdr:sp macro="" textlink="">
      <xdr:nvSpPr>
        <xdr:cNvPr id="493" name="テキスト ボックス 492"/>
        <xdr:cNvSpPr txBox="1"/>
      </xdr:nvSpPr>
      <xdr:spPr>
        <a:xfrm>
          <a:off x="7594111" y="168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152642</xdr:rowOff>
    </xdr:from>
    <xdr:to>
      <xdr:col>10</xdr:col>
      <xdr:colOff>155575</xdr:colOff>
      <xdr:row>98</xdr:row>
      <xdr:rowOff>82792</xdr:rowOff>
    </xdr:to>
    <xdr:sp macro="" textlink="">
      <xdr:nvSpPr>
        <xdr:cNvPr id="494" name="円/楕円 493"/>
        <xdr:cNvSpPr/>
      </xdr:nvSpPr>
      <xdr:spPr>
        <a:xfrm>
          <a:off x="6921500" y="167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73919</xdr:rowOff>
    </xdr:from>
    <xdr:ext cx="534377" cy="259045"/>
    <xdr:sp macro="" textlink="">
      <xdr:nvSpPr>
        <xdr:cNvPr id="495" name="テキスト ボックス 494"/>
        <xdr:cNvSpPr txBox="1"/>
      </xdr:nvSpPr>
      <xdr:spPr>
        <a:xfrm>
          <a:off x="6705111" y="1687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70206</xdr:rowOff>
    </xdr:from>
    <xdr:to>
      <xdr:col>23</xdr:col>
      <xdr:colOff>517525</xdr:colOff>
      <xdr:row>38</xdr:row>
      <xdr:rowOff>32761</xdr:rowOff>
    </xdr:to>
    <xdr:cxnSp macro="">
      <xdr:nvCxnSpPr>
        <xdr:cNvPr id="523" name="直線コネクタ 522"/>
        <xdr:cNvCxnSpPr/>
      </xdr:nvCxnSpPr>
      <xdr:spPr>
        <a:xfrm>
          <a:off x="15481300" y="6413856"/>
          <a:ext cx="838200" cy="1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69840</xdr:rowOff>
    </xdr:from>
    <xdr:to>
      <xdr:col>22</xdr:col>
      <xdr:colOff>365125</xdr:colOff>
      <xdr:row>37</xdr:row>
      <xdr:rowOff>70206</xdr:rowOff>
    </xdr:to>
    <xdr:cxnSp macro="">
      <xdr:nvCxnSpPr>
        <xdr:cNvPr id="526" name="直線コネクタ 525"/>
        <xdr:cNvCxnSpPr/>
      </xdr:nvCxnSpPr>
      <xdr:spPr>
        <a:xfrm>
          <a:off x="14592300" y="6242040"/>
          <a:ext cx="889000" cy="1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69840</xdr:rowOff>
    </xdr:from>
    <xdr:to>
      <xdr:col>21</xdr:col>
      <xdr:colOff>161925</xdr:colOff>
      <xdr:row>38</xdr:row>
      <xdr:rowOff>61564</xdr:rowOff>
    </xdr:to>
    <xdr:cxnSp macro="">
      <xdr:nvCxnSpPr>
        <xdr:cNvPr id="529" name="直線コネクタ 528"/>
        <xdr:cNvCxnSpPr/>
      </xdr:nvCxnSpPr>
      <xdr:spPr>
        <a:xfrm flipV="1">
          <a:off x="13703300" y="6242040"/>
          <a:ext cx="889000" cy="3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21103</xdr:rowOff>
    </xdr:from>
    <xdr:to>
      <xdr:col>19</xdr:col>
      <xdr:colOff>644525</xdr:colOff>
      <xdr:row>38</xdr:row>
      <xdr:rowOff>61564</xdr:rowOff>
    </xdr:to>
    <xdr:cxnSp macro="">
      <xdr:nvCxnSpPr>
        <xdr:cNvPr id="532" name="直線コネクタ 531"/>
        <xdr:cNvCxnSpPr/>
      </xdr:nvCxnSpPr>
      <xdr:spPr>
        <a:xfrm>
          <a:off x="12814300" y="6536203"/>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153411</xdr:rowOff>
    </xdr:from>
    <xdr:to>
      <xdr:col>23</xdr:col>
      <xdr:colOff>568325</xdr:colOff>
      <xdr:row>38</xdr:row>
      <xdr:rowOff>83561</xdr:rowOff>
    </xdr:to>
    <xdr:sp macro="" textlink="">
      <xdr:nvSpPr>
        <xdr:cNvPr id="542" name="円/楕円 541"/>
        <xdr:cNvSpPr/>
      </xdr:nvSpPr>
      <xdr:spPr>
        <a:xfrm>
          <a:off x="16268700" y="64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68338</xdr:rowOff>
    </xdr:from>
    <xdr:ext cx="534377" cy="259045"/>
    <xdr:sp macro="" textlink="">
      <xdr:nvSpPr>
        <xdr:cNvPr id="543" name="消防費該当値テキスト"/>
        <xdr:cNvSpPr txBox="1"/>
      </xdr:nvSpPr>
      <xdr:spPr>
        <a:xfrm>
          <a:off x="16370300" y="64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19406</xdr:rowOff>
    </xdr:from>
    <xdr:to>
      <xdr:col>22</xdr:col>
      <xdr:colOff>415925</xdr:colOff>
      <xdr:row>37</xdr:row>
      <xdr:rowOff>121006</xdr:rowOff>
    </xdr:to>
    <xdr:sp macro="" textlink="">
      <xdr:nvSpPr>
        <xdr:cNvPr id="544" name="円/楕円 543"/>
        <xdr:cNvSpPr/>
      </xdr:nvSpPr>
      <xdr:spPr>
        <a:xfrm>
          <a:off x="15430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112133</xdr:rowOff>
    </xdr:from>
    <xdr:ext cx="534377" cy="259045"/>
    <xdr:sp macro="" textlink="">
      <xdr:nvSpPr>
        <xdr:cNvPr id="545" name="テキスト ボックス 544"/>
        <xdr:cNvSpPr txBox="1"/>
      </xdr:nvSpPr>
      <xdr:spPr>
        <a:xfrm>
          <a:off x="15214111" y="64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19040</xdr:rowOff>
    </xdr:from>
    <xdr:to>
      <xdr:col>21</xdr:col>
      <xdr:colOff>212725</xdr:colOff>
      <xdr:row>36</xdr:row>
      <xdr:rowOff>120640</xdr:rowOff>
    </xdr:to>
    <xdr:sp macro="" textlink="">
      <xdr:nvSpPr>
        <xdr:cNvPr id="546" name="円/楕円 545"/>
        <xdr:cNvSpPr/>
      </xdr:nvSpPr>
      <xdr:spPr>
        <a:xfrm>
          <a:off x="14541500" y="61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137167</xdr:rowOff>
    </xdr:from>
    <xdr:ext cx="534377" cy="259045"/>
    <xdr:sp macro="" textlink="">
      <xdr:nvSpPr>
        <xdr:cNvPr id="547" name="テキスト ボックス 546"/>
        <xdr:cNvSpPr txBox="1"/>
      </xdr:nvSpPr>
      <xdr:spPr>
        <a:xfrm>
          <a:off x="14325111" y="59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10764</xdr:rowOff>
    </xdr:from>
    <xdr:to>
      <xdr:col>20</xdr:col>
      <xdr:colOff>9525</xdr:colOff>
      <xdr:row>38</xdr:row>
      <xdr:rowOff>112364</xdr:rowOff>
    </xdr:to>
    <xdr:sp macro="" textlink="">
      <xdr:nvSpPr>
        <xdr:cNvPr id="548" name="円/楕円 547"/>
        <xdr:cNvSpPr/>
      </xdr:nvSpPr>
      <xdr:spPr>
        <a:xfrm>
          <a:off x="136525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103491</xdr:rowOff>
    </xdr:from>
    <xdr:ext cx="534377" cy="259045"/>
    <xdr:sp macro="" textlink="">
      <xdr:nvSpPr>
        <xdr:cNvPr id="549" name="テキスト ボックス 548"/>
        <xdr:cNvSpPr txBox="1"/>
      </xdr:nvSpPr>
      <xdr:spPr>
        <a:xfrm>
          <a:off x="13436111" y="66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141752</xdr:rowOff>
    </xdr:from>
    <xdr:to>
      <xdr:col>18</xdr:col>
      <xdr:colOff>492125</xdr:colOff>
      <xdr:row>38</xdr:row>
      <xdr:rowOff>71903</xdr:rowOff>
    </xdr:to>
    <xdr:sp macro="" textlink="">
      <xdr:nvSpPr>
        <xdr:cNvPr id="550" name="円/楕円 549"/>
        <xdr:cNvSpPr/>
      </xdr:nvSpPr>
      <xdr:spPr>
        <a:xfrm>
          <a:off x="12763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63030</xdr:rowOff>
    </xdr:from>
    <xdr:ext cx="534377" cy="259045"/>
    <xdr:sp macro="" textlink="">
      <xdr:nvSpPr>
        <xdr:cNvPr id="551" name="テキスト ボックス 550"/>
        <xdr:cNvSpPr txBox="1"/>
      </xdr:nvSpPr>
      <xdr:spPr>
        <a:xfrm>
          <a:off x="12547111" y="65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46954</xdr:rowOff>
    </xdr:from>
    <xdr:to>
      <xdr:col>23</xdr:col>
      <xdr:colOff>517525</xdr:colOff>
      <xdr:row>56</xdr:row>
      <xdr:rowOff>131590</xdr:rowOff>
    </xdr:to>
    <xdr:cxnSp macro="">
      <xdr:nvCxnSpPr>
        <xdr:cNvPr id="582" name="直線コネクタ 581"/>
        <xdr:cNvCxnSpPr/>
      </xdr:nvCxnSpPr>
      <xdr:spPr>
        <a:xfrm>
          <a:off x="15481300" y="9133804"/>
          <a:ext cx="838200" cy="59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46954</xdr:rowOff>
    </xdr:from>
    <xdr:to>
      <xdr:col>22</xdr:col>
      <xdr:colOff>365125</xdr:colOff>
      <xdr:row>54</xdr:row>
      <xdr:rowOff>86861</xdr:rowOff>
    </xdr:to>
    <xdr:cxnSp macro="">
      <xdr:nvCxnSpPr>
        <xdr:cNvPr id="585" name="直線コネクタ 584"/>
        <xdr:cNvCxnSpPr/>
      </xdr:nvCxnSpPr>
      <xdr:spPr>
        <a:xfrm flipV="1">
          <a:off x="14592300" y="9133804"/>
          <a:ext cx="8890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86861</xdr:rowOff>
    </xdr:from>
    <xdr:to>
      <xdr:col>21</xdr:col>
      <xdr:colOff>161925</xdr:colOff>
      <xdr:row>56</xdr:row>
      <xdr:rowOff>56576</xdr:rowOff>
    </xdr:to>
    <xdr:cxnSp macro="">
      <xdr:nvCxnSpPr>
        <xdr:cNvPr id="588" name="直線コネクタ 587"/>
        <xdr:cNvCxnSpPr/>
      </xdr:nvCxnSpPr>
      <xdr:spPr>
        <a:xfrm flipV="1">
          <a:off x="13703300" y="9345161"/>
          <a:ext cx="889000" cy="3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56576</xdr:rowOff>
    </xdr:from>
    <xdr:to>
      <xdr:col>19</xdr:col>
      <xdr:colOff>644525</xdr:colOff>
      <xdr:row>56</xdr:row>
      <xdr:rowOff>142225</xdr:rowOff>
    </xdr:to>
    <xdr:cxnSp macro="">
      <xdr:nvCxnSpPr>
        <xdr:cNvPr id="591" name="直線コネクタ 590"/>
        <xdr:cNvCxnSpPr/>
      </xdr:nvCxnSpPr>
      <xdr:spPr>
        <a:xfrm flipV="1">
          <a:off x="12814300" y="9657776"/>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80790</xdr:rowOff>
    </xdr:from>
    <xdr:to>
      <xdr:col>23</xdr:col>
      <xdr:colOff>568325</xdr:colOff>
      <xdr:row>57</xdr:row>
      <xdr:rowOff>10940</xdr:rowOff>
    </xdr:to>
    <xdr:sp macro="" textlink="">
      <xdr:nvSpPr>
        <xdr:cNvPr id="601" name="円/楕円 600"/>
        <xdr:cNvSpPr/>
      </xdr:nvSpPr>
      <xdr:spPr>
        <a:xfrm>
          <a:off x="16268700" y="96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59217</xdr:rowOff>
    </xdr:from>
    <xdr:ext cx="534377" cy="259045"/>
    <xdr:sp macro="" textlink="">
      <xdr:nvSpPr>
        <xdr:cNvPr id="602" name="教育費該当値テキスト"/>
        <xdr:cNvSpPr txBox="1"/>
      </xdr:nvSpPr>
      <xdr:spPr>
        <a:xfrm>
          <a:off x="16370300" y="966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167604</xdr:rowOff>
    </xdr:from>
    <xdr:to>
      <xdr:col>22</xdr:col>
      <xdr:colOff>415925</xdr:colOff>
      <xdr:row>53</xdr:row>
      <xdr:rowOff>97754</xdr:rowOff>
    </xdr:to>
    <xdr:sp macro="" textlink="">
      <xdr:nvSpPr>
        <xdr:cNvPr id="603" name="円/楕円 602"/>
        <xdr:cNvSpPr/>
      </xdr:nvSpPr>
      <xdr:spPr>
        <a:xfrm>
          <a:off x="15430500" y="90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114281</xdr:rowOff>
    </xdr:from>
    <xdr:ext cx="534377" cy="259045"/>
    <xdr:sp macro="" textlink="">
      <xdr:nvSpPr>
        <xdr:cNvPr id="604" name="テキスト ボックス 603"/>
        <xdr:cNvSpPr txBox="1"/>
      </xdr:nvSpPr>
      <xdr:spPr>
        <a:xfrm>
          <a:off x="15214111" y="88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36061</xdr:rowOff>
    </xdr:from>
    <xdr:to>
      <xdr:col>21</xdr:col>
      <xdr:colOff>212725</xdr:colOff>
      <xdr:row>54</xdr:row>
      <xdr:rowOff>137661</xdr:rowOff>
    </xdr:to>
    <xdr:sp macro="" textlink="">
      <xdr:nvSpPr>
        <xdr:cNvPr id="605" name="円/楕円 604"/>
        <xdr:cNvSpPr/>
      </xdr:nvSpPr>
      <xdr:spPr>
        <a:xfrm>
          <a:off x="14541500" y="9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154188</xdr:rowOff>
    </xdr:from>
    <xdr:ext cx="534377" cy="259045"/>
    <xdr:sp macro="" textlink="">
      <xdr:nvSpPr>
        <xdr:cNvPr id="606" name="テキスト ボックス 605"/>
        <xdr:cNvSpPr txBox="1"/>
      </xdr:nvSpPr>
      <xdr:spPr>
        <a:xfrm>
          <a:off x="14325111" y="90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5776</xdr:rowOff>
    </xdr:from>
    <xdr:to>
      <xdr:col>20</xdr:col>
      <xdr:colOff>9525</xdr:colOff>
      <xdr:row>56</xdr:row>
      <xdr:rowOff>107376</xdr:rowOff>
    </xdr:to>
    <xdr:sp macro="" textlink="">
      <xdr:nvSpPr>
        <xdr:cNvPr id="607" name="円/楕円 606"/>
        <xdr:cNvSpPr/>
      </xdr:nvSpPr>
      <xdr:spPr>
        <a:xfrm>
          <a:off x="13652500" y="96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123903</xdr:rowOff>
    </xdr:from>
    <xdr:ext cx="534377" cy="259045"/>
    <xdr:sp macro="" textlink="">
      <xdr:nvSpPr>
        <xdr:cNvPr id="608" name="テキスト ボックス 607"/>
        <xdr:cNvSpPr txBox="1"/>
      </xdr:nvSpPr>
      <xdr:spPr>
        <a:xfrm>
          <a:off x="13436111" y="9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91425</xdr:rowOff>
    </xdr:from>
    <xdr:to>
      <xdr:col>18</xdr:col>
      <xdr:colOff>492125</xdr:colOff>
      <xdr:row>57</xdr:row>
      <xdr:rowOff>21575</xdr:rowOff>
    </xdr:to>
    <xdr:sp macro="" textlink="">
      <xdr:nvSpPr>
        <xdr:cNvPr id="609" name="円/楕円 608"/>
        <xdr:cNvSpPr/>
      </xdr:nvSpPr>
      <xdr:spPr>
        <a:xfrm>
          <a:off x="12763500" y="96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12702</xdr:rowOff>
    </xdr:from>
    <xdr:ext cx="534377" cy="259045"/>
    <xdr:sp macro="" textlink="">
      <xdr:nvSpPr>
        <xdr:cNvPr id="610" name="テキスト ボックス 609"/>
        <xdr:cNvSpPr txBox="1"/>
      </xdr:nvSpPr>
      <xdr:spPr>
        <a:xfrm>
          <a:off x="12547111" y="978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30962</xdr:rowOff>
    </xdr:from>
    <xdr:to>
      <xdr:col>23</xdr:col>
      <xdr:colOff>517525</xdr:colOff>
      <xdr:row>79</xdr:row>
      <xdr:rowOff>39669</xdr:rowOff>
    </xdr:to>
    <xdr:cxnSp macro="">
      <xdr:nvCxnSpPr>
        <xdr:cNvPr id="639" name="直線コネクタ 638"/>
        <xdr:cNvCxnSpPr/>
      </xdr:nvCxnSpPr>
      <xdr:spPr>
        <a:xfrm>
          <a:off x="15481300" y="13575512"/>
          <a:ext cx="8382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30962</xdr:rowOff>
    </xdr:from>
    <xdr:to>
      <xdr:col>22</xdr:col>
      <xdr:colOff>365125</xdr:colOff>
      <xdr:row>79</xdr:row>
      <xdr:rowOff>36601</xdr:rowOff>
    </xdr:to>
    <xdr:cxnSp macro="">
      <xdr:nvCxnSpPr>
        <xdr:cNvPr id="642" name="直線コネクタ 641"/>
        <xdr:cNvCxnSpPr/>
      </xdr:nvCxnSpPr>
      <xdr:spPr>
        <a:xfrm flipV="1">
          <a:off x="14592300" y="1357551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13932</xdr:rowOff>
    </xdr:from>
    <xdr:to>
      <xdr:col>21</xdr:col>
      <xdr:colOff>161925</xdr:colOff>
      <xdr:row>79</xdr:row>
      <xdr:rowOff>36601</xdr:rowOff>
    </xdr:to>
    <xdr:cxnSp macro="">
      <xdr:nvCxnSpPr>
        <xdr:cNvPr id="645" name="直線コネクタ 644"/>
        <xdr:cNvCxnSpPr/>
      </xdr:nvCxnSpPr>
      <xdr:spPr>
        <a:xfrm>
          <a:off x="13703300" y="13558482"/>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76397</xdr:rowOff>
    </xdr:from>
    <xdr:to>
      <xdr:col>19</xdr:col>
      <xdr:colOff>644525</xdr:colOff>
      <xdr:row>79</xdr:row>
      <xdr:rowOff>13932</xdr:rowOff>
    </xdr:to>
    <xdr:cxnSp macro="">
      <xdr:nvCxnSpPr>
        <xdr:cNvPr id="648" name="直線コネクタ 647"/>
        <xdr:cNvCxnSpPr/>
      </xdr:nvCxnSpPr>
      <xdr:spPr>
        <a:xfrm>
          <a:off x="12814300" y="13278047"/>
          <a:ext cx="889000" cy="2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160319</xdr:rowOff>
    </xdr:from>
    <xdr:to>
      <xdr:col>23</xdr:col>
      <xdr:colOff>568325</xdr:colOff>
      <xdr:row>79</xdr:row>
      <xdr:rowOff>90469</xdr:rowOff>
    </xdr:to>
    <xdr:sp macro="" textlink="">
      <xdr:nvSpPr>
        <xdr:cNvPr id="658" name="円/楕円 657"/>
        <xdr:cNvSpPr/>
      </xdr:nvSpPr>
      <xdr:spPr>
        <a:xfrm>
          <a:off x="16268700" y="135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109657</xdr:rowOff>
    </xdr:from>
    <xdr:ext cx="378565" cy="259045"/>
    <xdr:sp macro="" textlink="">
      <xdr:nvSpPr>
        <xdr:cNvPr id="659" name="災害復旧費該当値テキスト"/>
        <xdr:cNvSpPr txBox="1"/>
      </xdr:nvSpPr>
      <xdr:spPr>
        <a:xfrm>
          <a:off x="16370300" y="13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151612</xdr:rowOff>
    </xdr:from>
    <xdr:to>
      <xdr:col>22</xdr:col>
      <xdr:colOff>415925</xdr:colOff>
      <xdr:row>79</xdr:row>
      <xdr:rowOff>81762</xdr:rowOff>
    </xdr:to>
    <xdr:sp macro="" textlink="">
      <xdr:nvSpPr>
        <xdr:cNvPr id="660" name="円/楕円 659"/>
        <xdr:cNvSpPr/>
      </xdr:nvSpPr>
      <xdr:spPr>
        <a:xfrm>
          <a:off x="15430500" y="13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72889</xdr:rowOff>
    </xdr:from>
    <xdr:ext cx="378565" cy="259045"/>
    <xdr:sp macro="" textlink="">
      <xdr:nvSpPr>
        <xdr:cNvPr id="661" name="テキスト ボックス 660"/>
        <xdr:cNvSpPr txBox="1"/>
      </xdr:nvSpPr>
      <xdr:spPr>
        <a:xfrm>
          <a:off x="15292017" y="1361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157251</xdr:rowOff>
    </xdr:from>
    <xdr:to>
      <xdr:col>21</xdr:col>
      <xdr:colOff>212725</xdr:colOff>
      <xdr:row>79</xdr:row>
      <xdr:rowOff>87401</xdr:rowOff>
    </xdr:to>
    <xdr:sp macro="" textlink="">
      <xdr:nvSpPr>
        <xdr:cNvPr id="662" name="円/楕円 661"/>
        <xdr:cNvSpPr/>
      </xdr:nvSpPr>
      <xdr:spPr>
        <a:xfrm>
          <a:off x="14541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78528</xdr:rowOff>
    </xdr:from>
    <xdr:ext cx="378565" cy="259045"/>
    <xdr:sp macro="" textlink="">
      <xdr:nvSpPr>
        <xdr:cNvPr id="663" name="テキスト ボックス 662"/>
        <xdr:cNvSpPr txBox="1"/>
      </xdr:nvSpPr>
      <xdr:spPr>
        <a:xfrm>
          <a:off x="14403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134582</xdr:rowOff>
    </xdr:from>
    <xdr:to>
      <xdr:col>20</xdr:col>
      <xdr:colOff>9525</xdr:colOff>
      <xdr:row>79</xdr:row>
      <xdr:rowOff>64732</xdr:rowOff>
    </xdr:to>
    <xdr:sp macro="" textlink="">
      <xdr:nvSpPr>
        <xdr:cNvPr id="664" name="円/楕円 663"/>
        <xdr:cNvSpPr/>
      </xdr:nvSpPr>
      <xdr:spPr>
        <a:xfrm>
          <a:off x="13652500" y="135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55859</xdr:rowOff>
    </xdr:from>
    <xdr:ext cx="469744" cy="259045"/>
    <xdr:sp macro="" textlink="">
      <xdr:nvSpPr>
        <xdr:cNvPr id="665" name="テキスト ボックス 664"/>
        <xdr:cNvSpPr txBox="1"/>
      </xdr:nvSpPr>
      <xdr:spPr>
        <a:xfrm>
          <a:off x="13468427" y="136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25597</xdr:rowOff>
    </xdr:from>
    <xdr:to>
      <xdr:col>18</xdr:col>
      <xdr:colOff>492125</xdr:colOff>
      <xdr:row>77</xdr:row>
      <xdr:rowOff>127197</xdr:rowOff>
    </xdr:to>
    <xdr:sp macro="" textlink="">
      <xdr:nvSpPr>
        <xdr:cNvPr id="666" name="円/楕円 665"/>
        <xdr:cNvSpPr/>
      </xdr:nvSpPr>
      <xdr:spPr>
        <a:xfrm>
          <a:off x="12763500" y="132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143724</xdr:rowOff>
    </xdr:from>
    <xdr:ext cx="534377" cy="259045"/>
    <xdr:sp macro="" textlink="">
      <xdr:nvSpPr>
        <xdr:cNvPr id="667" name="テキスト ボックス 666"/>
        <xdr:cNvSpPr txBox="1"/>
      </xdr:nvSpPr>
      <xdr:spPr>
        <a:xfrm>
          <a:off x="12547111" y="130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54759</xdr:rowOff>
    </xdr:from>
    <xdr:to>
      <xdr:col>23</xdr:col>
      <xdr:colOff>517525</xdr:colOff>
      <xdr:row>98</xdr:row>
      <xdr:rowOff>67734</xdr:rowOff>
    </xdr:to>
    <xdr:cxnSp macro="">
      <xdr:nvCxnSpPr>
        <xdr:cNvPr id="698" name="直線コネクタ 697"/>
        <xdr:cNvCxnSpPr/>
      </xdr:nvCxnSpPr>
      <xdr:spPr>
        <a:xfrm flipV="1">
          <a:off x="15481300" y="16856859"/>
          <a:ext cx="8382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67734</xdr:rowOff>
    </xdr:from>
    <xdr:to>
      <xdr:col>22</xdr:col>
      <xdr:colOff>365125</xdr:colOff>
      <xdr:row>98</xdr:row>
      <xdr:rowOff>69836</xdr:rowOff>
    </xdr:to>
    <xdr:cxnSp macro="">
      <xdr:nvCxnSpPr>
        <xdr:cNvPr id="701" name="直線コネクタ 700"/>
        <xdr:cNvCxnSpPr/>
      </xdr:nvCxnSpPr>
      <xdr:spPr>
        <a:xfrm flipV="1">
          <a:off x="14592300" y="16869834"/>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69836</xdr:rowOff>
    </xdr:from>
    <xdr:to>
      <xdr:col>21</xdr:col>
      <xdr:colOff>161925</xdr:colOff>
      <xdr:row>98</xdr:row>
      <xdr:rowOff>72992</xdr:rowOff>
    </xdr:to>
    <xdr:cxnSp macro="">
      <xdr:nvCxnSpPr>
        <xdr:cNvPr id="704" name="直線コネクタ 703"/>
        <xdr:cNvCxnSpPr/>
      </xdr:nvCxnSpPr>
      <xdr:spPr>
        <a:xfrm flipV="1">
          <a:off x="13703300" y="16871936"/>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72110</xdr:rowOff>
    </xdr:from>
    <xdr:to>
      <xdr:col>19</xdr:col>
      <xdr:colOff>644525</xdr:colOff>
      <xdr:row>98</xdr:row>
      <xdr:rowOff>72992</xdr:rowOff>
    </xdr:to>
    <xdr:cxnSp macro="">
      <xdr:nvCxnSpPr>
        <xdr:cNvPr id="707" name="直線コネクタ 706"/>
        <xdr:cNvCxnSpPr/>
      </xdr:nvCxnSpPr>
      <xdr:spPr>
        <a:xfrm>
          <a:off x="12814300" y="1687421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3959</xdr:rowOff>
    </xdr:from>
    <xdr:to>
      <xdr:col>23</xdr:col>
      <xdr:colOff>568325</xdr:colOff>
      <xdr:row>98</xdr:row>
      <xdr:rowOff>105559</xdr:rowOff>
    </xdr:to>
    <xdr:sp macro="" textlink="">
      <xdr:nvSpPr>
        <xdr:cNvPr id="717" name="円/楕円 716"/>
        <xdr:cNvSpPr/>
      </xdr:nvSpPr>
      <xdr:spPr>
        <a:xfrm>
          <a:off x="16268700" y="16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90336</xdr:rowOff>
    </xdr:from>
    <xdr:ext cx="534377" cy="259045"/>
    <xdr:sp macro="" textlink="">
      <xdr:nvSpPr>
        <xdr:cNvPr id="718" name="公債費該当値テキスト"/>
        <xdr:cNvSpPr txBox="1"/>
      </xdr:nvSpPr>
      <xdr:spPr>
        <a:xfrm>
          <a:off x="16370300" y="167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16934</xdr:rowOff>
    </xdr:from>
    <xdr:to>
      <xdr:col>22</xdr:col>
      <xdr:colOff>415925</xdr:colOff>
      <xdr:row>98</xdr:row>
      <xdr:rowOff>118534</xdr:rowOff>
    </xdr:to>
    <xdr:sp macro="" textlink="">
      <xdr:nvSpPr>
        <xdr:cNvPr id="719" name="円/楕円 718"/>
        <xdr:cNvSpPr/>
      </xdr:nvSpPr>
      <xdr:spPr>
        <a:xfrm>
          <a:off x="154305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109661</xdr:rowOff>
    </xdr:from>
    <xdr:ext cx="534377" cy="259045"/>
    <xdr:sp macro="" textlink="">
      <xdr:nvSpPr>
        <xdr:cNvPr id="720" name="テキスト ボックス 719"/>
        <xdr:cNvSpPr txBox="1"/>
      </xdr:nvSpPr>
      <xdr:spPr>
        <a:xfrm>
          <a:off x="15214111" y="169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19036</xdr:rowOff>
    </xdr:from>
    <xdr:to>
      <xdr:col>21</xdr:col>
      <xdr:colOff>212725</xdr:colOff>
      <xdr:row>98</xdr:row>
      <xdr:rowOff>120636</xdr:rowOff>
    </xdr:to>
    <xdr:sp macro="" textlink="">
      <xdr:nvSpPr>
        <xdr:cNvPr id="721" name="円/楕円 720"/>
        <xdr:cNvSpPr/>
      </xdr:nvSpPr>
      <xdr:spPr>
        <a:xfrm>
          <a:off x="14541500" y="168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111763</xdr:rowOff>
    </xdr:from>
    <xdr:ext cx="534377" cy="259045"/>
    <xdr:sp macro="" textlink="">
      <xdr:nvSpPr>
        <xdr:cNvPr id="722" name="テキスト ボックス 721"/>
        <xdr:cNvSpPr txBox="1"/>
      </xdr:nvSpPr>
      <xdr:spPr>
        <a:xfrm>
          <a:off x="14325111" y="169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22192</xdr:rowOff>
    </xdr:from>
    <xdr:to>
      <xdr:col>20</xdr:col>
      <xdr:colOff>9525</xdr:colOff>
      <xdr:row>98</xdr:row>
      <xdr:rowOff>123792</xdr:rowOff>
    </xdr:to>
    <xdr:sp macro="" textlink="">
      <xdr:nvSpPr>
        <xdr:cNvPr id="723" name="円/楕円 722"/>
        <xdr:cNvSpPr/>
      </xdr:nvSpPr>
      <xdr:spPr>
        <a:xfrm>
          <a:off x="13652500" y="168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114919</xdr:rowOff>
    </xdr:from>
    <xdr:ext cx="534377" cy="259045"/>
    <xdr:sp macro="" textlink="">
      <xdr:nvSpPr>
        <xdr:cNvPr id="724" name="テキスト ボックス 723"/>
        <xdr:cNvSpPr txBox="1"/>
      </xdr:nvSpPr>
      <xdr:spPr>
        <a:xfrm>
          <a:off x="13436111" y="169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21310</xdr:rowOff>
    </xdr:from>
    <xdr:to>
      <xdr:col>18</xdr:col>
      <xdr:colOff>492125</xdr:colOff>
      <xdr:row>98</xdr:row>
      <xdr:rowOff>122910</xdr:rowOff>
    </xdr:to>
    <xdr:sp macro="" textlink="">
      <xdr:nvSpPr>
        <xdr:cNvPr id="725" name="円/楕円 724"/>
        <xdr:cNvSpPr/>
      </xdr:nvSpPr>
      <xdr:spPr>
        <a:xfrm>
          <a:off x="12763500" y="168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114037</xdr:rowOff>
    </xdr:from>
    <xdr:ext cx="534377" cy="259045"/>
    <xdr:sp macro="" textlink="">
      <xdr:nvSpPr>
        <xdr:cNvPr id="726" name="テキスト ボックス 725"/>
        <xdr:cNvSpPr txBox="1"/>
      </xdr:nvSpPr>
      <xdr:spPr>
        <a:xfrm>
          <a:off x="12547111" y="169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142,651</a:t>
          </a:r>
          <a:r>
            <a:rPr kumimoji="1" lang="ja-JP" altLang="ja-JP" sz="1100">
              <a:solidFill>
                <a:schemeClr val="dk1"/>
              </a:solidFill>
              <a:effectLst/>
              <a:latin typeface="+mn-lt"/>
              <a:ea typeface="+mn-ea"/>
              <a:cs typeface="+mn-cs"/>
            </a:rPr>
            <a:t>円となっている。これについては、保育所を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すべて直営により運営していることに起因している。今後の施設運営については、民間の保育所の導入も含め効率的で効果的な運営方法を検討し、可能なものは指定管理者制度の導入などを実施し、コストの縮減に努めていく。</a:t>
          </a:r>
          <a:endParaRPr lang="ja-JP" altLang="ja-JP" sz="1400">
            <a:effectLst/>
          </a:endParaRPr>
        </a:p>
        <a:p>
          <a:r>
            <a:rPr kumimoji="1" lang="ja-JP" altLang="ja-JP" sz="1100">
              <a:solidFill>
                <a:schemeClr val="dk1"/>
              </a:solidFill>
              <a:effectLst/>
              <a:latin typeface="+mn-lt"/>
              <a:ea typeface="+mn-ea"/>
              <a:cs typeface="+mn-cs"/>
            </a:rPr>
            <a:t>・農林水産業費は、住民一人あたり</a:t>
          </a:r>
          <a:r>
            <a:rPr kumimoji="1" lang="en-US" altLang="ja-JP" sz="1100">
              <a:solidFill>
                <a:schemeClr val="dk1"/>
              </a:solidFill>
              <a:effectLst/>
              <a:latin typeface="+mn-lt"/>
              <a:ea typeface="+mn-ea"/>
              <a:cs typeface="+mn-cs"/>
            </a:rPr>
            <a:t>27,110</a:t>
          </a:r>
          <a:r>
            <a:rPr kumimoji="1" lang="ja-JP" altLang="ja-JP" sz="1100">
              <a:solidFill>
                <a:schemeClr val="dk1"/>
              </a:solidFill>
              <a:effectLst/>
              <a:latin typeface="+mn-lt"/>
              <a:ea typeface="+mn-ea"/>
              <a:cs typeface="+mn-cs"/>
            </a:rPr>
            <a:t>円となっている。本町においては、一次産業が活発であり類似団体と比較しても突出したものとなっている。優良な農地の良好な状態での保全は必要であるが、さらに再点検を行い、</a:t>
          </a:r>
          <a:r>
            <a:rPr kumimoji="1" lang="ja-JP" altLang="en-US" sz="1100">
              <a:solidFill>
                <a:schemeClr val="dk1"/>
              </a:solidFill>
              <a:effectLst/>
              <a:latin typeface="+mn-lt"/>
              <a:ea typeface="+mn-ea"/>
              <a:cs typeface="+mn-cs"/>
            </a:rPr>
            <a:t>補助金等において</a:t>
          </a:r>
          <a:r>
            <a:rPr kumimoji="1" lang="ja-JP" altLang="ja-JP" sz="1100">
              <a:solidFill>
                <a:schemeClr val="dk1"/>
              </a:solidFill>
              <a:effectLst/>
              <a:latin typeface="+mn-lt"/>
              <a:ea typeface="+mn-ea"/>
              <a:cs typeface="+mn-cs"/>
            </a:rPr>
            <a:t>類似のものや当初の役割を果たしたものなどについては、見直しや廃止を行っていく。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900" b="0" i="0" baseline="0">
              <a:solidFill>
                <a:schemeClr val="dk1"/>
              </a:solidFill>
              <a:effectLst/>
              <a:latin typeface="+mn-lt"/>
              <a:ea typeface="+mn-ea"/>
              <a:cs typeface="+mn-cs"/>
            </a:rPr>
            <a:t>○財政調整基金</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認定こども園整備事業等の大型事業が始まり基金の取り崩しが多額になったことから減少している</a:t>
          </a:r>
          <a:r>
            <a:rPr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○実質収支額</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標準財政規模比</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12</a:t>
          </a:r>
          <a:r>
            <a:rPr lang="ja-JP" altLang="ja-JP" sz="900" b="0" i="0" baseline="0">
              <a:solidFill>
                <a:schemeClr val="dk1"/>
              </a:solidFill>
              <a:effectLst/>
              <a:latin typeface="+mn-lt"/>
              <a:ea typeface="+mn-ea"/>
              <a:cs typeface="+mn-cs"/>
            </a:rPr>
            <a:t>％台となっており、高い水準で推移している。出来る限り確実な需要予測、歳入見込を行うことで、適正な比率となるよう努めていく。</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○実質単年度収支</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財政調整基金への歳計剰余金積立を行っていることから、実質単年度収支については低い数値となっている。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○今後の対応</a:t>
          </a:r>
          <a:endParaRPr lang="ja-JP" altLang="ja-JP" sz="900">
            <a:effectLst/>
          </a:endParaRPr>
        </a:p>
        <a:p>
          <a:r>
            <a:rPr lang="ja-JP" altLang="ja-JP" sz="900" b="0" i="0" baseline="0">
              <a:solidFill>
                <a:schemeClr val="dk1"/>
              </a:solidFill>
              <a:effectLst/>
              <a:latin typeface="+mn-lt"/>
              <a:ea typeface="+mn-ea"/>
              <a:cs typeface="+mn-cs"/>
            </a:rPr>
            <a:t>　税収が伸び悩む中、合併算定替が</a:t>
          </a:r>
          <a:r>
            <a:rPr lang="ja-JP" altLang="en-US" sz="900" b="0" i="0" baseline="0">
              <a:solidFill>
                <a:schemeClr val="dk1"/>
              </a:solidFill>
              <a:effectLst/>
              <a:latin typeface="+mn-lt"/>
              <a:ea typeface="+mn-ea"/>
              <a:cs typeface="+mn-cs"/>
            </a:rPr>
            <a:t>終了</a:t>
          </a:r>
          <a:r>
            <a:rPr lang="ja-JP" altLang="ja-JP" sz="900" b="0" i="0" baseline="0">
              <a:solidFill>
                <a:schemeClr val="dk1"/>
              </a:solidFill>
              <a:effectLst/>
              <a:latin typeface="+mn-lt"/>
              <a:ea typeface="+mn-ea"/>
              <a:cs typeface="+mn-cs"/>
            </a:rPr>
            <a:t>する平成</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年度以降は、普通交付税が大幅な減額となるため、財政調整基金を活用しながらの財政運営となることが予想される。このことから、行政改革大綱及び集中改革プランに基づき、行政の簡素化、効率化を図り、持続可能な行財政運営に努め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a:effectLst/>
          </a:endParaRPr>
        </a:p>
        <a:p>
          <a:r>
            <a:rPr lang="ja-JP" altLang="ja-JP" sz="1100">
              <a:solidFill>
                <a:schemeClr val="dk1"/>
              </a:solidFill>
              <a:effectLst/>
              <a:latin typeface="+mn-lt"/>
              <a:ea typeface="+mn-ea"/>
              <a:cs typeface="+mn-cs"/>
            </a:rPr>
            <a:t>　　一般会計及びすべての特別会計で赤字が生じていない。</a:t>
          </a:r>
          <a:endParaRPr lang="ja-JP" altLang="ja-JP">
            <a:effectLst/>
          </a:endParaRPr>
        </a:p>
        <a:p>
          <a:r>
            <a:rPr lang="ja-JP" altLang="ja-JP" sz="1100">
              <a:solidFill>
                <a:schemeClr val="dk1"/>
              </a:solidFill>
              <a:effectLst/>
              <a:latin typeface="+mn-lt"/>
              <a:ea typeface="+mn-ea"/>
              <a:cs typeface="+mn-cs"/>
            </a:rPr>
            <a:t>○今後の対応</a:t>
          </a:r>
          <a:endParaRPr lang="ja-JP" altLang="ja-JP">
            <a:effectLst/>
          </a:endParaRPr>
        </a:p>
        <a:p>
          <a:r>
            <a:rPr lang="ja-JP" altLang="ja-JP" sz="1100">
              <a:solidFill>
                <a:schemeClr val="dk1"/>
              </a:solidFill>
              <a:effectLst/>
              <a:latin typeface="+mn-lt"/>
              <a:ea typeface="+mn-ea"/>
              <a:cs typeface="+mn-cs"/>
            </a:rPr>
            <a:t>　　各会計で適正な財政運営、企業経営を行い、財政の健全化に努めていく。</a:t>
          </a:r>
          <a:endParaRPr lang="ja-JP" altLang="ja-JP">
            <a:effectLst/>
          </a:endParaRPr>
        </a:p>
        <a:p>
          <a:r>
            <a:rPr lang="ja-JP" altLang="ja-JP" sz="1100">
              <a:solidFill>
                <a:schemeClr val="dk1"/>
              </a:solidFill>
              <a:effectLst/>
              <a:latin typeface="+mn-lt"/>
              <a:ea typeface="+mn-ea"/>
              <a:cs typeface="+mn-cs"/>
            </a:rPr>
            <a:t>　　介護老人保健施設事業会計においては、経営状況が厳しくなっていため、</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病院事業との経営面での連携や</a:t>
          </a:r>
          <a:r>
            <a:rPr lang="ja-JP" altLang="ja-JP" sz="1100">
              <a:solidFill>
                <a:schemeClr val="dk1"/>
              </a:solidFill>
              <a:effectLst/>
              <a:latin typeface="+mn-lt"/>
              <a:ea typeface="+mn-ea"/>
              <a:cs typeface="+mn-cs"/>
            </a:rPr>
            <a:t>民間との連携を視野に経営改善に努める。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○元利償還金</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　行政改革大綱に基づく起債発行額の抑制などにより、大幅な増加にはいたっていない。</a:t>
          </a:r>
          <a:r>
            <a:rPr lang="ja-JP" altLang="en-US" sz="1100" b="0" i="0" baseline="0">
              <a:solidFill>
                <a:schemeClr val="dk1"/>
              </a:solidFill>
              <a:effectLst/>
              <a:latin typeface="+mn-lt"/>
              <a:ea typeface="+mn-ea"/>
              <a:cs typeface="+mn-cs"/>
            </a:rPr>
            <a:t>合併特例債の元金償還が始まってきており</a:t>
          </a:r>
          <a:r>
            <a:rPr lang="ja-JP" altLang="ja-JP" sz="1100" b="0" i="0" baseline="0">
              <a:solidFill>
                <a:schemeClr val="dk1"/>
              </a:solidFill>
              <a:effectLst/>
              <a:latin typeface="+mn-lt"/>
              <a:ea typeface="+mn-ea"/>
              <a:cs typeface="+mn-cs"/>
            </a:rPr>
            <a:t>、若干元利償還金の額が増加している。</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○公営企業債の元利償還金に対する繰入金</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　高利率の起債の借り換えや新規の起債発行の抑制などを実施しているが、下水道事業における元金償還の開始などにより、概ね同水準で推移している。</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○債務負担行為に基づく支出金</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　ほぼ同水準で推移している。</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○実質公債費比率の分子</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　中学校建築の関係で若干元利償還金額が増加傾向で</a:t>
          </a:r>
          <a:r>
            <a:rPr lang="ja-JP" altLang="en-US" sz="1100" b="0" i="0" baseline="0">
              <a:solidFill>
                <a:schemeClr val="dk1"/>
              </a:solidFill>
              <a:effectLst/>
              <a:latin typeface="+mn-lt"/>
              <a:ea typeface="+mn-ea"/>
              <a:cs typeface="+mn-cs"/>
            </a:rPr>
            <a:t>あるがほぼ横ばいで推移</a:t>
          </a:r>
          <a:r>
            <a:rPr lang="ja-JP" altLang="ja-JP" sz="1100" b="0" i="0" baseline="0">
              <a:solidFill>
                <a:schemeClr val="dk1"/>
              </a:solidFill>
              <a:effectLst/>
              <a:latin typeface="+mn-lt"/>
              <a:ea typeface="+mn-ea"/>
              <a:cs typeface="+mn-cs"/>
            </a:rPr>
            <a:t>している。</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○今後の対応</a:t>
          </a:r>
          <a:endParaRPr lang="ja-JP" altLang="ja-JP" sz="1000">
            <a:effectLst/>
          </a:endParaRPr>
        </a:p>
        <a:p>
          <a:pPr eaLnBrk="1" fontAlgn="auto" latinLnBrk="0" hangingPunct="1"/>
          <a:r>
            <a:rPr lang="ja-JP" altLang="ja-JP" sz="1100" b="0" i="0" baseline="0">
              <a:solidFill>
                <a:schemeClr val="dk1"/>
              </a:solidFill>
              <a:effectLst/>
              <a:latin typeface="+mn-lt"/>
              <a:ea typeface="+mn-ea"/>
              <a:cs typeface="+mn-cs"/>
            </a:rPr>
            <a:t>　早期健全化基準未満であるが、今後とも起債発行の抑制に努め、比率が悪化しないように努めていく。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町の行政改革大綱及び集中改革プランに基づき、起債発行を抑制して</a:t>
          </a:r>
          <a:r>
            <a:rPr lang="ja-JP" altLang="en-US" sz="1100" b="0" i="0" baseline="0">
              <a:solidFill>
                <a:schemeClr val="dk1"/>
              </a:solidFill>
              <a:effectLst/>
              <a:latin typeface="+mn-lt"/>
              <a:ea typeface="+mn-ea"/>
              <a:cs typeface="+mn-cs"/>
            </a:rPr>
            <a:t>おり、年度別で見ると増加する年度もあるが、中期的には減少しており、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引き続き起債抑制に努めていく。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○公営企業債等繰入見込額</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下水道事業を除く会計においては、</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年度以降、借換債を除いて起債発行を行っておらず、下水道事業についても、発行額を抑制しているため、減少傾向にある。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○退職手当負担見込額</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定員適正化計画に基づき職員採用を行っていることから同程度の水準を維持している。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○将来負担比率の分子</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将来負担額としては減少傾向にあり、充当可能財源等は同水準で推移しているため、減少傾向となっている。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口の減少や長引く景気の低迷など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10293167</v>
      </c>
      <c r="BO4" s="381"/>
      <c r="BP4" s="381"/>
      <c r="BQ4" s="381"/>
      <c r="BR4" s="381"/>
      <c r="BS4" s="381"/>
      <c r="BT4" s="381"/>
      <c r="BU4" s="382"/>
      <c r="BV4" s="380">
        <v>11213673</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12.2</v>
      </c>
      <c r="CU4" s="558"/>
      <c r="CV4" s="558"/>
      <c r="CW4" s="558"/>
      <c r="CX4" s="558"/>
      <c r="CY4" s="558"/>
      <c r="CZ4" s="558"/>
      <c r="DA4" s="559"/>
      <c r="DB4" s="557">
        <v>12.3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9264928</v>
      </c>
      <c r="BO5" s="386"/>
      <c r="BP5" s="386"/>
      <c r="BQ5" s="386"/>
      <c r="BR5" s="386"/>
      <c r="BS5" s="386"/>
      <c r="BT5" s="386"/>
      <c r="BU5" s="387"/>
      <c r="BV5" s="385">
        <v>10164623</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84.4</v>
      </c>
      <c r="CU5" s="356"/>
      <c r="CV5" s="356"/>
      <c r="CW5" s="356"/>
      <c r="CX5" s="356"/>
      <c r="CY5" s="356"/>
      <c r="CZ5" s="356"/>
      <c r="DA5" s="357"/>
      <c r="DB5" s="355">
        <v>80.8</v>
      </c>
      <c r="DC5" s="356"/>
      <c r="DD5" s="356"/>
      <c r="DE5" s="356"/>
      <c r="DF5" s="356"/>
      <c r="DG5" s="356"/>
      <c r="DH5" s="356"/>
      <c r="DI5" s="357"/>
      <c r="DJ5" s="139"/>
      <c r="DK5" s="139"/>
      <c r="DL5" s="139"/>
      <c r="DM5" s="139"/>
      <c r="DN5" s="139"/>
      <c r="DO5" s="139"/>
    </row>
    <row r="6" spans="1:119" ht="18.75" customHeight="1">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1028239</v>
      </c>
      <c r="BO6" s="386"/>
      <c r="BP6" s="386"/>
      <c r="BQ6" s="386"/>
      <c r="BR6" s="386"/>
      <c r="BS6" s="386"/>
      <c r="BT6" s="386"/>
      <c r="BU6" s="387"/>
      <c r="BV6" s="385">
        <v>1049050</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84.4</v>
      </c>
      <c r="CU6" s="532"/>
      <c r="CV6" s="532"/>
      <c r="CW6" s="532"/>
      <c r="CX6" s="532"/>
      <c r="CY6" s="532"/>
      <c r="CZ6" s="532"/>
      <c r="DA6" s="533"/>
      <c r="DB6" s="531">
        <v>80.8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218196</v>
      </c>
      <c r="BO7" s="386"/>
      <c r="BP7" s="386"/>
      <c r="BQ7" s="386"/>
      <c r="BR7" s="386"/>
      <c r="BS7" s="386"/>
      <c r="BT7" s="386"/>
      <c r="BU7" s="387"/>
      <c r="BV7" s="385">
        <v>223300</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6652451</v>
      </c>
      <c r="CU7" s="386"/>
      <c r="CV7" s="386"/>
      <c r="CW7" s="386"/>
      <c r="CX7" s="386"/>
      <c r="CY7" s="386"/>
      <c r="CZ7" s="386"/>
      <c r="DA7" s="387"/>
      <c r="DB7" s="385">
        <v>6692502</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92</v>
      </c>
      <c r="AV8" s="443"/>
      <c r="AW8" s="443"/>
      <c r="AX8" s="443"/>
      <c r="AY8" s="365" t="s">
        <v>93</v>
      </c>
      <c r="AZ8" s="366"/>
      <c r="BA8" s="366"/>
      <c r="BB8" s="366"/>
      <c r="BC8" s="366"/>
      <c r="BD8" s="366"/>
      <c r="BE8" s="366"/>
      <c r="BF8" s="366"/>
      <c r="BG8" s="366"/>
      <c r="BH8" s="366"/>
      <c r="BI8" s="366"/>
      <c r="BJ8" s="366"/>
      <c r="BK8" s="366"/>
      <c r="BL8" s="366"/>
      <c r="BM8" s="367"/>
      <c r="BN8" s="385">
        <v>810043</v>
      </c>
      <c r="BO8" s="386"/>
      <c r="BP8" s="386"/>
      <c r="BQ8" s="386"/>
      <c r="BR8" s="386"/>
      <c r="BS8" s="386"/>
      <c r="BT8" s="386"/>
      <c r="BU8" s="387"/>
      <c r="BV8" s="385">
        <v>825750</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0.54</v>
      </c>
      <c r="CU8" s="495"/>
      <c r="CV8" s="495"/>
      <c r="CW8" s="495"/>
      <c r="CX8" s="495"/>
      <c r="CY8" s="495"/>
      <c r="CZ8" s="495"/>
      <c r="DA8" s="496"/>
      <c r="DB8" s="494">
        <v>0.55000000000000004</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23610</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99</v>
      </c>
      <c r="AV9" s="443"/>
      <c r="AW9" s="443"/>
      <c r="AX9" s="443"/>
      <c r="AY9" s="365" t="s">
        <v>100</v>
      </c>
      <c r="AZ9" s="366"/>
      <c r="BA9" s="366"/>
      <c r="BB9" s="366"/>
      <c r="BC9" s="366"/>
      <c r="BD9" s="366"/>
      <c r="BE9" s="366"/>
      <c r="BF9" s="366"/>
      <c r="BG9" s="366"/>
      <c r="BH9" s="366"/>
      <c r="BI9" s="366"/>
      <c r="BJ9" s="366"/>
      <c r="BK9" s="366"/>
      <c r="BL9" s="366"/>
      <c r="BM9" s="367"/>
      <c r="BN9" s="385">
        <v>-15707</v>
      </c>
      <c r="BO9" s="386"/>
      <c r="BP9" s="386"/>
      <c r="BQ9" s="386"/>
      <c r="BR9" s="386"/>
      <c r="BS9" s="386"/>
      <c r="BT9" s="386"/>
      <c r="BU9" s="387"/>
      <c r="BV9" s="385">
        <v>52627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5.8</v>
      </c>
      <c r="CU9" s="356"/>
      <c r="CV9" s="356"/>
      <c r="CW9" s="356"/>
      <c r="CX9" s="356"/>
      <c r="CY9" s="356"/>
      <c r="CZ9" s="356"/>
      <c r="DA9" s="357"/>
      <c r="DB9" s="355">
        <v>5.5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24625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26800</v>
      </c>
      <c r="BO10" s="386"/>
      <c r="BP10" s="386"/>
      <c r="BQ10" s="386"/>
      <c r="BR10" s="386"/>
      <c r="BS10" s="386"/>
      <c r="BT10" s="386"/>
      <c r="BU10" s="387"/>
      <c r="BV10" s="385">
        <v>28700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24586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1003958</v>
      </c>
      <c r="BO12" s="386"/>
      <c r="BP12" s="386"/>
      <c r="BQ12" s="386"/>
      <c r="BR12" s="386"/>
      <c r="BS12" s="386"/>
      <c r="BT12" s="386"/>
      <c r="BU12" s="387"/>
      <c r="BV12" s="385">
        <v>661772</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24356</v>
      </c>
      <c r="S13" s="487"/>
      <c r="T13" s="487"/>
      <c r="U13" s="487"/>
      <c r="V13" s="488"/>
      <c r="W13" s="474" t="s">
        <v>124</v>
      </c>
      <c r="X13" s="398"/>
      <c r="Y13" s="398"/>
      <c r="Z13" s="398"/>
      <c r="AA13" s="398"/>
      <c r="AB13" s="399"/>
      <c r="AC13" s="361">
        <v>1117</v>
      </c>
      <c r="AD13" s="362"/>
      <c r="AE13" s="362"/>
      <c r="AF13" s="362"/>
      <c r="AG13" s="363"/>
      <c r="AH13" s="361">
        <v>1222</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-992865</v>
      </c>
      <c r="BO13" s="386"/>
      <c r="BP13" s="386"/>
      <c r="BQ13" s="386"/>
      <c r="BR13" s="386"/>
      <c r="BS13" s="386"/>
      <c r="BT13" s="386"/>
      <c r="BU13" s="387"/>
      <c r="BV13" s="385">
        <v>-580445</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-0.7</v>
      </c>
      <c r="CU13" s="356"/>
      <c r="CV13" s="356"/>
      <c r="CW13" s="356"/>
      <c r="CX13" s="356"/>
      <c r="CY13" s="356"/>
      <c r="CZ13" s="356"/>
      <c r="DA13" s="357"/>
      <c r="DB13" s="355">
        <v>-0.6</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24742</v>
      </c>
      <c r="S14" s="487"/>
      <c r="T14" s="487"/>
      <c r="U14" s="487"/>
      <c r="V14" s="488"/>
      <c r="W14" s="489"/>
      <c r="X14" s="401"/>
      <c r="Y14" s="401"/>
      <c r="Z14" s="401"/>
      <c r="AA14" s="401"/>
      <c r="AB14" s="402"/>
      <c r="AC14" s="479">
        <v>10.1</v>
      </c>
      <c r="AD14" s="480"/>
      <c r="AE14" s="480"/>
      <c r="AF14" s="480"/>
      <c r="AG14" s="481"/>
      <c r="AH14" s="479">
        <v>10.5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24552</v>
      </c>
      <c r="S15" s="487"/>
      <c r="T15" s="487"/>
      <c r="U15" s="487"/>
      <c r="V15" s="488"/>
      <c r="W15" s="474" t="s">
        <v>130</v>
      </c>
      <c r="X15" s="398"/>
      <c r="Y15" s="398"/>
      <c r="Z15" s="398"/>
      <c r="AA15" s="398"/>
      <c r="AB15" s="399"/>
      <c r="AC15" s="361">
        <v>2686</v>
      </c>
      <c r="AD15" s="362"/>
      <c r="AE15" s="362"/>
      <c r="AF15" s="362"/>
      <c r="AG15" s="363"/>
      <c r="AH15" s="361">
        <v>2773</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2842169</v>
      </c>
      <c r="BO15" s="381"/>
      <c r="BP15" s="381"/>
      <c r="BQ15" s="381"/>
      <c r="BR15" s="381"/>
      <c r="BS15" s="381"/>
      <c r="BT15" s="381"/>
      <c r="BU15" s="382"/>
      <c r="BV15" s="380">
        <v>2726523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24.3</v>
      </c>
      <c r="AD16" s="480"/>
      <c r="AE16" s="480"/>
      <c r="AF16" s="480"/>
      <c r="AG16" s="481"/>
      <c r="AH16" s="479">
        <v>23.9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5226042</v>
      </c>
      <c r="BO16" s="386"/>
      <c r="BP16" s="386"/>
      <c r="BQ16" s="386"/>
      <c r="BR16" s="386"/>
      <c r="BS16" s="386"/>
      <c r="BT16" s="386"/>
      <c r="BU16" s="387"/>
      <c r="BV16" s="385">
        <v>5087344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7256</v>
      </c>
      <c r="AD17" s="362"/>
      <c r="AE17" s="362"/>
      <c r="AF17" s="362"/>
      <c r="AG17" s="363"/>
      <c r="AH17" s="361">
        <v>7615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3591489</v>
      </c>
      <c r="BO17" s="386"/>
      <c r="BP17" s="386"/>
      <c r="BQ17" s="386"/>
      <c r="BR17" s="386"/>
      <c r="BS17" s="386"/>
      <c r="BT17" s="386"/>
      <c r="BU17" s="387"/>
      <c r="BV17" s="385">
        <v>3436674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109.75</v>
      </c>
      <c r="M18" s="450"/>
      <c r="N18" s="450"/>
      <c r="O18" s="450"/>
      <c r="P18" s="450"/>
      <c r="Q18" s="450"/>
      <c r="R18" s="451"/>
      <c r="S18" s="451"/>
      <c r="T18" s="451"/>
      <c r="U18" s="451"/>
      <c r="V18" s="452"/>
      <c r="W18" s="466"/>
      <c r="X18" s="467"/>
      <c r="Y18" s="467"/>
      <c r="Z18" s="467"/>
      <c r="AA18" s="467"/>
      <c r="AB18" s="475"/>
      <c r="AC18" s="349">
        <v>65.599999999999994</v>
      </c>
      <c r="AD18" s="350"/>
      <c r="AE18" s="350"/>
      <c r="AF18" s="350"/>
      <c r="AG18" s="453"/>
      <c r="AH18" s="349">
        <v>65.599999999999994</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5381319</v>
      </c>
      <c r="BO18" s="386"/>
      <c r="BP18" s="386"/>
      <c r="BQ18" s="386"/>
      <c r="BR18" s="386"/>
      <c r="BS18" s="386"/>
      <c r="BT18" s="386"/>
      <c r="BU18" s="387"/>
      <c r="BV18" s="385">
        <v>5195109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215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7964588</v>
      </c>
      <c r="BO19" s="386"/>
      <c r="BP19" s="386"/>
      <c r="BQ19" s="386"/>
      <c r="BR19" s="386"/>
      <c r="BS19" s="386"/>
      <c r="BT19" s="386"/>
      <c r="BU19" s="387"/>
      <c r="BV19" s="385">
        <v>7787011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8548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3699050</v>
      </c>
      <c r="BO23" s="386"/>
      <c r="BP23" s="386"/>
      <c r="BQ23" s="386"/>
      <c r="BR23" s="386"/>
      <c r="BS23" s="386"/>
      <c r="BT23" s="386"/>
      <c r="BU23" s="387"/>
      <c r="BV23" s="385">
        <v>4138013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8090</v>
      </c>
      <c r="R24" s="362"/>
      <c r="S24" s="362"/>
      <c r="T24" s="362"/>
      <c r="U24" s="362"/>
      <c r="V24" s="363"/>
      <c r="W24" s="427"/>
      <c r="X24" s="418"/>
      <c r="Y24" s="419"/>
      <c r="Z24" s="358" t="s">
        <v>154</v>
      </c>
      <c r="AA24" s="359"/>
      <c r="AB24" s="359"/>
      <c r="AC24" s="359"/>
      <c r="AD24" s="359"/>
      <c r="AE24" s="359"/>
      <c r="AF24" s="359"/>
      <c r="AG24" s="360"/>
      <c r="AH24" s="361">
        <v>147</v>
      </c>
      <c r="AI24" s="362"/>
      <c r="AJ24" s="362"/>
      <c r="AK24" s="362"/>
      <c r="AL24" s="363"/>
      <c r="AM24" s="361">
        <v>457758</v>
      </c>
      <c r="AN24" s="362"/>
      <c r="AO24" s="362"/>
      <c r="AP24" s="362"/>
      <c r="AQ24" s="362"/>
      <c r="AR24" s="363"/>
      <c r="AS24" s="361">
        <v>3114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2060503</v>
      </c>
      <c r="BO24" s="386"/>
      <c r="BP24" s="386"/>
      <c r="BQ24" s="386"/>
      <c r="BR24" s="386"/>
      <c r="BS24" s="386"/>
      <c r="BT24" s="386"/>
      <c r="BU24" s="387"/>
      <c r="BV24" s="385">
        <v>2326333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5900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27134</v>
      </c>
      <c r="BO25" s="381"/>
      <c r="BP25" s="381"/>
      <c r="BQ25" s="381"/>
      <c r="BR25" s="381"/>
      <c r="BS25" s="381"/>
      <c r="BT25" s="381"/>
      <c r="BU25" s="382"/>
      <c r="BV25" s="380">
        <v>25407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5360</v>
      </c>
      <c r="R26" s="362"/>
      <c r="S26" s="362"/>
      <c r="T26" s="362"/>
      <c r="U26" s="362"/>
      <c r="V26" s="363"/>
      <c r="W26" s="427"/>
      <c r="X26" s="418"/>
      <c r="Y26" s="419"/>
      <c r="Z26" s="358" t="s">
        <v>160</v>
      </c>
      <c r="AA26" s="440"/>
      <c r="AB26" s="440"/>
      <c r="AC26" s="440"/>
      <c r="AD26" s="440"/>
      <c r="AE26" s="440"/>
      <c r="AF26" s="440"/>
      <c r="AG26" s="441"/>
      <c r="AH26" s="361">
        <v>4</v>
      </c>
      <c r="AI26" s="362"/>
      <c r="AJ26" s="362"/>
      <c r="AK26" s="362"/>
      <c r="AL26" s="363"/>
      <c r="AM26" s="361">
        <v>13288</v>
      </c>
      <c r="AN26" s="362"/>
      <c r="AO26" s="362"/>
      <c r="AP26" s="362"/>
      <c r="AQ26" s="362"/>
      <c r="AR26" s="363"/>
      <c r="AS26" s="361">
        <v>3322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3710</v>
      </c>
      <c r="R27" s="362"/>
      <c r="S27" s="362"/>
      <c r="T27" s="362"/>
      <c r="U27" s="362"/>
      <c r="V27" s="363"/>
      <c r="W27" s="427"/>
      <c r="X27" s="418"/>
      <c r="Y27" s="419"/>
      <c r="Z27" s="358" t="s">
        <v>163</v>
      </c>
      <c r="AA27" s="359"/>
      <c r="AB27" s="359"/>
      <c r="AC27" s="359"/>
      <c r="AD27" s="359"/>
      <c r="AE27" s="359"/>
      <c r="AF27" s="359"/>
      <c r="AG27" s="360"/>
      <c r="AH27" s="361">
        <v>2</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3220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4396314</v>
      </c>
      <c r="BO28" s="381"/>
      <c r="BP28" s="381"/>
      <c r="BQ28" s="381"/>
      <c r="BR28" s="381"/>
      <c r="BS28" s="381"/>
      <c r="BT28" s="381"/>
      <c r="BU28" s="382"/>
      <c r="BV28" s="380">
        <v>4623472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14</v>
      </c>
      <c r="M29" s="362"/>
      <c r="N29" s="362"/>
      <c r="O29" s="362"/>
      <c r="P29" s="363"/>
      <c r="Q29" s="361">
        <v>3020</v>
      </c>
      <c r="R29" s="362"/>
      <c r="S29" s="362"/>
      <c r="T29" s="362"/>
      <c r="U29" s="362"/>
      <c r="V29" s="363"/>
      <c r="W29" s="428"/>
      <c r="X29" s="429"/>
      <c r="Y29" s="430"/>
      <c r="Z29" s="358" t="s">
        <v>171</v>
      </c>
      <c r="AA29" s="359"/>
      <c r="AB29" s="359"/>
      <c r="AC29" s="359"/>
      <c r="AD29" s="359"/>
      <c r="AE29" s="359"/>
      <c r="AF29" s="359"/>
      <c r="AG29" s="360"/>
      <c r="AH29" s="361">
        <v>149</v>
      </c>
      <c r="AI29" s="362"/>
      <c r="AJ29" s="362"/>
      <c r="AK29" s="362"/>
      <c r="AL29" s="363"/>
      <c r="AM29" s="361">
        <v>465118</v>
      </c>
      <c r="AN29" s="362"/>
      <c r="AO29" s="362"/>
      <c r="AP29" s="362"/>
      <c r="AQ29" s="362"/>
      <c r="AR29" s="363"/>
      <c r="AS29" s="361">
        <v>3122</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743460</v>
      </c>
      <c r="BO29" s="386"/>
      <c r="BP29" s="386"/>
      <c r="BQ29" s="386"/>
      <c r="BR29" s="386"/>
      <c r="BS29" s="386"/>
      <c r="BT29" s="386"/>
      <c r="BU29" s="387"/>
      <c r="BV29" s="385">
        <v>739260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98.5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1662338</v>
      </c>
      <c r="BO30" s="389"/>
      <c r="BP30" s="389"/>
      <c r="BQ30" s="389"/>
      <c r="BR30" s="389"/>
      <c r="BS30" s="389"/>
      <c r="BT30" s="389"/>
      <c r="BU30" s="390"/>
      <c r="BV30" s="388">
        <v>1359484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6</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IF('各会計、関係団体の財政状況及び健全化判断比率'!B32="","",'各会計、関係団体の財政状況及び健全化判断比率'!B32)</f>
        <v>国民健康保険陶病院事業会計</v>
      </c>
      <c r="AP34" s="344"/>
      <c r="AQ34" s="344"/>
      <c r="AR34" s="344"/>
      <c r="AS34" s="344"/>
      <c r="AT34" s="344"/>
      <c r="AU34" s="344"/>
      <c r="AV34" s="344"/>
      <c r="AW34" s="344"/>
      <c r="AX34" s="344"/>
      <c r="AY34" s="344"/>
      <c r="AZ34" s="344"/>
      <c r="BA34" s="344"/>
      <c r="BB34" s="344"/>
      <c r="BC34" s="344"/>
      <c r="BD34" s="167"/>
      <c r="BE34" s="345">
        <f>IF(BG34="","",MAX(C34:D43,U34:V43,AM34:AN43)+1)</f>
        <v>13</v>
      </c>
      <c r="BF34" s="345"/>
      <c r="BG34" s="344" t="str">
        <f>IF('各会計、関係団体の財政状況及び健全化判断比率'!B35="","",'各会計、関係団体の財政状況及び健全化判断比率'!B35)</f>
        <v>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15</v>
      </c>
      <c r="BX34" s="345"/>
      <c r="BY34" s="344" t="str">
        <f>IF('各会計、関係団体の財政状況及び健全化判断比率'!B68="","",'各会計、関係団体の財政状況及び健全化判断比率'!B68)</f>
        <v>香川県市町総合事務組合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綾川町土地開発公社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町営バス運送事業特別会計</v>
      </c>
      <c r="F35" s="344"/>
      <c r="G35" s="344"/>
      <c r="H35" s="344"/>
      <c r="I35" s="344"/>
      <c r="J35" s="344"/>
      <c r="K35" s="344"/>
      <c r="L35" s="344"/>
      <c r="M35" s="344"/>
      <c r="N35" s="344"/>
      <c r="O35" s="344"/>
      <c r="P35" s="344"/>
      <c r="Q35" s="344"/>
      <c r="R35" s="344"/>
      <c r="S35" s="344"/>
      <c r="T35" s="167"/>
      <c r="U35" s="345">
        <f>IF(W35="","",U34+1)</f>
        <v>7</v>
      </c>
      <c r="V35" s="345"/>
      <c r="W35" s="344" t="str">
        <f>IF('各会計、関係団体の財政状況及び健全化判断比率'!B29="","",'各会計、関係団体の財政状況及び健全化判断比率'!B29)</f>
        <v>国民健康保険診療所特別会計</v>
      </c>
      <c r="X35" s="344"/>
      <c r="Y35" s="344"/>
      <c r="Z35" s="344"/>
      <c r="AA35" s="344"/>
      <c r="AB35" s="344"/>
      <c r="AC35" s="344"/>
      <c r="AD35" s="344"/>
      <c r="AE35" s="344"/>
      <c r="AF35" s="344"/>
      <c r="AG35" s="344"/>
      <c r="AH35" s="344"/>
      <c r="AI35" s="344"/>
      <c r="AJ35" s="344"/>
      <c r="AK35" s="344"/>
      <c r="AL35" s="167"/>
      <c r="AM35" s="345">
        <f t="shared" ref="AM35:AM43" si="0">IF(AO35="","",AM34+1)</f>
        <v>11</v>
      </c>
      <c r="AN35" s="345"/>
      <c r="AO35" s="344" t="str">
        <f>IF('各会計、関係団体の財政状況及び健全化判断比率'!B33="","",'各会計、関係団体の財政状況及び健全化判断比率'!B33)</f>
        <v>介護老人保健施設事業会計</v>
      </c>
      <c r="AP35" s="344"/>
      <c r="AQ35" s="344"/>
      <c r="AR35" s="344"/>
      <c r="AS35" s="344"/>
      <c r="AT35" s="344"/>
      <c r="AU35" s="344"/>
      <c r="AV35" s="344"/>
      <c r="AW35" s="344"/>
      <c r="AX35" s="344"/>
      <c r="AY35" s="344"/>
      <c r="AZ35" s="344"/>
      <c r="BA35" s="344"/>
      <c r="BB35" s="344"/>
      <c r="BC35" s="344"/>
      <c r="BD35" s="167"/>
      <c r="BE35" s="345">
        <f t="shared" ref="BE35:BE43" si="1">IF(BG35="","",BE34+1)</f>
        <v>14</v>
      </c>
      <c r="BF35" s="345"/>
      <c r="BG35" s="344" t="str">
        <f>IF('各会計、関係団体の財政状況及び健全化判断比率'!B36="","",'各会計、関係団体の財政状況及び健全化判断比率'!B36)</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16</v>
      </c>
      <c r="BX35" s="345"/>
      <c r="BY35" s="344" t="str">
        <f>IF('各会計、関係団体の財政状況及び健全化判断比率'!B69="","",'各会計、関係団体の財政状況及び健全化判断比率'!B69)</f>
        <v>香川県後期高齢者医療広域連合(一般会計)</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株式会社綾南プラザ</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火葬事業特別会計</v>
      </c>
      <c r="F36" s="344"/>
      <c r="G36" s="344"/>
      <c r="H36" s="344"/>
      <c r="I36" s="344"/>
      <c r="J36" s="344"/>
      <c r="K36" s="344"/>
      <c r="L36" s="344"/>
      <c r="M36" s="344"/>
      <c r="N36" s="344"/>
      <c r="O36" s="344"/>
      <c r="P36" s="344"/>
      <c r="Q36" s="344"/>
      <c r="R36" s="344"/>
      <c r="S36" s="344"/>
      <c r="T36" s="167"/>
      <c r="U36" s="345">
        <f t="shared" ref="U36:U43" si="4">IF(W36="","",U35+1)</f>
        <v>8</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f t="shared" si="0"/>
        <v>12</v>
      </c>
      <c r="AN36" s="345"/>
      <c r="AO36" s="344" t="str">
        <f>IF('各会計、関係団体の財政状況及び健全化判断比率'!B34="","",'各会計、関係団体の財政状況及び健全化判断比率'!B34)</f>
        <v>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17</v>
      </c>
      <c r="BX36" s="345"/>
      <c r="BY36" s="344" t="str">
        <f>IF('各会計、関係団体の財政状況及び健全化判断比率'!B70="","",'各会計、関係団体の財政状況及び健全化判断比率'!B70)</f>
        <v>香川県後期高齢者医療広域連合(後期高齢者医療事業）</v>
      </c>
      <c r="BZ36" s="344"/>
      <c r="CA36" s="344"/>
      <c r="CB36" s="344"/>
      <c r="CC36" s="344"/>
      <c r="CD36" s="344"/>
      <c r="CE36" s="344"/>
      <c r="CF36" s="344"/>
      <c r="CG36" s="344"/>
      <c r="CH36" s="344"/>
      <c r="CI36" s="344"/>
      <c r="CJ36" s="344"/>
      <c r="CK36" s="344"/>
      <c r="CL36" s="344"/>
      <c r="CM36" s="344"/>
      <c r="CN36" s="167"/>
      <c r="CO36" s="345">
        <f t="shared" si="3"/>
        <v>20</v>
      </c>
      <c r="CP36" s="345"/>
      <c r="CQ36" s="344" t="str">
        <f>IF('各会計、関係団体の財政状況及び健全化判断比率'!BS9="","",'各会計、関係団体の財政状況及び健全化判断比率'!BS9)</f>
        <v>有限会社綾歌南部農業振興公社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墓園事業特別会計</v>
      </c>
      <c r="F37" s="344"/>
      <c r="G37" s="344"/>
      <c r="H37" s="344"/>
      <c r="I37" s="344"/>
      <c r="J37" s="344"/>
      <c r="K37" s="344"/>
      <c r="L37" s="344"/>
      <c r="M37" s="344"/>
      <c r="N37" s="344"/>
      <c r="O37" s="344"/>
      <c r="P37" s="344"/>
      <c r="Q37" s="344"/>
      <c r="R37" s="344"/>
      <c r="S37" s="344"/>
      <c r="T37" s="167"/>
      <c r="U37" s="345">
        <f t="shared" si="4"/>
        <v>9</v>
      </c>
      <c r="V37" s="345"/>
      <c r="W37" s="344" t="str">
        <f>IF('各会計、関係団体の財政状況及び健全化判断比率'!B31="","",'各会計、関係団体の財政状況及び健全化判断比率'!B31)</f>
        <v>介護保険特別会計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f t="shared" ref="C38:C43" si="5">IF(E38="","",C37+1)</f>
        <v>5</v>
      </c>
      <c r="D38" s="345"/>
      <c r="E38" s="344" t="str">
        <f>IF('各会計、関係団体の財政状況及び健全化判断比率'!B11="","",'各会計、関係団体の財政状況及び健全化判断比率'!B11)</f>
        <v>育英事業特別会計</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3028682</v>
      </c>
      <c r="S5" s="641"/>
      <c r="T5" s="641"/>
      <c r="U5" s="641"/>
      <c r="V5" s="641"/>
      <c r="W5" s="641"/>
      <c r="X5" s="641"/>
      <c r="Y5" s="688"/>
      <c r="Z5" s="701">
        <v>29.4</v>
      </c>
      <c r="AA5" s="701"/>
      <c r="AB5" s="701"/>
      <c r="AC5" s="701"/>
      <c r="AD5" s="702">
        <v>3028682</v>
      </c>
      <c r="AE5" s="702"/>
      <c r="AF5" s="702"/>
      <c r="AG5" s="702"/>
      <c r="AH5" s="702"/>
      <c r="AI5" s="702"/>
      <c r="AJ5" s="702"/>
      <c r="AK5" s="702"/>
      <c r="AL5" s="689">
        <v>47.5</v>
      </c>
      <c r="AM5" s="658"/>
      <c r="AN5" s="658"/>
      <c r="AO5" s="690"/>
      <c r="AP5" s="677" t="s">
        <v>210</v>
      </c>
      <c r="AQ5" s="678"/>
      <c r="AR5" s="678"/>
      <c r="AS5" s="678"/>
      <c r="AT5" s="678"/>
      <c r="AU5" s="678"/>
      <c r="AV5" s="678"/>
      <c r="AW5" s="678"/>
      <c r="AX5" s="678"/>
      <c r="AY5" s="678"/>
      <c r="AZ5" s="678"/>
      <c r="BA5" s="678"/>
      <c r="BB5" s="678"/>
      <c r="BC5" s="678"/>
      <c r="BD5" s="678"/>
      <c r="BE5" s="678"/>
      <c r="BF5" s="679"/>
      <c r="BG5" s="590">
        <v>3028398</v>
      </c>
      <c r="BH5" s="591"/>
      <c r="BI5" s="591"/>
      <c r="BJ5" s="591"/>
      <c r="BK5" s="591"/>
      <c r="BL5" s="591"/>
      <c r="BM5" s="591"/>
      <c r="BN5" s="592"/>
      <c r="BO5" s="643">
        <v>100</v>
      </c>
      <c r="BP5" s="643"/>
      <c r="BQ5" s="643"/>
      <c r="BR5" s="643"/>
      <c r="BS5" s="644">
        <v>47227</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128473</v>
      </c>
      <c r="S6" s="591"/>
      <c r="T6" s="591"/>
      <c r="U6" s="591"/>
      <c r="V6" s="591"/>
      <c r="W6" s="591"/>
      <c r="X6" s="591"/>
      <c r="Y6" s="592"/>
      <c r="Z6" s="643">
        <v>1.2</v>
      </c>
      <c r="AA6" s="643"/>
      <c r="AB6" s="643"/>
      <c r="AC6" s="643"/>
      <c r="AD6" s="644">
        <v>128473</v>
      </c>
      <c r="AE6" s="644"/>
      <c r="AF6" s="644"/>
      <c r="AG6" s="644"/>
      <c r="AH6" s="644"/>
      <c r="AI6" s="644"/>
      <c r="AJ6" s="644"/>
      <c r="AK6" s="644"/>
      <c r="AL6" s="613">
        <v>2</v>
      </c>
      <c r="AM6" s="645"/>
      <c r="AN6" s="645"/>
      <c r="AO6" s="646"/>
      <c r="AP6" s="587" t="s">
        <v>215</v>
      </c>
      <c r="AQ6" s="588"/>
      <c r="AR6" s="588"/>
      <c r="AS6" s="588"/>
      <c r="AT6" s="588"/>
      <c r="AU6" s="588"/>
      <c r="AV6" s="588"/>
      <c r="AW6" s="588"/>
      <c r="AX6" s="588"/>
      <c r="AY6" s="588"/>
      <c r="AZ6" s="588"/>
      <c r="BA6" s="588"/>
      <c r="BB6" s="588"/>
      <c r="BC6" s="588"/>
      <c r="BD6" s="588"/>
      <c r="BE6" s="588"/>
      <c r="BF6" s="589"/>
      <c r="BG6" s="590">
        <v>3028398</v>
      </c>
      <c r="BH6" s="591"/>
      <c r="BI6" s="591"/>
      <c r="BJ6" s="591"/>
      <c r="BK6" s="591"/>
      <c r="BL6" s="591"/>
      <c r="BM6" s="591"/>
      <c r="BN6" s="592"/>
      <c r="BO6" s="643">
        <v>100</v>
      </c>
      <c r="BP6" s="643"/>
      <c r="BQ6" s="643"/>
      <c r="BR6" s="643"/>
      <c r="BS6" s="644">
        <v>47227</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129751</v>
      </c>
      <c r="CS6" s="591"/>
      <c r="CT6" s="591"/>
      <c r="CU6" s="591"/>
      <c r="CV6" s="591"/>
      <c r="CW6" s="591"/>
      <c r="CX6" s="591"/>
      <c r="CY6" s="592"/>
      <c r="CZ6" s="643">
        <v>1.4</v>
      </c>
      <c r="DA6" s="643"/>
      <c r="DB6" s="643"/>
      <c r="DC6" s="643"/>
      <c r="DD6" s="596" t="s">
        <v>217</v>
      </c>
      <c r="DE6" s="591"/>
      <c r="DF6" s="591"/>
      <c r="DG6" s="591"/>
      <c r="DH6" s="591"/>
      <c r="DI6" s="591"/>
      <c r="DJ6" s="591"/>
      <c r="DK6" s="591"/>
      <c r="DL6" s="591"/>
      <c r="DM6" s="591"/>
      <c r="DN6" s="591"/>
      <c r="DO6" s="591"/>
      <c r="DP6" s="592"/>
      <c r="DQ6" s="596">
        <v>129751</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4437</v>
      </c>
      <c r="S7" s="591"/>
      <c r="T7" s="591"/>
      <c r="U7" s="591"/>
      <c r="V7" s="591"/>
      <c r="W7" s="591"/>
      <c r="X7" s="591"/>
      <c r="Y7" s="592"/>
      <c r="Z7" s="643">
        <v>0</v>
      </c>
      <c r="AA7" s="643"/>
      <c r="AB7" s="643"/>
      <c r="AC7" s="643"/>
      <c r="AD7" s="644">
        <v>4437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1340981</v>
      </c>
      <c r="BH7" s="591"/>
      <c r="BI7" s="591"/>
      <c r="BJ7" s="591"/>
      <c r="BK7" s="591"/>
      <c r="BL7" s="591"/>
      <c r="BM7" s="591"/>
      <c r="BN7" s="592"/>
      <c r="BO7" s="643">
        <v>44.3</v>
      </c>
      <c r="BP7" s="643"/>
      <c r="BQ7" s="643"/>
      <c r="BR7" s="643"/>
      <c r="BS7" s="644">
        <v>47227</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1361632</v>
      </c>
      <c r="CS7" s="591"/>
      <c r="CT7" s="591"/>
      <c r="CU7" s="591"/>
      <c r="CV7" s="591"/>
      <c r="CW7" s="591"/>
      <c r="CX7" s="591"/>
      <c r="CY7" s="592"/>
      <c r="CZ7" s="643">
        <v>14.7</v>
      </c>
      <c r="DA7" s="643"/>
      <c r="DB7" s="643"/>
      <c r="DC7" s="643"/>
      <c r="DD7" s="596">
        <v>31054</v>
      </c>
      <c r="DE7" s="591"/>
      <c r="DF7" s="591"/>
      <c r="DG7" s="591"/>
      <c r="DH7" s="591"/>
      <c r="DI7" s="591"/>
      <c r="DJ7" s="591"/>
      <c r="DK7" s="591"/>
      <c r="DL7" s="591"/>
      <c r="DM7" s="591"/>
      <c r="DN7" s="591"/>
      <c r="DO7" s="591"/>
      <c r="DP7" s="592"/>
      <c r="DQ7" s="596">
        <v>1192105</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13589</v>
      </c>
      <c r="S8" s="591"/>
      <c r="T8" s="591"/>
      <c r="U8" s="591"/>
      <c r="V8" s="591"/>
      <c r="W8" s="591"/>
      <c r="X8" s="591"/>
      <c r="Y8" s="592"/>
      <c r="Z8" s="643">
        <v>0.1</v>
      </c>
      <c r="AA8" s="643"/>
      <c r="AB8" s="643"/>
      <c r="AC8" s="643"/>
      <c r="AD8" s="644">
        <v>13589</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42606</v>
      </c>
      <c r="BH8" s="591"/>
      <c r="BI8" s="591"/>
      <c r="BJ8" s="591"/>
      <c r="BK8" s="591"/>
      <c r="BL8" s="591"/>
      <c r="BM8" s="591"/>
      <c r="BN8" s="592"/>
      <c r="BO8" s="643">
        <v>1.4</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3507209</v>
      </c>
      <c r="CS8" s="591"/>
      <c r="CT8" s="591"/>
      <c r="CU8" s="591"/>
      <c r="CV8" s="591"/>
      <c r="CW8" s="591"/>
      <c r="CX8" s="591"/>
      <c r="CY8" s="592"/>
      <c r="CZ8" s="643">
        <v>37.9</v>
      </c>
      <c r="DA8" s="643"/>
      <c r="DB8" s="643"/>
      <c r="DC8" s="643"/>
      <c r="DD8" s="596">
        <v>166983</v>
      </c>
      <c r="DE8" s="591"/>
      <c r="DF8" s="591"/>
      <c r="DG8" s="591"/>
      <c r="DH8" s="591"/>
      <c r="DI8" s="591"/>
      <c r="DJ8" s="591"/>
      <c r="DK8" s="591"/>
      <c r="DL8" s="591"/>
      <c r="DM8" s="591"/>
      <c r="DN8" s="591"/>
      <c r="DO8" s="591"/>
      <c r="DP8" s="592"/>
      <c r="DQ8" s="596">
        <v>2240153</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6601</v>
      </c>
      <c r="S9" s="591"/>
      <c r="T9" s="591"/>
      <c r="U9" s="591"/>
      <c r="V9" s="591"/>
      <c r="W9" s="591"/>
      <c r="X9" s="591"/>
      <c r="Y9" s="592"/>
      <c r="Z9" s="643">
        <v>0.1</v>
      </c>
      <c r="AA9" s="643"/>
      <c r="AB9" s="643"/>
      <c r="AC9" s="643"/>
      <c r="AD9" s="644">
        <v>6601</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997943</v>
      </c>
      <c r="BH9" s="591"/>
      <c r="BI9" s="591"/>
      <c r="BJ9" s="591"/>
      <c r="BK9" s="591"/>
      <c r="BL9" s="591"/>
      <c r="BM9" s="591"/>
      <c r="BN9" s="592"/>
      <c r="BO9" s="643">
        <v>32.9</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744574</v>
      </c>
      <c r="CS9" s="591"/>
      <c r="CT9" s="591"/>
      <c r="CU9" s="591"/>
      <c r="CV9" s="591"/>
      <c r="CW9" s="591"/>
      <c r="CX9" s="591"/>
      <c r="CY9" s="592"/>
      <c r="CZ9" s="643">
        <v>8</v>
      </c>
      <c r="DA9" s="643"/>
      <c r="DB9" s="643"/>
      <c r="DC9" s="643"/>
      <c r="DD9" s="596">
        <v>149411</v>
      </c>
      <c r="DE9" s="591"/>
      <c r="DF9" s="591"/>
      <c r="DG9" s="591"/>
      <c r="DH9" s="591"/>
      <c r="DI9" s="591"/>
      <c r="DJ9" s="591"/>
      <c r="DK9" s="591"/>
      <c r="DL9" s="591"/>
      <c r="DM9" s="591"/>
      <c r="DN9" s="591"/>
      <c r="DO9" s="591"/>
      <c r="DP9" s="592"/>
      <c r="DQ9" s="596">
        <v>573715</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434742</v>
      </c>
      <c r="S10" s="591"/>
      <c r="T10" s="591"/>
      <c r="U10" s="591"/>
      <c r="V10" s="591"/>
      <c r="W10" s="591"/>
      <c r="X10" s="591"/>
      <c r="Y10" s="592"/>
      <c r="Z10" s="643">
        <v>4.2</v>
      </c>
      <c r="AA10" s="643"/>
      <c r="AB10" s="643"/>
      <c r="AC10" s="643"/>
      <c r="AD10" s="644">
        <v>434742</v>
      </c>
      <c r="AE10" s="644"/>
      <c r="AF10" s="644"/>
      <c r="AG10" s="644"/>
      <c r="AH10" s="644"/>
      <c r="AI10" s="644"/>
      <c r="AJ10" s="644"/>
      <c r="AK10" s="644"/>
      <c r="AL10" s="613">
        <v>6.8</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102796</v>
      </c>
      <c r="BH10" s="591"/>
      <c r="BI10" s="591"/>
      <c r="BJ10" s="591"/>
      <c r="BK10" s="591"/>
      <c r="BL10" s="591"/>
      <c r="BM10" s="591"/>
      <c r="BN10" s="592"/>
      <c r="BO10" s="643">
        <v>3.4</v>
      </c>
      <c r="BP10" s="643"/>
      <c r="BQ10" s="643"/>
      <c r="BR10" s="643"/>
      <c r="BS10" s="596">
        <v>17654</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32000</v>
      </c>
      <c r="CS10" s="591"/>
      <c r="CT10" s="591"/>
      <c r="CU10" s="591"/>
      <c r="CV10" s="591"/>
      <c r="CW10" s="591"/>
      <c r="CX10" s="591"/>
      <c r="CY10" s="592"/>
      <c r="CZ10" s="643">
        <v>0.3</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31328</v>
      </c>
      <c r="S11" s="591"/>
      <c r="T11" s="591"/>
      <c r="U11" s="591"/>
      <c r="V11" s="591"/>
      <c r="W11" s="591"/>
      <c r="X11" s="591"/>
      <c r="Y11" s="592"/>
      <c r="Z11" s="643">
        <v>0.3</v>
      </c>
      <c r="AA11" s="643"/>
      <c r="AB11" s="643"/>
      <c r="AC11" s="643"/>
      <c r="AD11" s="644">
        <v>31328</v>
      </c>
      <c r="AE11" s="644"/>
      <c r="AF11" s="644"/>
      <c r="AG11" s="644"/>
      <c r="AH11" s="644"/>
      <c r="AI11" s="644"/>
      <c r="AJ11" s="644"/>
      <c r="AK11" s="644"/>
      <c r="AL11" s="613">
        <v>0.5</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197636</v>
      </c>
      <c r="BH11" s="591"/>
      <c r="BI11" s="591"/>
      <c r="BJ11" s="591"/>
      <c r="BK11" s="591"/>
      <c r="BL11" s="591"/>
      <c r="BM11" s="591"/>
      <c r="BN11" s="592"/>
      <c r="BO11" s="643">
        <v>6.5</v>
      </c>
      <c r="BP11" s="643"/>
      <c r="BQ11" s="643"/>
      <c r="BR11" s="643"/>
      <c r="BS11" s="596">
        <v>29573</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666530</v>
      </c>
      <c r="CS11" s="591"/>
      <c r="CT11" s="591"/>
      <c r="CU11" s="591"/>
      <c r="CV11" s="591"/>
      <c r="CW11" s="591"/>
      <c r="CX11" s="591"/>
      <c r="CY11" s="592"/>
      <c r="CZ11" s="643">
        <v>7.2</v>
      </c>
      <c r="DA11" s="643"/>
      <c r="DB11" s="643"/>
      <c r="DC11" s="643"/>
      <c r="DD11" s="596">
        <v>209431</v>
      </c>
      <c r="DE11" s="591"/>
      <c r="DF11" s="591"/>
      <c r="DG11" s="591"/>
      <c r="DH11" s="591"/>
      <c r="DI11" s="591"/>
      <c r="DJ11" s="591"/>
      <c r="DK11" s="591"/>
      <c r="DL11" s="591"/>
      <c r="DM11" s="591"/>
      <c r="DN11" s="591"/>
      <c r="DO11" s="591"/>
      <c r="DP11" s="592"/>
      <c r="DQ11" s="596">
        <v>376672</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1476344</v>
      </c>
      <c r="BH12" s="591"/>
      <c r="BI12" s="591"/>
      <c r="BJ12" s="591"/>
      <c r="BK12" s="591"/>
      <c r="BL12" s="591"/>
      <c r="BM12" s="591"/>
      <c r="BN12" s="592"/>
      <c r="BO12" s="643">
        <v>48.7</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111257</v>
      </c>
      <c r="CS12" s="591"/>
      <c r="CT12" s="591"/>
      <c r="CU12" s="591"/>
      <c r="CV12" s="591"/>
      <c r="CW12" s="591"/>
      <c r="CX12" s="591"/>
      <c r="CY12" s="592"/>
      <c r="CZ12" s="643">
        <v>1.2</v>
      </c>
      <c r="DA12" s="643"/>
      <c r="DB12" s="643"/>
      <c r="DC12" s="643"/>
      <c r="DD12" s="596">
        <v>1102</v>
      </c>
      <c r="DE12" s="591"/>
      <c r="DF12" s="591"/>
      <c r="DG12" s="591"/>
      <c r="DH12" s="591"/>
      <c r="DI12" s="591"/>
      <c r="DJ12" s="591"/>
      <c r="DK12" s="591"/>
      <c r="DL12" s="591"/>
      <c r="DM12" s="591"/>
      <c r="DN12" s="591"/>
      <c r="DO12" s="591"/>
      <c r="DP12" s="592"/>
      <c r="DQ12" s="596">
        <v>59270</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23808</v>
      </c>
      <c r="S13" s="591"/>
      <c r="T13" s="591"/>
      <c r="U13" s="591"/>
      <c r="V13" s="591"/>
      <c r="W13" s="591"/>
      <c r="X13" s="591"/>
      <c r="Y13" s="592"/>
      <c r="Z13" s="643">
        <v>0.2</v>
      </c>
      <c r="AA13" s="643"/>
      <c r="AB13" s="643"/>
      <c r="AC13" s="643"/>
      <c r="AD13" s="644">
        <v>23808</v>
      </c>
      <c r="AE13" s="644"/>
      <c r="AF13" s="644"/>
      <c r="AG13" s="644"/>
      <c r="AH13" s="644"/>
      <c r="AI13" s="644"/>
      <c r="AJ13" s="644"/>
      <c r="AK13" s="644"/>
      <c r="AL13" s="613">
        <v>0.4</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1463349</v>
      </c>
      <c r="BH13" s="591"/>
      <c r="BI13" s="591"/>
      <c r="BJ13" s="591"/>
      <c r="BK13" s="591"/>
      <c r="BL13" s="591"/>
      <c r="BM13" s="591"/>
      <c r="BN13" s="592"/>
      <c r="BO13" s="643">
        <v>48.3</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827745</v>
      </c>
      <c r="CS13" s="591"/>
      <c r="CT13" s="591"/>
      <c r="CU13" s="591"/>
      <c r="CV13" s="591"/>
      <c r="CW13" s="591"/>
      <c r="CX13" s="591"/>
      <c r="CY13" s="592"/>
      <c r="CZ13" s="643">
        <v>8.9</v>
      </c>
      <c r="DA13" s="643"/>
      <c r="DB13" s="643"/>
      <c r="DC13" s="643"/>
      <c r="DD13" s="596">
        <v>374217</v>
      </c>
      <c r="DE13" s="591"/>
      <c r="DF13" s="591"/>
      <c r="DG13" s="591"/>
      <c r="DH13" s="591"/>
      <c r="DI13" s="591"/>
      <c r="DJ13" s="591"/>
      <c r="DK13" s="591"/>
      <c r="DL13" s="591"/>
      <c r="DM13" s="591"/>
      <c r="DN13" s="591"/>
      <c r="DO13" s="591"/>
      <c r="DP13" s="592"/>
      <c r="DQ13" s="596">
        <v>608134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87697</v>
      </c>
      <c r="BH14" s="591"/>
      <c r="BI14" s="591"/>
      <c r="BJ14" s="591"/>
      <c r="BK14" s="591"/>
      <c r="BL14" s="591"/>
      <c r="BM14" s="591"/>
      <c r="BN14" s="592"/>
      <c r="BO14" s="643">
        <v>2.9</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303375</v>
      </c>
      <c r="CS14" s="591"/>
      <c r="CT14" s="591"/>
      <c r="CU14" s="591"/>
      <c r="CV14" s="591"/>
      <c r="CW14" s="591"/>
      <c r="CX14" s="591"/>
      <c r="CY14" s="592"/>
      <c r="CZ14" s="643">
        <v>3.3</v>
      </c>
      <c r="DA14" s="643"/>
      <c r="DB14" s="643"/>
      <c r="DC14" s="643"/>
      <c r="DD14" s="596">
        <v>22261</v>
      </c>
      <c r="DE14" s="591"/>
      <c r="DF14" s="591"/>
      <c r="DG14" s="591"/>
      <c r="DH14" s="591"/>
      <c r="DI14" s="591"/>
      <c r="DJ14" s="591"/>
      <c r="DK14" s="591"/>
      <c r="DL14" s="591"/>
      <c r="DM14" s="591"/>
      <c r="DN14" s="591"/>
      <c r="DO14" s="591"/>
      <c r="DP14" s="592"/>
      <c r="DQ14" s="596">
        <v>299449</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11572</v>
      </c>
      <c r="S15" s="591"/>
      <c r="T15" s="591"/>
      <c r="U15" s="591"/>
      <c r="V15" s="591"/>
      <c r="W15" s="591"/>
      <c r="X15" s="591"/>
      <c r="Y15" s="592"/>
      <c r="Z15" s="643">
        <v>0.1</v>
      </c>
      <c r="AA15" s="643"/>
      <c r="AB15" s="643"/>
      <c r="AC15" s="643"/>
      <c r="AD15" s="644">
        <v>11572</v>
      </c>
      <c r="AE15" s="644"/>
      <c r="AF15" s="644"/>
      <c r="AG15" s="644"/>
      <c r="AH15" s="644"/>
      <c r="AI15" s="644"/>
      <c r="AJ15" s="644"/>
      <c r="AK15" s="644"/>
      <c r="AL15" s="613">
        <v>0.2</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123376</v>
      </c>
      <c r="BH15" s="591"/>
      <c r="BI15" s="591"/>
      <c r="BJ15" s="591"/>
      <c r="BK15" s="591"/>
      <c r="BL15" s="591"/>
      <c r="BM15" s="591"/>
      <c r="BN15" s="592"/>
      <c r="BO15" s="643">
        <v>4.0999999999999996</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1087813</v>
      </c>
      <c r="CS15" s="591"/>
      <c r="CT15" s="591"/>
      <c r="CU15" s="591"/>
      <c r="CV15" s="591"/>
      <c r="CW15" s="591"/>
      <c r="CX15" s="591"/>
      <c r="CY15" s="592"/>
      <c r="CZ15" s="643">
        <v>11.7</v>
      </c>
      <c r="DA15" s="643"/>
      <c r="DB15" s="643"/>
      <c r="DC15" s="643"/>
      <c r="DD15" s="596">
        <v>218083</v>
      </c>
      <c r="DE15" s="591"/>
      <c r="DF15" s="591"/>
      <c r="DG15" s="591"/>
      <c r="DH15" s="591"/>
      <c r="DI15" s="591"/>
      <c r="DJ15" s="591"/>
      <c r="DK15" s="591"/>
      <c r="DL15" s="591"/>
      <c r="DM15" s="591"/>
      <c r="DN15" s="591"/>
      <c r="DO15" s="591"/>
      <c r="DP15" s="592"/>
      <c r="DQ15" s="596">
        <v>995161</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3062698</v>
      </c>
      <c r="S16" s="591"/>
      <c r="T16" s="591"/>
      <c r="U16" s="591"/>
      <c r="V16" s="591"/>
      <c r="W16" s="591"/>
      <c r="X16" s="591"/>
      <c r="Y16" s="592"/>
      <c r="Z16" s="643">
        <v>29.8</v>
      </c>
      <c r="AA16" s="643"/>
      <c r="AB16" s="643"/>
      <c r="AC16" s="643"/>
      <c r="AD16" s="644">
        <v>2681028</v>
      </c>
      <c r="AE16" s="644"/>
      <c r="AF16" s="644"/>
      <c r="AG16" s="644"/>
      <c r="AH16" s="644"/>
      <c r="AI16" s="644"/>
      <c r="AJ16" s="644"/>
      <c r="AK16" s="644"/>
      <c r="AL16" s="613">
        <v>42.1</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6168</v>
      </c>
      <c r="CS16" s="591"/>
      <c r="CT16" s="591"/>
      <c r="CU16" s="591"/>
      <c r="CV16" s="591"/>
      <c r="CW16" s="591"/>
      <c r="CX16" s="591"/>
      <c r="CY16" s="592"/>
      <c r="CZ16" s="643">
        <v>0.1</v>
      </c>
      <c r="DA16" s="643"/>
      <c r="DB16" s="643"/>
      <c r="DC16" s="643"/>
      <c r="DD16" s="596" t="s">
        <v>112</v>
      </c>
      <c r="DE16" s="591"/>
      <c r="DF16" s="591"/>
      <c r="DG16" s="591"/>
      <c r="DH16" s="591"/>
      <c r="DI16" s="591"/>
      <c r="DJ16" s="591"/>
      <c r="DK16" s="591"/>
      <c r="DL16" s="591"/>
      <c r="DM16" s="591"/>
      <c r="DN16" s="591"/>
      <c r="DO16" s="591"/>
      <c r="DP16" s="592"/>
      <c r="DQ16" s="596">
        <v>456</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2681028</v>
      </c>
      <c r="S17" s="591"/>
      <c r="T17" s="591"/>
      <c r="U17" s="591"/>
      <c r="V17" s="591"/>
      <c r="W17" s="591"/>
      <c r="X17" s="591"/>
      <c r="Y17" s="592"/>
      <c r="Z17" s="643">
        <v>26</v>
      </c>
      <c r="AA17" s="643"/>
      <c r="AB17" s="643"/>
      <c r="AC17" s="643"/>
      <c r="AD17" s="644">
        <v>2681028</v>
      </c>
      <c r="AE17" s="644"/>
      <c r="AF17" s="644"/>
      <c r="AG17" s="644"/>
      <c r="AH17" s="644"/>
      <c r="AI17" s="644"/>
      <c r="AJ17" s="644"/>
      <c r="AK17" s="644"/>
      <c r="AL17" s="613">
        <v>42.1</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486874</v>
      </c>
      <c r="CS17" s="591"/>
      <c r="CT17" s="591"/>
      <c r="CU17" s="591"/>
      <c r="CV17" s="591"/>
      <c r="CW17" s="591"/>
      <c r="CX17" s="591"/>
      <c r="CY17" s="592"/>
      <c r="CZ17" s="643">
        <v>5.3</v>
      </c>
      <c r="DA17" s="643"/>
      <c r="DB17" s="643"/>
      <c r="DC17" s="643"/>
      <c r="DD17" s="596" t="s">
        <v>112</v>
      </c>
      <c r="DE17" s="591"/>
      <c r="DF17" s="591"/>
      <c r="DG17" s="591"/>
      <c r="DH17" s="591"/>
      <c r="DI17" s="591"/>
      <c r="DJ17" s="591"/>
      <c r="DK17" s="591"/>
      <c r="DL17" s="591"/>
      <c r="DM17" s="591"/>
      <c r="DN17" s="591"/>
      <c r="DO17" s="591"/>
      <c r="DP17" s="592"/>
      <c r="DQ17" s="596">
        <v>461483</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381670</v>
      </c>
      <c r="S18" s="591"/>
      <c r="T18" s="591"/>
      <c r="U18" s="591"/>
      <c r="V18" s="591"/>
      <c r="W18" s="591"/>
      <c r="X18" s="591"/>
      <c r="Y18" s="592"/>
      <c r="Z18" s="643">
        <v>3.7</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284</v>
      </c>
      <c r="BH19" s="591"/>
      <c r="BI19" s="591"/>
      <c r="BJ19" s="591"/>
      <c r="BK19" s="591"/>
      <c r="BL19" s="591"/>
      <c r="BM19" s="591"/>
      <c r="BN19" s="592"/>
      <c r="BO19" s="643">
        <v>0</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6745930</v>
      </c>
      <c r="S20" s="591"/>
      <c r="T20" s="591"/>
      <c r="U20" s="591"/>
      <c r="V20" s="591"/>
      <c r="W20" s="591"/>
      <c r="X20" s="591"/>
      <c r="Y20" s="592"/>
      <c r="Z20" s="643">
        <v>65.5</v>
      </c>
      <c r="AA20" s="643"/>
      <c r="AB20" s="643"/>
      <c r="AC20" s="643"/>
      <c r="AD20" s="644">
        <v>6364260</v>
      </c>
      <c r="AE20" s="644"/>
      <c r="AF20" s="644"/>
      <c r="AG20" s="644"/>
      <c r="AH20" s="644"/>
      <c r="AI20" s="644"/>
      <c r="AJ20" s="644"/>
      <c r="AK20" s="644"/>
      <c r="AL20" s="613">
        <v>99.9</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284</v>
      </c>
      <c r="BH20" s="591"/>
      <c r="BI20" s="591"/>
      <c r="BJ20" s="591"/>
      <c r="BK20" s="591"/>
      <c r="BL20" s="591"/>
      <c r="BM20" s="591"/>
      <c r="BN20" s="592"/>
      <c r="BO20" s="643">
        <v>0</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9264928</v>
      </c>
      <c r="CS20" s="591"/>
      <c r="CT20" s="591"/>
      <c r="CU20" s="591"/>
      <c r="CV20" s="591"/>
      <c r="CW20" s="591"/>
      <c r="CX20" s="591"/>
      <c r="CY20" s="592"/>
      <c r="CZ20" s="643">
        <v>100</v>
      </c>
      <c r="DA20" s="643"/>
      <c r="DB20" s="643"/>
      <c r="DC20" s="643"/>
      <c r="DD20" s="596">
        <v>1172542</v>
      </c>
      <c r="DE20" s="591"/>
      <c r="DF20" s="591"/>
      <c r="DG20" s="591"/>
      <c r="DH20" s="591"/>
      <c r="DI20" s="591"/>
      <c r="DJ20" s="591"/>
      <c r="DK20" s="591"/>
      <c r="DL20" s="591"/>
      <c r="DM20" s="591"/>
      <c r="DN20" s="591"/>
      <c r="DO20" s="591"/>
      <c r="DP20" s="592"/>
      <c r="DQ20" s="596">
        <v>6936349</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4236</v>
      </c>
      <c r="S21" s="591"/>
      <c r="T21" s="591"/>
      <c r="U21" s="591"/>
      <c r="V21" s="591"/>
      <c r="W21" s="591"/>
      <c r="X21" s="591"/>
      <c r="Y21" s="592"/>
      <c r="Z21" s="643">
        <v>0</v>
      </c>
      <c r="AA21" s="643"/>
      <c r="AB21" s="643"/>
      <c r="AC21" s="643"/>
      <c r="AD21" s="644">
        <v>4236</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284</v>
      </c>
      <c r="BH21" s="591"/>
      <c r="BI21" s="591"/>
      <c r="BJ21" s="591"/>
      <c r="BK21" s="591"/>
      <c r="BL21" s="591"/>
      <c r="BM21" s="591"/>
      <c r="BN21" s="592"/>
      <c r="BO21" s="643">
        <v>0</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85900</v>
      </c>
      <c r="S22" s="591"/>
      <c r="T22" s="591"/>
      <c r="U22" s="591"/>
      <c r="V22" s="591"/>
      <c r="W22" s="591"/>
      <c r="X22" s="591"/>
      <c r="Y22" s="592"/>
      <c r="Z22" s="643">
        <v>0.8</v>
      </c>
      <c r="AA22" s="643"/>
      <c r="AB22" s="643"/>
      <c r="AC22" s="643"/>
      <c r="AD22" s="644">
        <v>712</v>
      </c>
      <c r="AE22" s="644"/>
      <c r="AF22" s="644"/>
      <c r="AG22" s="644"/>
      <c r="AH22" s="644"/>
      <c r="AI22" s="644"/>
      <c r="AJ22" s="644"/>
      <c r="AK22" s="644"/>
      <c r="AL22" s="613">
        <v>0</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253837</v>
      </c>
      <c r="S23" s="591"/>
      <c r="T23" s="591"/>
      <c r="U23" s="591"/>
      <c r="V23" s="591"/>
      <c r="W23" s="591"/>
      <c r="X23" s="591"/>
      <c r="Y23" s="592"/>
      <c r="Z23" s="643">
        <v>2.5</v>
      </c>
      <c r="AA23" s="643"/>
      <c r="AB23" s="643"/>
      <c r="AC23" s="643"/>
      <c r="AD23" s="644">
        <v>3526</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37946</v>
      </c>
      <c r="S24" s="591"/>
      <c r="T24" s="591"/>
      <c r="U24" s="591"/>
      <c r="V24" s="591"/>
      <c r="W24" s="591"/>
      <c r="X24" s="591"/>
      <c r="Y24" s="592"/>
      <c r="Z24" s="643">
        <v>0.4</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2886416</v>
      </c>
      <c r="CS24" s="641"/>
      <c r="CT24" s="641"/>
      <c r="CU24" s="641"/>
      <c r="CV24" s="641"/>
      <c r="CW24" s="641"/>
      <c r="CX24" s="641"/>
      <c r="CY24" s="688"/>
      <c r="CZ24" s="692">
        <v>31.2</v>
      </c>
      <c r="DA24" s="693"/>
      <c r="DB24" s="693"/>
      <c r="DC24" s="694"/>
      <c r="DD24" s="687">
        <v>2064351</v>
      </c>
      <c r="DE24" s="641"/>
      <c r="DF24" s="641"/>
      <c r="DG24" s="641"/>
      <c r="DH24" s="641"/>
      <c r="DI24" s="641"/>
      <c r="DJ24" s="641"/>
      <c r="DK24" s="688"/>
      <c r="DL24" s="687">
        <v>2063467</v>
      </c>
      <c r="DM24" s="641"/>
      <c r="DN24" s="641"/>
      <c r="DO24" s="641"/>
      <c r="DP24" s="641"/>
      <c r="DQ24" s="641"/>
      <c r="DR24" s="641"/>
      <c r="DS24" s="641"/>
      <c r="DT24" s="641"/>
      <c r="DU24" s="641"/>
      <c r="DV24" s="688"/>
      <c r="DW24" s="689">
        <v>32.4</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663667</v>
      </c>
      <c r="S25" s="591"/>
      <c r="T25" s="591"/>
      <c r="U25" s="591"/>
      <c r="V25" s="591"/>
      <c r="W25" s="591"/>
      <c r="X25" s="591"/>
      <c r="Y25" s="592"/>
      <c r="Z25" s="643">
        <v>6.4</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1279284</v>
      </c>
      <c r="CS25" s="609"/>
      <c r="CT25" s="609"/>
      <c r="CU25" s="609"/>
      <c r="CV25" s="609"/>
      <c r="CW25" s="609"/>
      <c r="CX25" s="609"/>
      <c r="CY25" s="610"/>
      <c r="CZ25" s="593">
        <v>13.8</v>
      </c>
      <c r="DA25" s="611"/>
      <c r="DB25" s="611"/>
      <c r="DC25" s="612"/>
      <c r="DD25" s="596">
        <v>1238625</v>
      </c>
      <c r="DE25" s="609"/>
      <c r="DF25" s="609"/>
      <c r="DG25" s="609"/>
      <c r="DH25" s="609"/>
      <c r="DI25" s="609"/>
      <c r="DJ25" s="609"/>
      <c r="DK25" s="610"/>
      <c r="DL25" s="596">
        <v>1238229</v>
      </c>
      <c r="DM25" s="609"/>
      <c r="DN25" s="609"/>
      <c r="DO25" s="609"/>
      <c r="DP25" s="609"/>
      <c r="DQ25" s="609"/>
      <c r="DR25" s="609"/>
      <c r="DS25" s="609"/>
      <c r="DT25" s="609"/>
      <c r="DU25" s="609"/>
      <c r="DV25" s="610"/>
      <c r="DW25" s="613">
        <v>19.399999999999999</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789877</v>
      </c>
      <c r="CS26" s="591"/>
      <c r="CT26" s="591"/>
      <c r="CU26" s="591"/>
      <c r="CV26" s="591"/>
      <c r="CW26" s="591"/>
      <c r="CX26" s="591"/>
      <c r="CY26" s="592"/>
      <c r="CZ26" s="593">
        <v>8.5</v>
      </c>
      <c r="DA26" s="611"/>
      <c r="DB26" s="611"/>
      <c r="DC26" s="612"/>
      <c r="DD26" s="596">
        <v>753644</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763001</v>
      </c>
      <c r="S27" s="591"/>
      <c r="T27" s="591"/>
      <c r="U27" s="591"/>
      <c r="V27" s="591"/>
      <c r="W27" s="591"/>
      <c r="X27" s="591"/>
      <c r="Y27" s="592"/>
      <c r="Z27" s="643">
        <v>7.4</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3028682</v>
      </c>
      <c r="BH27" s="591"/>
      <c r="BI27" s="591"/>
      <c r="BJ27" s="591"/>
      <c r="BK27" s="591"/>
      <c r="BL27" s="591"/>
      <c r="BM27" s="591"/>
      <c r="BN27" s="592"/>
      <c r="BO27" s="643">
        <v>100</v>
      </c>
      <c r="BP27" s="643"/>
      <c r="BQ27" s="643"/>
      <c r="BR27" s="643"/>
      <c r="BS27" s="596">
        <v>47227</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1120258</v>
      </c>
      <c r="CS27" s="609"/>
      <c r="CT27" s="609"/>
      <c r="CU27" s="609"/>
      <c r="CV27" s="609"/>
      <c r="CW27" s="609"/>
      <c r="CX27" s="609"/>
      <c r="CY27" s="610"/>
      <c r="CZ27" s="593">
        <v>12.1</v>
      </c>
      <c r="DA27" s="611"/>
      <c r="DB27" s="611"/>
      <c r="DC27" s="612"/>
      <c r="DD27" s="596">
        <v>364243</v>
      </c>
      <c r="DE27" s="609"/>
      <c r="DF27" s="609"/>
      <c r="DG27" s="609"/>
      <c r="DH27" s="609"/>
      <c r="DI27" s="609"/>
      <c r="DJ27" s="609"/>
      <c r="DK27" s="610"/>
      <c r="DL27" s="596">
        <v>363755</v>
      </c>
      <c r="DM27" s="609"/>
      <c r="DN27" s="609"/>
      <c r="DO27" s="609"/>
      <c r="DP27" s="609"/>
      <c r="DQ27" s="609"/>
      <c r="DR27" s="609"/>
      <c r="DS27" s="609"/>
      <c r="DT27" s="609"/>
      <c r="DU27" s="609"/>
      <c r="DV27" s="610"/>
      <c r="DW27" s="613">
        <v>5.7</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51685</v>
      </c>
      <c r="S28" s="591"/>
      <c r="T28" s="591"/>
      <c r="U28" s="591"/>
      <c r="V28" s="591"/>
      <c r="W28" s="591"/>
      <c r="X28" s="591"/>
      <c r="Y28" s="592"/>
      <c r="Z28" s="643">
        <v>0.5</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486874</v>
      </c>
      <c r="CS28" s="591"/>
      <c r="CT28" s="591"/>
      <c r="CU28" s="591"/>
      <c r="CV28" s="591"/>
      <c r="CW28" s="591"/>
      <c r="CX28" s="591"/>
      <c r="CY28" s="592"/>
      <c r="CZ28" s="593">
        <v>5.3</v>
      </c>
      <c r="DA28" s="611"/>
      <c r="DB28" s="611"/>
      <c r="DC28" s="612"/>
      <c r="DD28" s="596">
        <v>461483</v>
      </c>
      <c r="DE28" s="591"/>
      <c r="DF28" s="591"/>
      <c r="DG28" s="591"/>
      <c r="DH28" s="591"/>
      <c r="DI28" s="591"/>
      <c r="DJ28" s="591"/>
      <c r="DK28" s="592"/>
      <c r="DL28" s="596">
        <v>461483</v>
      </c>
      <c r="DM28" s="591"/>
      <c r="DN28" s="591"/>
      <c r="DO28" s="591"/>
      <c r="DP28" s="591"/>
      <c r="DQ28" s="591"/>
      <c r="DR28" s="591"/>
      <c r="DS28" s="591"/>
      <c r="DT28" s="591"/>
      <c r="DU28" s="591"/>
      <c r="DV28" s="592"/>
      <c r="DW28" s="613">
        <v>7.2</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10375</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57</v>
      </c>
      <c r="CG29" s="624"/>
      <c r="CH29" s="624"/>
      <c r="CI29" s="624"/>
      <c r="CJ29" s="624"/>
      <c r="CK29" s="624"/>
      <c r="CL29" s="624"/>
      <c r="CM29" s="624"/>
      <c r="CN29" s="624"/>
      <c r="CO29" s="624"/>
      <c r="CP29" s="624"/>
      <c r="CQ29" s="625"/>
      <c r="CR29" s="590">
        <v>486874</v>
      </c>
      <c r="CS29" s="609"/>
      <c r="CT29" s="609"/>
      <c r="CU29" s="609"/>
      <c r="CV29" s="609"/>
      <c r="CW29" s="609"/>
      <c r="CX29" s="609"/>
      <c r="CY29" s="610"/>
      <c r="CZ29" s="593">
        <v>5.3</v>
      </c>
      <c r="DA29" s="611"/>
      <c r="DB29" s="611"/>
      <c r="DC29" s="612"/>
      <c r="DD29" s="596">
        <v>461483</v>
      </c>
      <c r="DE29" s="609"/>
      <c r="DF29" s="609"/>
      <c r="DG29" s="609"/>
      <c r="DH29" s="609"/>
      <c r="DI29" s="609"/>
      <c r="DJ29" s="609"/>
      <c r="DK29" s="610"/>
      <c r="DL29" s="596">
        <v>461483</v>
      </c>
      <c r="DM29" s="609"/>
      <c r="DN29" s="609"/>
      <c r="DO29" s="609"/>
      <c r="DP29" s="609"/>
      <c r="DQ29" s="609"/>
      <c r="DR29" s="609"/>
      <c r="DS29" s="609"/>
      <c r="DT29" s="609"/>
      <c r="DU29" s="609"/>
      <c r="DV29" s="610"/>
      <c r="DW29" s="613">
        <v>7.2</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1256941</v>
      </c>
      <c r="S30" s="591"/>
      <c r="T30" s="591"/>
      <c r="U30" s="591"/>
      <c r="V30" s="591"/>
      <c r="W30" s="591"/>
      <c r="X30" s="591"/>
      <c r="Y30" s="592"/>
      <c r="Z30" s="643">
        <v>12.2</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v>
      </c>
      <c r="BH30" s="657"/>
      <c r="BI30" s="657"/>
      <c r="BJ30" s="657"/>
      <c r="BK30" s="657"/>
      <c r="BL30" s="657"/>
      <c r="BM30" s="658">
        <v>96.1</v>
      </c>
      <c r="BN30" s="657"/>
      <c r="BO30" s="657"/>
      <c r="BP30" s="657"/>
      <c r="BQ30" s="659"/>
      <c r="BR30" s="656">
        <v>98.8</v>
      </c>
      <c r="BS30" s="657"/>
      <c r="BT30" s="657"/>
      <c r="BU30" s="657"/>
      <c r="BV30" s="657"/>
      <c r="BW30" s="657"/>
      <c r="BX30" s="658">
        <v>95.5</v>
      </c>
      <c r="BY30" s="657"/>
      <c r="BZ30" s="657"/>
      <c r="CA30" s="657"/>
      <c r="CB30" s="659"/>
      <c r="CD30" s="662"/>
      <c r="CE30" s="663"/>
      <c r="CF30" s="627" t="s">
        <v>293</v>
      </c>
      <c r="CG30" s="624"/>
      <c r="CH30" s="624"/>
      <c r="CI30" s="624"/>
      <c r="CJ30" s="624"/>
      <c r="CK30" s="624"/>
      <c r="CL30" s="624"/>
      <c r="CM30" s="624"/>
      <c r="CN30" s="624"/>
      <c r="CO30" s="624"/>
      <c r="CP30" s="624"/>
      <c r="CQ30" s="625"/>
      <c r="CR30" s="590">
        <v>438963</v>
      </c>
      <c r="CS30" s="591"/>
      <c r="CT30" s="591"/>
      <c r="CU30" s="591"/>
      <c r="CV30" s="591"/>
      <c r="CW30" s="591"/>
      <c r="CX30" s="591"/>
      <c r="CY30" s="592"/>
      <c r="CZ30" s="593">
        <v>4.7</v>
      </c>
      <c r="DA30" s="611"/>
      <c r="DB30" s="611"/>
      <c r="DC30" s="612"/>
      <c r="DD30" s="596">
        <v>413572</v>
      </c>
      <c r="DE30" s="591"/>
      <c r="DF30" s="591"/>
      <c r="DG30" s="591"/>
      <c r="DH30" s="591"/>
      <c r="DI30" s="591"/>
      <c r="DJ30" s="591"/>
      <c r="DK30" s="592"/>
      <c r="DL30" s="596">
        <v>413572</v>
      </c>
      <c r="DM30" s="591"/>
      <c r="DN30" s="591"/>
      <c r="DO30" s="591"/>
      <c r="DP30" s="591"/>
      <c r="DQ30" s="591"/>
      <c r="DR30" s="591"/>
      <c r="DS30" s="591"/>
      <c r="DT30" s="591"/>
      <c r="DU30" s="591"/>
      <c r="DV30" s="592"/>
      <c r="DW30" s="613">
        <v>6.5</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299050</v>
      </c>
      <c r="S31" s="591"/>
      <c r="T31" s="591"/>
      <c r="U31" s="591"/>
      <c r="V31" s="591"/>
      <c r="W31" s="591"/>
      <c r="X31" s="591"/>
      <c r="Y31" s="592"/>
      <c r="Z31" s="643">
        <v>2.9</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v>
      </c>
      <c r="BH31" s="609"/>
      <c r="BI31" s="609"/>
      <c r="BJ31" s="609"/>
      <c r="BK31" s="609"/>
      <c r="BL31" s="609"/>
      <c r="BM31" s="645">
        <v>96.4</v>
      </c>
      <c r="BN31" s="655"/>
      <c r="BO31" s="655"/>
      <c r="BP31" s="655"/>
      <c r="BQ31" s="619"/>
      <c r="BR31" s="654">
        <v>98.7</v>
      </c>
      <c r="BS31" s="609"/>
      <c r="BT31" s="609"/>
      <c r="BU31" s="609"/>
      <c r="BV31" s="609"/>
      <c r="BW31" s="609"/>
      <c r="BX31" s="645">
        <v>95.6</v>
      </c>
      <c r="BY31" s="655"/>
      <c r="BZ31" s="655"/>
      <c r="CA31" s="655"/>
      <c r="CB31" s="619"/>
      <c r="CD31" s="662"/>
      <c r="CE31" s="663"/>
      <c r="CF31" s="627" t="s">
        <v>297</v>
      </c>
      <c r="CG31" s="624"/>
      <c r="CH31" s="624"/>
      <c r="CI31" s="624"/>
      <c r="CJ31" s="624"/>
      <c r="CK31" s="624"/>
      <c r="CL31" s="624"/>
      <c r="CM31" s="624"/>
      <c r="CN31" s="624"/>
      <c r="CO31" s="624"/>
      <c r="CP31" s="624"/>
      <c r="CQ31" s="625"/>
      <c r="CR31" s="590">
        <v>47911</v>
      </c>
      <c r="CS31" s="609"/>
      <c r="CT31" s="609"/>
      <c r="CU31" s="609"/>
      <c r="CV31" s="609"/>
      <c r="CW31" s="609"/>
      <c r="CX31" s="609"/>
      <c r="CY31" s="610"/>
      <c r="CZ31" s="593">
        <v>0.5</v>
      </c>
      <c r="DA31" s="611"/>
      <c r="DB31" s="611"/>
      <c r="DC31" s="612"/>
      <c r="DD31" s="596">
        <v>47911</v>
      </c>
      <c r="DE31" s="609"/>
      <c r="DF31" s="609"/>
      <c r="DG31" s="609"/>
      <c r="DH31" s="609"/>
      <c r="DI31" s="609"/>
      <c r="DJ31" s="609"/>
      <c r="DK31" s="610"/>
      <c r="DL31" s="596">
        <v>47911</v>
      </c>
      <c r="DM31" s="609"/>
      <c r="DN31" s="609"/>
      <c r="DO31" s="609"/>
      <c r="DP31" s="609"/>
      <c r="DQ31" s="609"/>
      <c r="DR31" s="609"/>
      <c r="DS31" s="609"/>
      <c r="DT31" s="609"/>
      <c r="DU31" s="609"/>
      <c r="DV31" s="610"/>
      <c r="DW31" s="613">
        <v>0.8</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120599</v>
      </c>
      <c r="S32" s="591"/>
      <c r="T32" s="591"/>
      <c r="U32" s="591"/>
      <c r="V32" s="591"/>
      <c r="W32" s="591"/>
      <c r="X32" s="591"/>
      <c r="Y32" s="592"/>
      <c r="Z32" s="643">
        <v>1.2</v>
      </c>
      <c r="AA32" s="643"/>
      <c r="AB32" s="643"/>
      <c r="AC32" s="643"/>
      <c r="AD32" s="644">
        <v>300</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98.9</v>
      </c>
      <c r="BH32" s="575"/>
      <c r="BI32" s="575"/>
      <c r="BJ32" s="575"/>
      <c r="BK32" s="575"/>
      <c r="BL32" s="575"/>
      <c r="BM32" s="638">
        <v>95.5</v>
      </c>
      <c r="BN32" s="575"/>
      <c r="BO32" s="575"/>
      <c r="BP32" s="575"/>
      <c r="BQ32" s="632"/>
      <c r="BR32" s="653">
        <v>98.8</v>
      </c>
      <c r="BS32" s="575"/>
      <c r="BT32" s="575"/>
      <c r="BU32" s="575"/>
      <c r="BV32" s="575"/>
      <c r="BW32" s="575"/>
      <c r="BX32" s="638">
        <v>95.2</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t="s">
        <v>112</v>
      </c>
      <c r="S33" s="591"/>
      <c r="T33" s="591"/>
      <c r="U33" s="591"/>
      <c r="V33" s="591"/>
      <c r="W33" s="591"/>
      <c r="X33" s="591"/>
      <c r="Y33" s="592"/>
      <c r="Z33" s="643" t="s">
        <v>112</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5199802</v>
      </c>
      <c r="CS33" s="609"/>
      <c r="CT33" s="609"/>
      <c r="CU33" s="609"/>
      <c r="CV33" s="609"/>
      <c r="CW33" s="609"/>
      <c r="CX33" s="609"/>
      <c r="CY33" s="610"/>
      <c r="CZ33" s="593">
        <v>56.1</v>
      </c>
      <c r="DA33" s="611"/>
      <c r="DB33" s="611"/>
      <c r="DC33" s="612"/>
      <c r="DD33" s="596">
        <v>4240934</v>
      </c>
      <c r="DE33" s="609"/>
      <c r="DF33" s="609"/>
      <c r="DG33" s="609"/>
      <c r="DH33" s="609"/>
      <c r="DI33" s="609"/>
      <c r="DJ33" s="609"/>
      <c r="DK33" s="610"/>
      <c r="DL33" s="596">
        <v>3317852</v>
      </c>
      <c r="DM33" s="609"/>
      <c r="DN33" s="609"/>
      <c r="DO33" s="609"/>
      <c r="DP33" s="609"/>
      <c r="DQ33" s="609"/>
      <c r="DR33" s="609"/>
      <c r="DS33" s="609"/>
      <c r="DT33" s="609"/>
      <c r="DU33" s="609"/>
      <c r="DV33" s="610"/>
      <c r="DW33" s="613">
        <v>52.1</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1850214</v>
      </c>
      <c r="CS34" s="591"/>
      <c r="CT34" s="591"/>
      <c r="CU34" s="591"/>
      <c r="CV34" s="591"/>
      <c r="CW34" s="591"/>
      <c r="CX34" s="591"/>
      <c r="CY34" s="592"/>
      <c r="CZ34" s="593">
        <v>20</v>
      </c>
      <c r="DA34" s="611"/>
      <c r="DB34" s="611"/>
      <c r="DC34" s="612"/>
      <c r="DD34" s="596">
        <v>1382934</v>
      </c>
      <c r="DE34" s="591"/>
      <c r="DF34" s="591"/>
      <c r="DG34" s="591"/>
      <c r="DH34" s="591"/>
      <c r="DI34" s="591"/>
      <c r="DJ34" s="591"/>
      <c r="DK34" s="592"/>
      <c r="DL34" s="596">
        <v>1285622</v>
      </c>
      <c r="DM34" s="591"/>
      <c r="DN34" s="591"/>
      <c r="DO34" s="591"/>
      <c r="DP34" s="591"/>
      <c r="DQ34" s="591"/>
      <c r="DR34" s="591"/>
      <c r="DS34" s="591"/>
      <c r="DT34" s="591"/>
      <c r="DU34" s="591"/>
      <c r="DV34" s="592"/>
      <c r="DW34" s="613">
        <v>20.2</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t="s">
        <v>112</v>
      </c>
      <c r="S35" s="591"/>
      <c r="T35" s="591"/>
      <c r="U35" s="591"/>
      <c r="V35" s="591"/>
      <c r="W35" s="591"/>
      <c r="X35" s="591"/>
      <c r="Y35" s="592"/>
      <c r="Z35" s="643" t="s">
        <v>112</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1535187</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13938</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268276</v>
      </c>
      <c r="CS35" s="609"/>
      <c r="CT35" s="609"/>
      <c r="CU35" s="609"/>
      <c r="CV35" s="609"/>
      <c r="CW35" s="609"/>
      <c r="CX35" s="609"/>
      <c r="CY35" s="610"/>
      <c r="CZ35" s="593">
        <v>2.9</v>
      </c>
      <c r="DA35" s="611"/>
      <c r="DB35" s="611"/>
      <c r="DC35" s="612"/>
      <c r="DD35" s="596">
        <v>232831</v>
      </c>
      <c r="DE35" s="609"/>
      <c r="DF35" s="609"/>
      <c r="DG35" s="609"/>
      <c r="DH35" s="609"/>
      <c r="DI35" s="609"/>
      <c r="DJ35" s="609"/>
      <c r="DK35" s="610"/>
      <c r="DL35" s="596">
        <v>232831</v>
      </c>
      <c r="DM35" s="609"/>
      <c r="DN35" s="609"/>
      <c r="DO35" s="609"/>
      <c r="DP35" s="609"/>
      <c r="DQ35" s="609"/>
      <c r="DR35" s="609"/>
      <c r="DS35" s="609"/>
      <c r="DT35" s="609"/>
      <c r="DU35" s="609"/>
      <c r="DV35" s="610"/>
      <c r="DW35" s="613">
        <v>3.7</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10293167</v>
      </c>
      <c r="S36" s="631"/>
      <c r="T36" s="631"/>
      <c r="U36" s="631"/>
      <c r="V36" s="631"/>
      <c r="W36" s="631"/>
      <c r="X36" s="631"/>
      <c r="Y36" s="634"/>
      <c r="Z36" s="635">
        <v>100</v>
      </c>
      <c r="AA36" s="635"/>
      <c r="AB36" s="635"/>
      <c r="AC36" s="635"/>
      <c r="AD36" s="636">
        <v>6373034</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230803</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12106</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1041131</v>
      </c>
      <c r="CS36" s="591"/>
      <c r="CT36" s="591"/>
      <c r="CU36" s="591"/>
      <c r="CV36" s="591"/>
      <c r="CW36" s="591"/>
      <c r="CX36" s="591"/>
      <c r="CY36" s="592"/>
      <c r="CZ36" s="593">
        <v>11.2</v>
      </c>
      <c r="DA36" s="611"/>
      <c r="DB36" s="611"/>
      <c r="DC36" s="612"/>
      <c r="DD36" s="596">
        <v>847320</v>
      </c>
      <c r="DE36" s="591"/>
      <c r="DF36" s="591"/>
      <c r="DG36" s="591"/>
      <c r="DH36" s="591"/>
      <c r="DI36" s="591"/>
      <c r="DJ36" s="591"/>
      <c r="DK36" s="592"/>
      <c r="DL36" s="596">
        <v>704012</v>
      </c>
      <c r="DM36" s="591"/>
      <c r="DN36" s="591"/>
      <c r="DO36" s="591"/>
      <c r="DP36" s="591"/>
      <c r="DQ36" s="591"/>
      <c r="DR36" s="591"/>
      <c r="DS36" s="591"/>
      <c r="DT36" s="591"/>
      <c r="DU36" s="591"/>
      <c r="DV36" s="592"/>
      <c r="DW36" s="613">
        <v>11</v>
      </c>
      <c r="DX36" s="614"/>
      <c r="DY36" s="614"/>
      <c r="DZ36" s="614"/>
      <c r="EA36" s="614"/>
      <c r="EB36" s="614"/>
      <c r="EC36" s="615"/>
    </row>
    <row r="37" spans="2:133" ht="11.25" customHeight="1">
      <c r="AQ37" s="616" t="s">
        <v>315</v>
      </c>
      <c r="AR37" s="617"/>
      <c r="AS37" s="617"/>
      <c r="AT37" s="617"/>
      <c r="AU37" s="617"/>
      <c r="AV37" s="617"/>
      <c r="AW37" s="617"/>
      <c r="AX37" s="617"/>
      <c r="AY37" s="618"/>
      <c r="AZ37" s="590">
        <v>70000</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3446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6781</v>
      </c>
      <c r="CS37" s="609"/>
      <c r="CT37" s="609"/>
      <c r="CU37" s="609"/>
      <c r="CV37" s="609"/>
      <c r="CW37" s="609"/>
      <c r="CX37" s="609"/>
      <c r="CY37" s="610"/>
      <c r="CZ37" s="593">
        <v>0.1</v>
      </c>
      <c r="DA37" s="611"/>
      <c r="DB37" s="611"/>
      <c r="DC37" s="612"/>
      <c r="DD37" s="596">
        <v>6768</v>
      </c>
      <c r="DE37" s="609"/>
      <c r="DF37" s="609"/>
      <c r="DG37" s="609"/>
      <c r="DH37" s="609"/>
      <c r="DI37" s="609"/>
      <c r="DJ37" s="609"/>
      <c r="DK37" s="610"/>
      <c r="DL37" s="596">
        <v>6768</v>
      </c>
      <c r="DM37" s="609"/>
      <c r="DN37" s="609"/>
      <c r="DO37" s="609"/>
      <c r="DP37" s="609"/>
      <c r="DQ37" s="609"/>
      <c r="DR37" s="609"/>
      <c r="DS37" s="609"/>
      <c r="DT37" s="609"/>
      <c r="DU37" s="609"/>
      <c r="DV37" s="610"/>
      <c r="DW37" s="613">
        <v>0.1</v>
      </c>
      <c r="DX37" s="614"/>
      <c r="DY37" s="614"/>
      <c r="DZ37" s="614"/>
      <c r="EA37" s="614"/>
      <c r="EB37" s="614"/>
      <c r="EC37" s="615"/>
    </row>
    <row r="38" spans="2:133" ht="11.25" customHeight="1">
      <c r="AQ38" s="616" t="s">
        <v>318</v>
      </c>
      <c r="AR38" s="617"/>
      <c r="AS38" s="617"/>
      <c r="AT38" s="617"/>
      <c r="AU38" s="617"/>
      <c r="AV38" s="617"/>
      <c r="AW38" s="617"/>
      <c r="AX38" s="617"/>
      <c r="AY38" s="618"/>
      <c r="AZ38" s="590">
        <v>16163</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5554</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1446024</v>
      </c>
      <c r="CS38" s="591"/>
      <c r="CT38" s="591"/>
      <c r="CU38" s="591"/>
      <c r="CV38" s="591"/>
      <c r="CW38" s="591"/>
      <c r="CX38" s="591"/>
      <c r="CY38" s="592"/>
      <c r="CZ38" s="593">
        <v>15.6</v>
      </c>
      <c r="DA38" s="611"/>
      <c r="DB38" s="611"/>
      <c r="DC38" s="612"/>
      <c r="DD38" s="596">
        <v>1268231</v>
      </c>
      <c r="DE38" s="591"/>
      <c r="DF38" s="591"/>
      <c r="DG38" s="591"/>
      <c r="DH38" s="591"/>
      <c r="DI38" s="591"/>
      <c r="DJ38" s="591"/>
      <c r="DK38" s="592"/>
      <c r="DL38" s="596">
        <v>1095387</v>
      </c>
      <c r="DM38" s="591"/>
      <c r="DN38" s="591"/>
      <c r="DO38" s="591"/>
      <c r="DP38" s="591"/>
      <c r="DQ38" s="591"/>
      <c r="DR38" s="591"/>
      <c r="DS38" s="591"/>
      <c r="DT38" s="591"/>
      <c r="DU38" s="591"/>
      <c r="DV38" s="592"/>
      <c r="DW38" s="613">
        <v>17.2</v>
      </c>
      <c r="DX38" s="614"/>
      <c r="DY38" s="614"/>
      <c r="DZ38" s="614"/>
      <c r="EA38" s="614"/>
      <c r="EB38" s="614"/>
      <c r="EC38" s="615"/>
    </row>
    <row r="39" spans="2:133" ht="11.25" customHeight="1">
      <c r="AQ39" s="616" t="s">
        <v>321</v>
      </c>
      <c r="AR39" s="617"/>
      <c r="AS39" s="617"/>
      <c r="AT39" s="617"/>
      <c r="AU39" s="617"/>
      <c r="AV39" s="617"/>
      <c r="AW39" s="617"/>
      <c r="AX39" s="617"/>
      <c r="AY39" s="618"/>
      <c r="AZ39" s="590">
        <v>3000</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104</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536837</v>
      </c>
      <c r="CS39" s="609"/>
      <c r="CT39" s="609"/>
      <c r="CU39" s="609"/>
      <c r="CV39" s="609"/>
      <c r="CW39" s="609"/>
      <c r="CX39" s="609"/>
      <c r="CY39" s="610"/>
      <c r="CZ39" s="593">
        <v>5.8</v>
      </c>
      <c r="DA39" s="611"/>
      <c r="DB39" s="611"/>
      <c r="DC39" s="612"/>
      <c r="DD39" s="596">
        <v>503844</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273061</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119</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57320</v>
      </c>
      <c r="CS40" s="591"/>
      <c r="CT40" s="591"/>
      <c r="CU40" s="591"/>
      <c r="CV40" s="591"/>
      <c r="CW40" s="591"/>
      <c r="CX40" s="591"/>
      <c r="CY40" s="592"/>
      <c r="CZ40" s="593">
        <v>0.6</v>
      </c>
      <c r="DA40" s="611"/>
      <c r="DB40" s="611"/>
      <c r="DC40" s="612"/>
      <c r="DD40" s="596">
        <v>5774</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942160</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405</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1178710</v>
      </c>
      <c r="CS42" s="591"/>
      <c r="CT42" s="591"/>
      <c r="CU42" s="591"/>
      <c r="CV42" s="591"/>
      <c r="CW42" s="591"/>
      <c r="CX42" s="591"/>
      <c r="CY42" s="592"/>
      <c r="CZ42" s="593">
        <v>12.7</v>
      </c>
      <c r="DA42" s="594"/>
      <c r="DB42" s="594"/>
      <c r="DC42" s="595"/>
      <c r="DD42" s="596">
        <v>631064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t="s">
        <v>112</v>
      </c>
      <c r="CS43" s="609"/>
      <c r="CT43" s="609"/>
      <c r="CU43" s="609"/>
      <c r="CV43" s="609"/>
      <c r="CW43" s="609"/>
      <c r="CX43" s="609"/>
      <c r="CY43" s="610"/>
      <c r="CZ43" s="593" t="s">
        <v>112</v>
      </c>
      <c r="DA43" s="611"/>
      <c r="DB43" s="611"/>
      <c r="DC43" s="612"/>
      <c r="DD43" s="596" t="s">
        <v>112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1172542</v>
      </c>
      <c r="CS44" s="591"/>
      <c r="CT44" s="591"/>
      <c r="CU44" s="591"/>
      <c r="CV44" s="591"/>
      <c r="CW44" s="591"/>
      <c r="CX44" s="591"/>
      <c r="CY44" s="592"/>
      <c r="CZ44" s="593">
        <v>12.7</v>
      </c>
      <c r="DA44" s="594"/>
      <c r="DB44" s="594"/>
      <c r="DC44" s="595"/>
      <c r="DD44" s="596">
        <v>630608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133806</v>
      </c>
      <c r="CS45" s="609"/>
      <c r="CT45" s="609"/>
      <c r="CU45" s="609"/>
      <c r="CV45" s="609"/>
      <c r="CW45" s="609"/>
      <c r="CX45" s="609"/>
      <c r="CY45" s="610"/>
      <c r="CZ45" s="593">
        <v>1.4</v>
      </c>
      <c r="DA45" s="611"/>
      <c r="DB45" s="611"/>
      <c r="DC45" s="612"/>
      <c r="DD45" s="596">
        <v>46039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979359</v>
      </c>
      <c r="CS46" s="591"/>
      <c r="CT46" s="591"/>
      <c r="CU46" s="591"/>
      <c r="CV46" s="591"/>
      <c r="CW46" s="591"/>
      <c r="CX46" s="591"/>
      <c r="CY46" s="592"/>
      <c r="CZ46" s="593">
        <v>10.6</v>
      </c>
      <c r="DA46" s="594"/>
      <c r="DB46" s="594"/>
      <c r="DC46" s="595"/>
      <c r="DD46" s="596">
        <v>546533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6168</v>
      </c>
      <c r="CS47" s="609"/>
      <c r="CT47" s="609"/>
      <c r="CU47" s="609"/>
      <c r="CV47" s="609"/>
      <c r="CW47" s="609"/>
      <c r="CX47" s="609"/>
      <c r="CY47" s="610"/>
      <c r="CZ47" s="593">
        <v>0.1</v>
      </c>
      <c r="DA47" s="611"/>
      <c r="DB47" s="611"/>
      <c r="DC47" s="612"/>
      <c r="DD47" s="596">
        <v>456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9264928</v>
      </c>
      <c r="CS49" s="575"/>
      <c r="CT49" s="575"/>
      <c r="CU49" s="575"/>
      <c r="CV49" s="575"/>
      <c r="CW49" s="575"/>
      <c r="CX49" s="575"/>
      <c r="CY49" s="576"/>
      <c r="CZ49" s="577">
        <v>100</v>
      </c>
      <c r="DA49" s="578"/>
      <c r="DB49" s="578"/>
      <c r="DC49" s="579"/>
      <c r="DD49" s="580">
        <v>6936349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10281</v>
      </c>
      <c r="R7" s="1104"/>
      <c r="S7" s="1104"/>
      <c r="T7" s="1104"/>
      <c r="U7" s="1104"/>
      <c r="V7" s="1104">
        <v>9261</v>
      </c>
      <c r="W7" s="1104"/>
      <c r="X7" s="1104"/>
      <c r="Y7" s="1104"/>
      <c r="Z7" s="1104"/>
      <c r="AA7" s="1104">
        <v>1020</v>
      </c>
      <c r="AB7" s="1104"/>
      <c r="AC7" s="1104"/>
      <c r="AD7" s="1104"/>
      <c r="AE7" s="1105"/>
      <c r="AF7" s="1106">
        <v>802</v>
      </c>
      <c r="AG7" s="1107"/>
      <c r="AH7" s="1107"/>
      <c r="AI7" s="1107"/>
      <c r="AJ7" s="1108"/>
      <c r="AK7" s="1090">
        <v>1207</v>
      </c>
      <c r="AL7" s="1091"/>
      <c r="AM7" s="1091"/>
      <c r="AN7" s="1091"/>
      <c r="AO7" s="1091"/>
      <c r="AP7" s="1091">
        <v>3539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548</v>
      </c>
      <c r="BS7" s="1094" t="s">
        <v>549</v>
      </c>
      <c r="BT7" s="1095"/>
      <c r="BU7" s="1095"/>
      <c r="BV7" s="1095"/>
      <c r="BW7" s="1095"/>
      <c r="BX7" s="1095"/>
      <c r="BY7" s="1095"/>
      <c r="BZ7" s="1095"/>
      <c r="CA7" s="1095"/>
      <c r="CB7" s="1095"/>
      <c r="CC7" s="1095"/>
      <c r="CD7" s="1095"/>
      <c r="CE7" s="1095"/>
      <c r="CF7" s="1095"/>
      <c r="CG7" s="1096"/>
      <c r="CH7" s="1087">
        <v>0</v>
      </c>
      <c r="CI7" s="1088"/>
      <c r="CJ7" s="1088"/>
      <c r="CK7" s="1088"/>
      <c r="CL7" s="1089"/>
      <c r="CM7" s="1087">
        <v>37</v>
      </c>
      <c r="CN7" s="1088"/>
      <c r="CO7" s="1088"/>
      <c r="CP7" s="1088"/>
      <c r="CQ7" s="1089"/>
      <c r="CR7" s="1087">
        <v>5</v>
      </c>
      <c r="CS7" s="1088"/>
      <c r="CT7" s="1088"/>
      <c r="CU7" s="1088"/>
      <c r="CV7" s="1089"/>
      <c r="CW7" s="1087" t="s">
        <v>553</v>
      </c>
      <c r="CX7" s="1088"/>
      <c r="CY7" s="1088"/>
      <c r="CZ7" s="1088"/>
      <c r="DA7" s="1089"/>
      <c r="DB7" s="1087" t="s">
        <v>553</v>
      </c>
      <c r="DC7" s="1088"/>
      <c r="DD7" s="1088"/>
      <c r="DE7" s="1088"/>
      <c r="DF7" s="1089"/>
      <c r="DG7" s="1087" t="s">
        <v>553</v>
      </c>
      <c r="DH7" s="1088"/>
      <c r="DI7" s="1088"/>
      <c r="DJ7" s="1088"/>
      <c r="DK7" s="1089"/>
      <c r="DL7" s="1087" t="s">
        <v>553</v>
      </c>
      <c r="DM7" s="1088"/>
      <c r="DN7" s="1088"/>
      <c r="DO7" s="1088"/>
      <c r="DP7" s="1089"/>
      <c r="DQ7" s="1087" t="s">
        <v>553</v>
      </c>
      <c r="DR7" s="1088"/>
      <c r="DS7" s="1088"/>
      <c r="DT7" s="1088"/>
      <c r="DU7" s="1089"/>
      <c r="DV7" s="1114"/>
      <c r="DW7" s="1115"/>
      <c r="DX7" s="1115"/>
      <c r="DY7" s="1115"/>
      <c r="DZ7" s="1116"/>
      <c r="EA7" s="207"/>
    </row>
    <row r="8" spans="1:131" s="208" customFormat="1" ht="26.25" customHeight="1">
      <c r="A8" s="214">
        <v>2</v>
      </c>
      <c r="B8" s="1036" t="s">
        <v>367</v>
      </c>
      <c r="C8" s="1037"/>
      <c r="D8" s="1037"/>
      <c r="E8" s="1037"/>
      <c r="F8" s="1037"/>
      <c r="G8" s="1037"/>
      <c r="H8" s="1037"/>
      <c r="I8" s="1037"/>
      <c r="J8" s="1037"/>
      <c r="K8" s="1037"/>
      <c r="L8" s="1037"/>
      <c r="M8" s="1037"/>
      <c r="N8" s="1037"/>
      <c r="O8" s="1037"/>
      <c r="P8" s="1038"/>
      <c r="Q8" s="1042">
        <v>52</v>
      </c>
      <c r="R8" s="1043"/>
      <c r="S8" s="1043"/>
      <c r="T8" s="1043"/>
      <c r="U8" s="1043"/>
      <c r="V8" s="1043">
        <v>51</v>
      </c>
      <c r="W8" s="1043"/>
      <c r="X8" s="1043"/>
      <c r="Y8" s="1043"/>
      <c r="Z8" s="1043"/>
      <c r="AA8" s="1043">
        <v>0</v>
      </c>
      <c r="AB8" s="1043"/>
      <c r="AC8" s="1043"/>
      <c r="AD8" s="1043"/>
      <c r="AE8" s="1044"/>
      <c r="AF8" s="1018">
        <v>0</v>
      </c>
      <c r="AG8" s="1019"/>
      <c r="AH8" s="1019"/>
      <c r="AI8" s="1019"/>
      <c r="AJ8" s="1020"/>
      <c r="AK8" s="1085">
        <v>49</v>
      </c>
      <c r="AL8" s="1086"/>
      <c r="AM8" s="1086"/>
      <c r="AN8" s="1086"/>
      <c r="AO8" s="1086"/>
      <c r="AP8" s="1086" t="s">
        <v>544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550</v>
      </c>
      <c r="BT8" s="1014"/>
      <c r="BU8" s="1014"/>
      <c r="BV8" s="1014"/>
      <c r="BW8" s="1014"/>
      <c r="BX8" s="1014"/>
      <c r="BY8" s="1014"/>
      <c r="BZ8" s="1014"/>
      <c r="CA8" s="1014"/>
      <c r="CB8" s="1014"/>
      <c r="CC8" s="1014"/>
      <c r="CD8" s="1014"/>
      <c r="CE8" s="1014"/>
      <c r="CF8" s="1014"/>
      <c r="CG8" s="1015"/>
      <c r="CH8" s="988">
        <v>-1</v>
      </c>
      <c r="CI8" s="989"/>
      <c r="CJ8" s="989"/>
      <c r="CK8" s="989"/>
      <c r="CL8" s="990"/>
      <c r="CM8" s="988">
        <v>40</v>
      </c>
      <c r="CN8" s="989"/>
      <c r="CO8" s="989"/>
      <c r="CP8" s="989"/>
      <c r="CQ8" s="990"/>
      <c r="CR8" s="988">
        <v>11</v>
      </c>
      <c r="CS8" s="989"/>
      <c r="CT8" s="989"/>
      <c r="CU8" s="989"/>
      <c r="CV8" s="990"/>
      <c r="CW8" s="988" t="s">
        <v>553</v>
      </c>
      <c r="CX8" s="989"/>
      <c r="CY8" s="989"/>
      <c r="CZ8" s="989"/>
      <c r="DA8" s="990"/>
      <c r="DB8" s="988" t="s">
        <v>553</v>
      </c>
      <c r="DC8" s="989"/>
      <c r="DD8" s="989"/>
      <c r="DE8" s="989"/>
      <c r="DF8" s="990"/>
      <c r="DG8" s="988" t="s">
        <v>553</v>
      </c>
      <c r="DH8" s="989"/>
      <c r="DI8" s="989"/>
      <c r="DJ8" s="989"/>
      <c r="DK8" s="990"/>
      <c r="DL8" s="988" t="s">
        <v>553</v>
      </c>
      <c r="DM8" s="989"/>
      <c r="DN8" s="989"/>
      <c r="DO8" s="989"/>
      <c r="DP8" s="990"/>
      <c r="DQ8" s="988" t="s">
        <v>553</v>
      </c>
      <c r="DR8" s="989"/>
      <c r="DS8" s="989"/>
      <c r="DT8" s="989"/>
      <c r="DU8" s="990"/>
      <c r="DV8" s="991"/>
      <c r="DW8" s="992"/>
      <c r="DX8" s="992"/>
      <c r="DY8" s="992"/>
      <c r="DZ8" s="993"/>
      <c r="EA8" s="207"/>
    </row>
    <row r="9" spans="1:131" s="208" customFormat="1" ht="26.25" customHeight="1">
      <c r="A9" s="214">
        <v>3</v>
      </c>
      <c r="B9" s="1036" t="s">
        <v>368</v>
      </c>
      <c r="C9" s="1037"/>
      <c r="D9" s="1037"/>
      <c r="E9" s="1037"/>
      <c r="F9" s="1037"/>
      <c r="G9" s="1037"/>
      <c r="H9" s="1037"/>
      <c r="I9" s="1037"/>
      <c r="J9" s="1037"/>
      <c r="K9" s="1037"/>
      <c r="L9" s="1037"/>
      <c r="M9" s="1037"/>
      <c r="N9" s="1037"/>
      <c r="O9" s="1037"/>
      <c r="P9" s="1038"/>
      <c r="Q9" s="1042">
        <v>48</v>
      </c>
      <c r="R9" s="1043"/>
      <c r="S9" s="1043"/>
      <c r="T9" s="1043"/>
      <c r="U9" s="1043"/>
      <c r="V9" s="1043">
        <v>45</v>
      </c>
      <c r="W9" s="1043"/>
      <c r="X9" s="1043"/>
      <c r="Y9" s="1043"/>
      <c r="Z9" s="1043"/>
      <c r="AA9" s="1043">
        <v>3</v>
      </c>
      <c r="AB9" s="1043"/>
      <c r="AC9" s="1043"/>
      <c r="AD9" s="1043"/>
      <c r="AE9" s="1044"/>
      <c r="AF9" s="1018">
        <v>3</v>
      </c>
      <c r="AG9" s="1019"/>
      <c r="AH9" s="1019"/>
      <c r="AI9" s="1019"/>
      <c r="AJ9" s="1020"/>
      <c r="AK9" s="1085">
        <v>26</v>
      </c>
      <c r="AL9" s="1086"/>
      <c r="AM9" s="1086"/>
      <c r="AN9" s="1086"/>
      <c r="AO9" s="1086"/>
      <c r="AP9" s="1086">
        <v>161</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551</v>
      </c>
      <c r="BT9" s="1014"/>
      <c r="BU9" s="1014"/>
      <c r="BV9" s="1014"/>
      <c r="BW9" s="1014"/>
      <c r="BX9" s="1014"/>
      <c r="BY9" s="1014"/>
      <c r="BZ9" s="1014"/>
      <c r="CA9" s="1014"/>
      <c r="CB9" s="1014"/>
      <c r="CC9" s="1014"/>
      <c r="CD9" s="1014"/>
      <c r="CE9" s="1014"/>
      <c r="CF9" s="1014"/>
      <c r="CG9" s="1015"/>
      <c r="CH9" s="988">
        <v>5</v>
      </c>
      <c r="CI9" s="989"/>
      <c r="CJ9" s="989"/>
      <c r="CK9" s="989"/>
      <c r="CL9" s="990"/>
      <c r="CM9" s="988">
        <v>28</v>
      </c>
      <c r="CN9" s="989"/>
      <c r="CO9" s="989"/>
      <c r="CP9" s="989"/>
      <c r="CQ9" s="990"/>
      <c r="CR9" s="988">
        <v>10</v>
      </c>
      <c r="CS9" s="989"/>
      <c r="CT9" s="989"/>
      <c r="CU9" s="989"/>
      <c r="CV9" s="990"/>
      <c r="CW9" s="988">
        <v>8</v>
      </c>
      <c r="CX9" s="989"/>
      <c r="CY9" s="989"/>
      <c r="CZ9" s="989"/>
      <c r="DA9" s="990"/>
      <c r="DB9" s="988" t="s">
        <v>553</v>
      </c>
      <c r="DC9" s="989"/>
      <c r="DD9" s="989"/>
      <c r="DE9" s="989"/>
      <c r="DF9" s="990"/>
      <c r="DG9" s="988" t="s">
        <v>553</v>
      </c>
      <c r="DH9" s="989"/>
      <c r="DI9" s="989"/>
      <c r="DJ9" s="989"/>
      <c r="DK9" s="990"/>
      <c r="DL9" s="988" t="s">
        <v>553</v>
      </c>
      <c r="DM9" s="989"/>
      <c r="DN9" s="989"/>
      <c r="DO9" s="989"/>
      <c r="DP9" s="990"/>
      <c r="DQ9" s="988" t="s">
        <v>553</v>
      </c>
      <c r="DR9" s="989"/>
      <c r="DS9" s="989"/>
      <c r="DT9" s="989"/>
      <c r="DU9" s="990"/>
      <c r="DV9" s="991"/>
      <c r="DW9" s="992"/>
      <c r="DX9" s="992"/>
      <c r="DY9" s="992"/>
      <c r="DZ9" s="993"/>
      <c r="EA9" s="207"/>
    </row>
    <row r="10" spans="1:131" s="208" customFormat="1" ht="26.25" customHeight="1">
      <c r="A10" s="214">
        <v>4</v>
      </c>
      <c r="B10" s="1036" t="s">
        <v>369</v>
      </c>
      <c r="C10" s="1037"/>
      <c r="D10" s="1037"/>
      <c r="E10" s="1037"/>
      <c r="F10" s="1037"/>
      <c r="G10" s="1037"/>
      <c r="H10" s="1037"/>
      <c r="I10" s="1037"/>
      <c r="J10" s="1037"/>
      <c r="K10" s="1037"/>
      <c r="L10" s="1037"/>
      <c r="M10" s="1037"/>
      <c r="N10" s="1037"/>
      <c r="O10" s="1037"/>
      <c r="P10" s="1038"/>
      <c r="Q10" s="1042">
        <v>13</v>
      </c>
      <c r="R10" s="1043"/>
      <c r="S10" s="1043"/>
      <c r="T10" s="1043"/>
      <c r="U10" s="1043"/>
      <c r="V10" s="1043">
        <v>9</v>
      </c>
      <c r="W10" s="1043"/>
      <c r="X10" s="1043"/>
      <c r="Y10" s="1043"/>
      <c r="Z10" s="1043"/>
      <c r="AA10" s="1043">
        <v>5</v>
      </c>
      <c r="AB10" s="1043"/>
      <c r="AC10" s="1043"/>
      <c r="AD10" s="1043"/>
      <c r="AE10" s="1044"/>
      <c r="AF10" s="1018">
        <v>5</v>
      </c>
      <c r="AG10" s="1019"/>
      <c r="AH10" s="1019"/>
      <c r="AI10" s="1019"/>
      <c r="AJ10" s="1020"/>
      <c r="AK10" s="1086" t="s">
        <v>544</v>
      </c>
      <c r="AL10" s="1086"/>
      <c r="AM10" s="1086"/>
      <c r="AN10" s="1086"/>
      <c r="AO10" s="1086"/>
      <c r="AP10" s="1086" t="s">
        <v>544</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t="s">
        <v>370</v>
      </c>
      <c r="C11" s="1037"/>
      <c r="D11" s="1037"/>
      <c r="E11" s="1037"/>
      <c r="F11" s="1037"/>
      <c r="G11" s="1037"/>
      <c r="H11" s="1037"/>
      <c r="I11" s="1037"/>
      <c r="J11" s="1037"/>
      <c r="K11" s="1037"/>
      <c r="L11" s="1037"/>
      <c r="M11" s="1037"/>
      <c r="N11" s="1037"/>
      <c r="O11" s="1037"/>
      <c r="P11" s="1038"/>
      <c r="Q11" s="1042">
        <v>10</v>
      </c>
      <c r="R11" s="1043"/>
      <c r="S11" s="1043"/>
      <c r="T11" s="1043"/>
      <c r="U11" s="1043"/>
      <c r="V11" s="1043">
        <v>9</v>
      </c>
      <c r="W11" s="1043"/>
      <c r="X11" s="1043"/>
      <c r="Y11" s="1043"/>
      <c r="Z11" s="1043"/>
      <c r="AA11" s="1043">
        <v>1</v>
      </c>
      <c r="AB11" s="1043"/>
      <c r="AC11" s="1043"/>
      <c r="AD11" s="1043"/>
      <c r="AE11" s="1044"/>
      <c r="AF11" s="1018">
        <v>1</v>
      </c>
      <c r="AG11" s="1019"/>
      <c r="AH11" s="1019"/>
      <c r="AI11" s="1019"/>
      <c r="AJ11" s="1020"/>
      <c r="AK11" s="1085">
        <v>1</v>
      </c>
      <c r="AL11" s="1086"/>
      <c r="AM11" s="1086"/>
      <c r="AN11" s="1086"/>
      <c r="AO11" s="1086"/>
      <c r="AP11" s="1086" t="s">
        <v>544</v>
      </c>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371</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372</v>
      </c>
      <c r="B23" s="943" t="s">
        <v>373</v>
      </c>
      <c r="C23" s="944"/>
      <c r="D23" s="944"/>
      <c r="E23" s="944"/>
      <c r="F23" s="944"/>
      <c r="G23" s="944"/>
      <c r="H23" s="944"/>
      <c r="I23" s="944"/>
      <c r="J23" s="944"/>
      <c r="K23" s="944"/>
      <c r="L23" s="944"/>
      <c r="M23" s="944"/>
      <c r="N23" s="944"/>
      <c r="O23" s="944"/>
      <c r="P23" s="945"/>
      <c r="Q23" s="1067">
        <v>10293</v>
      </c>
      <c r="R23" s="1068"/>
      <c r="S23" s="1068"/>
      <c r="T23" s="1068"/>
      <c r="U23" s="1068"/>
      <c r="V23" s="1068">
        <v>9265</v>
      </c>
      <c r="W23" s="1068"/>
      <c r="X23" s="1068"/>
      <c r="Y23" s="1068"/>
      <c r="Z23" s="1068"/>
      <c r="AA23" s="1068">
        <v>1028</v>
      </c>
      <c r="AB23" s="1068"/>
      <c r="AC23" s="1068"/>
      <c r="AD23" s="1068"/>
      <c r="AE23" s="1069"/>
      <c r="AF23" s="1070">
        <v>810</v>
      </c>
      <c r="AG23" s="1068"/>
      <c r="AH23" s="1068"/>
      <c r="AI23" s="1068"/>
      <c r="AJ23" s="1071"/>
      <c r="AK23" s="1072"/>
      <c r="AL23" s="1073"/>
      <c r="AM23" s="1073"/>
      <c r="AN23" s="1073"/>
      <c r="AO23" s="1073"/>
      <c r="AP23" s="1068">
        <v>3699</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384</v>
      </c>
      <c r="C28" s="1050"/>
      <c r="D28" s="1050"/>
      <c r="E28" s="1050"/>
      <c r="F28" s="1050"/>
      <c r="G28" s="1050"/>
      <c r="H28" s="1050"/>
      <c r="I28" s="1050"/>
      <c r="J28" s="1050"/>
      <c r="K28" s="1050"/>
      <c r="L28" s="1050"/>
      <c r="M28" s="1050"/>
      <c r="N28" s="1050"/>
      <c r="O28" s="1050"/>
      <c r="P28" s="1051"/>
      <c r="Q28" s="1052">
        <v>3568</v>
      </c>
      <c r="R28" s="1053"/>
      <c r="S28" s="1053"/>
      <c r="T28" s="1053"/>
      <c r="U28" s="1053"/>
      <c r="V28" s="1053">
        <v>3554</v>
      </c>
      <c r="W28" s="1053"/>
      <c r="X28" s="1053"/>
      <c r="Y28" s="1053"/>
      <c r="Z28" s="1053"/>
      <c r="AA28" s="1053">
        <v>14</v>
      </c>
      <c r="AB28" s="1053"/>
      <c r="AC28" s="1053"/>
      <c r="AD28" s="1053"/>
      <c r="AE28" s="1054"/>
      <c r="AF28" s="1055">
        <v>14</v>
      </c>
      <c r="AG28" s="1053"/>
      <c r="AH28" s="1053"/>
      <c r="AI28" s="1053"/>
      <c r="AJ28" s="1056"/>
      <c r="AK28" s="1057">
        <v>273</v>
      </c>
      <c r="AL28" s="1045"/>
      <c r="AM28" s="1045"/>
      <c r="AN28" s="1045"/>
      <c r="AO28" s="1045"/>
      <c r="AP28" s="1045" t="s">
        <v>486</v>
      </c>
      <c r="AQ28" s="1045"/>
      <c r="AR28" s="1045"/>
      <c r="AS28" s="1045"/>
      <c r="AT28" s="1045"/>
      <c r="AU28" s="1045" t="s">
        <v>486</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385</v>
      </c>
      <c r="C29" s="1037"/>
      <c r="D29" s="1037"/>
      <c r="E29" s="1037"/>
      <c r="F29" s="1037"/>
      <c r="G29" s="1037"/>
      <c r="H29" s="1037"/>
      <c r="I29" s="1037"/>
      <c r="J29" s="1037"/>
      <c r="K29" s="1037"/>
      <c r="L29" s="1037"/>
      <c r="M29" s="1037"/>
      <c r="N29" s="1037"/>
      <c r="O29" s="1037"/>
      <c r="P29" s="1038"/>
      <c r="Q29" s="1042">
        <v>202</v>
      </c>
      <c r="R29" s="1043"/>
      <c r="S29" s="1043"/>
      <c r="T29" s="1043"/>
      <c r="U29" s="1043"/>
      <c r="V29" s="1043">
        <v>187</v>
      </c>
      <c r="W29" s="1043"/>
      <c r="X29" s="1043"/>
      <c r="Y29" s="1043"/>
      <c r="Z29" s="1043"/>
      <c r="AA29" s="1043">
        <v>15</v>
      </c>
      <c r="AB29" s="1043"/>
      <c r="AC29" s="1043"/>
      <c r="AD29" s="1043"/>
      <c r="AE29" s="1044"/>
      <c r="AF29" s="1018">
        <v>15</v>
      </c>
      <c r="AG29" s="1019"/>
      <c r="AH29" s="1019"/>
      <c r="AI29" s="1019"/>
      <c r="AJ29" s="1020"/>
      <c r="AK29" s="979" t="s">
        <v>486</v>
      </c>
      <c r="AL29" s="970"/>
      <c r="AM29" s="970"/>
      <c r="AN29" s="970"/>
      <c r="AO29" s="970"/>
      <c r="AP29" s="970" t="s">
        <v>486</v>
      </c>
      <c r="AQ29" s="970"/>
      <c r="AR29" s="970"/>
      <c r="AS29" s="970"/>
      <c r="AT29" s="970"/>
      <c r="AU29" s="970" t="s">
        <v>486</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386</v>
      </c>
      <c r="C30" s="1037"/>
      <c r="D30" s="1037"/>
      <c r="E30" s="1037"/>
      <c r="F30" s="1037"/>
      <c r="G30" s="1037"/>
      <c r="H30" s="1037"/>
      <c r="I30" s="1037"/>
      <c r="J30" s="1037"/>
      <c r="K30" s="1037"/>
      <c r="L30" s="1037"/>
      <c r="M30" s="1037"/>
      <c r="N30" s="1037"/>
      <c r="O30" s="1037"/>
      <c r="P30" s="1038"/>
      <c r="Q30" s="1042">
        <v>327</v>
      </c>
      <c r="R30" s="1043"/>
      <c r="S30" s="1043"/>
      <c r="T30" s="1043"/>
      <c r="U30" s="1043"/>
      <c r="V30" s="1043">
        <v>327</v>
      </c>
      <c r="W30" s="1043"/>
      <c r="X30" s="1043"/>
      <c r="Y30" s="1043"/>
      <c r="Z30" s="1043"/>
      <c r="AA30" s="1043">
        <v>1</v>
      </c>
      <c r="AB30" s="1043"/>
      <c r="AC30" s="1043"/>
      <c r="AD30" s="1043"/>
      <c r="AE30" s="1044"/>
      <c r="AF30" s="1018">
        <v>1</v>
      </c>
      <c r="AG30" s="1019"/>
      <c r="AH30" s="1019"/>
      <c r="AI30" s="1019"/>
      <c r="AJ30" s="1020"/>
      <c r="AK30" s="979">
        <v>105</v>
      </c>
      <c r="AL30" s="970"/>
      <c r="AM30" s="970"/>
      <c r="AN30" s="970"/>
      <c r="AO30" s="970"/>
      <c r="AP30" s="970" t="s">
        <v>486</v>
      </c>
      <c r="AQ30" s="970"/>
      <c r="AR30" s="970"/>
      <c r="AS30" s="970"/>
      <c r="AT30" s="970"/>
      <c r="AU30" s="970" t="s">
        <v>486</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387</v>
      </c>
      <c r="C31" s="1037"/>
      <c r="D31" s="1037"/>
      <c r="E31" s="1037"/>
      <c r="F31" s="1037"/>
      <c r="G31" s="1037"/>
      <c r="H31" s="1037"/>
      <c r="I31" s="1037"/>
      <c r="J31" s="1037"/>
      <c r="K31" s="1037"/>
      <c r="L31" s="1037"/>
      <c r="M31" s="1037"/>
      <c r="N31" s="1037"/>
      <c r="O31" s="1037"/>
      <c r="P31" s="1038"/>
      <c r="Q31" s="1042">
        <v>3087</v>
      </c>
      <c r="R31" s="1043"/>
      <c r="S31" s="1043"/>
      <c r="T31" s="1043"/>
      <c r="U31" s="1043"/>
      <c r="V31" s="1043">
        <v>3039</v>
      </c>
      <c r="W31" s="1043"/>
      <c r="X31" s="1043"/>
      <c r="Y31" s="1043"/>
      <c r="Z31" s="1043"/>
      <c r="AA31" s="1043">
        <v>48</v>
      </c>
      <c r="AB31" s="1043"/>
      <c r="AC31" s="1043"/>
      <c r="AD31" s="1043"/>
      <c r="AE31" s="1044"/>
      <c r="AF31" s="1018">
        <v>48</v>
      </c>
      <c r="AG31" s="1019"/>
      <c r="AH31" s="1019"/>
      <c r="AI31" s="1019"/>
      <c r="AJ31" s="1020"/>
      <c r="AK31" s="979">
        <v>510</v>
      </c>
      <c r="AL31" s="970"/>
      <c r="AM31" s="970"/>
      <c r="AN31" s="970"/>
      <c r="AO31" s="970"/>
      <c r="AP31" s="970">
        <v>23</v>
      </c>
      <c r="AQ31" s="970"/>
      <c r="AR31" s="970"/>
      <c r="AS31" s="970"/>
      <c r="AT31" s="970"/>
      <c r="AU31" s="970">
        <v>2</v>
      </c>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388</v>
      </c>
      <c r="C32" s="1037"/>
      <c r="D32" s="1037"/>
      <c r="E32" s="1037"/>
      <c r="F32" s="1037"/>
      <c r="G32" s="1037"/>
      <c r="H32" s="1037"/>
      <c r="I32" s="1037"/>
      <c r="J32" s="1037"/>
      <c r="K32" s="1037"/>
      <c r="L32" s="1037"/>
      <c r="M32" s="1037"/>
      <c r="N32" s="1037"/>
      <c r="O32" s="1037"/>
      <c r="P32" s="1038"/>
      <c r="Q32" s="1042">
        <v>1323</v>
      </c>
      <c r="R32" s="1043"/>
      <c r="S32" s="1043"/>
      <c r="T32" s="1043"/>
      <c r="U32" s="1043"/>
      <c r="V32" s="1043">
        <v>1292</v>
      </c>
      <c r="W32" s="1043"/>
      <c r="X32" s="1043"/>
      <c r="Y32" s="1043"/>
      <c r="Z32" s="1043"/>
      <c r="AA32" s="1043">
        <v>31</v>
      </c>
      <c r="AB32" s="1043"/>
      <c r="AC32" s="1043"/>
      <c r="AD32" s="1043"/>
      <c r="AE32" s="1044"/>
      <c r="AF32" s="1018">
        <v>2277</v>
      </c>
      <c r="AG32" s="1019"/>
      <c r="AH32" s="1019"/>
      <c r="AI32" s="1019"/>
      <c r="AJ32" s="1020"/>
      <c r="AK32" s="979">
        <v>70</v>
      </c>
      <c r="AL32" s="970"/>
      <c r="AM32" s="970"/>
      <c r="AN32" s="970"/>
      <c r="AO32" s="970"/>
      <c r="AP32" s="970">
        <v>1070</v>
      </c>
      <c r="AQ32" s="970"/>
      <c r="AR32" s="970"/>
      <c r="AS32" s="970"/>
      <c r="AT32" s="970"/>
      <c r="AU32" s="970">
        <v>719</v>
      </c>
      <c r="AV32" s="970"/>
      <c r="AW32" s="970"/>
      <c r="AX32" s="970"/>
      <c r="AY32" s="970"/>
      <c r="AZ32" s="1041" t="s">
        <v>486</v>
      </c>
      <c r="BA32" s="1041"/>
      <c r="BB32" s="1041"/>
      <c r="BC32" s="1041"/>
      <c r="BD32" s="1041"/>
      <c r="BE32" s="1031" t="s">
        <v>389</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390</v>
      </c>
      <c r="C33" s="1037"/>
      <c r="D33" s="1037"/>
      <c r="E33" s="1037"/>
      <c r="F33" s="1037"/>
      <c r="G33" s="1037"/>
      <c r="H33" s="1037"/>
      <c r="I33" s="1037"/>
      <c r="J33" s="1037"/>
      <c r="K33" s="1037"/>
      <c r="L33" s="1037"/>
      <c r="M33" s="1037"/>
      <c r="N33" s="1037"/>
      <c r="O33" s="1037"/>
      <c r="P33" s="1038"/>
      <c r="Q33" s="1042">
        <v>301</v>
      </c>
      <c r="R33" s="1043"/>
      <c r="S33" s="1043"/>
      <c r="T33" s="1043"/>
      <c r="U33" s="1043"/>
      <c r="V33" s="1043">
        <v>354</v>
      </c>
      <c r="W33" s="1043"/>
      <c r="X33" s="1043"/>
      <c r="Y33" s="1043"/>
      <c r="Z33" s="1043"/>
      <c r="AA33" s="1043">
        <v>-53</v>
      </c>
      <c r="AB33" s="1043"/>
      <c r="AC33" s="1043"/>
      <c r="AD33" s="1043"/>
      <c r="AE33" s="1044"/>
      <c r="AF33" s="1018">
        <v>167</v>
      </c>
      <c r="AG33" s="1019"/>
      <c r="AH33" s="1019"/>
      <c r="AI33" s="1019"/>
      <c r="AJ33" s="1020"/>
      <c r="AK33" s="979">
        <v>16</v>
      </c>
      <c r="AL33" s="970"/>
      <c r="AM33" s="970"/>
      <c r="AN33" s="970"/>
      <c r="AO33" s="970"/>
      <c r="AP33" s="970">
        <v>268</v>
      </c>
      <c r="AQ33" s="970"/>
      <c r="AR33" s="970"/>
      <c r="AS33" s="970"/>
      <c r="AT33" s="970"/>
      <c r="AU33" s="970">
        <v>179</v>
      </c>
      <c r="AV33" s="970"/>
      <c r="AW33" s="970"/>
      <c r="AX33" s="970"/>
      <c r="AY33" s="970"/>
      <c r="AZ33" s="1041" t="s">
        <v>486</v>
      </c>
      <c r="BA33" s="1041"/>
      <c r="BB33" s="1041"/>
      <c r="BC33" s="1041"/>
      <c r="BD33" s="1041"/>
      <c r="BE33" s="1031" t="s">
        <v>389</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391</v>
      </c>
      <c r="C34" s="1037"/>
      <c r="D34" s="1037"/>
      <c r="E34" s="1037"/>
      <c r="F34" s="1037"/>
      <c r="G34" s="1037"/>
      <c r="H34" s="1037"/>
      <c r="I34" s="1037"/>
      <c r="J34" s="1037"/>
      <c r="K34" s="1037"/>
      <c r="L34" s="1037"/>
      <c r="M34" s="1037"/>
      <c r="N34" s="1037"/>
      <c r="O34" s="1037"/>
      <c r="P34" s="1038"/>
      <c r="Q34" s="1042">
        <v>604</v>
      </c>
      <c r="R34" s="1043"/>
      <c r="S34" s="1043"/>
      <c r="T34" s="1043"/>
      <c r="U34" s="1043"/>
      <c r="V34" s="1043">
        <v>530</v>
      </c>
      <c r="W34" s="1043"/>
      <c r="X34" s="1043"/>
      <c r="Y34" s="1043"/>
      <c r="Z34" s="1043"/>
      <c r="AA34" s="1043">
        <v>74</v>
      </c>
      <c r="AB34" s="1043"/>
      <c r="AC34" s="1043"/>
      <c r="AD34" s="1043"/>
      <c r="AE34" s="1044"/>
      <c r="AF34" s="1018">
        <v>473</v>
      </c>
      <c r="AG34" s="1019"/>
      <c r="AH34" s="1019"/>
      <c r="AI34" s="1019"/>
      <c r="AJ34" s="1020"/>
      <c r="AK34" s="979">
        <v>3</v>
      </c>
      <c r="AL34" s="970"/>
      <c r="AM34" s="970"/>
      <c r="AN34" s="970"/>
      <c r="AO34" s="970"/>
      <c r="AP34" s="970">
        <v>1434</v>
      </c>
      <c r="AQ34" s="970"/>
      <c r="AR34" s="970"/>
      <c r="AS34" s="970"/>
      <c r="AT34" s="970"/>
      <c r="AU34" s="970">
        <v>6</v>
      </c>
      <c r="AV34" s="970"/>
      <c r="AW34" s="970"/>
      <c r="AX34" s="970"/>
      <c r="AY34" s="970"/>
      <c r="AZ34" s="1041" t="s">
        <v>486</v>
      </c>
      <c r="BA34" s="1041"/>
      <c r="BB34" s="1041"/>
      <c r="BC34" s="1041"/>
      <c r="BD34" s="1041"/>
      <c r="BE34" s="1031" t="s">
        <v>389</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392</v>
      </c>
      <c r="C35" s="1037"/>
      <c r="D35" s="1037"/>
      <c r="E35" s="1037"/>
      <c r="F35" s="1037"/>
      <c r="G35" s="1037"/>
      <c r="H35" s="1037"/>
      <c r="I35" s="1037"/>
      <c r="J35" s="1037"/>
      <c r="K35" s="1037"/>
      <c r="L35" s="1037"/>
      <c r="M35" s="1037"/>
      <c r="N35" s="1037"/>
      <c r="O35" s="1037"/>
      <c r="P35" s="1038"/>
      <c r="Q35" s="1042">
        <v>10</v>
      </c>
      <c r="R35" s="1043"/>
      <c r="S35" s="1043"/>
      <c r="T35" s="1043"/>
      <c r="U35" s="1043"/>
      <c r="V35" s="1043">
        <v>10</v>
      </c>
      <c r="W35" s="1043"/>
      <c r="X35" s="1043"/>
      <c r="Y35" s="1043"/>
      <c r="Z35" s="1043"/>
      <c r="AA35" s="1043">
        <v>0</v>
      </c>
      <c r="AB35" s="1043"/>
      <c r="AC35" s="1043"/>
      <c r="AD35" s="1043"/>
      <c r="AE35" s="1044"/>
      <c r="AF35" s="1018">
        <v>0</v>
      </c>
      <c r="AG35" s="1019"/>
      <c r="AH35" s="1019"/>
      <c r="AI35" s="1019"/>
      <c r="AJ35" s="1020"/>
      <c r="AK35" s="979">
        <v>8</v>
      </c>
      <c r="AL35" s="970"/>
      <c r="AM35" s="970"/>
      <c r="AN35" s="970"/>
      <c r="AO35" s="970"/>
      <c r="AP35" s="970">
        <v>56</v>
      </c>
      <c r="AQ35" s="970"/>
      <c r="AR35" s="970"/>
      <c r="AS35" s="970"/>
      <c r="AT35" s="970"/>
      <c r="AU35" s="970">
        <v>56</v>
      </c>
      <c r="AV35" s="970"/>
      <c r="AW35" s="970"/>
      <c r="AX35" s="970"/>
      <c r="AY35" s="970"/>
      <c r="AZ35" s="1041" t="s">
        <v>486</v>
      </c>
      <c r="BA35" s="1041"/>
      <c r="BB35" s="1041"/>
      <c r="BC35" s="1041"/>
      <c r="BD35" s="1041"/>
      <c r="BE35" s="1031" t="s">
        <v>393</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394</v>
      </c>
      <c r="C36" s="1037"/>
      <c r="D36" s="1037"/>
      <c r="E36" s="1037"/>
      <c r="F36" s="1037"/>
      <c r="G36" s="1037"/>
      <c r="H36" s="1037"/>
      <c r="I36" s="1037"/>
      <c r="J36" s="1037"/>
      <c r="K36" s="1037"/>
      <c r="L36" s="1037"/>
      <c r="M36" s="1037"/>
      <c r="N36" s="1037"/>
      <c r="O36" s="1037"/>
      <c r="P36" s="1038"/>
      <c r="Q36" s="1042">
        <v>514</v>
      </c>
      <c r="R36" s="1043"/>
      <c r="S36" s="1043"/>
      <c r="T36" s="1043"/>
      <c r="U36" s="1043"/>
      <c r="V36" s="1043">
        <v>494</v>
      </c>
      <c r="W36" s="1043"/>
      <c r="X36" s="1043"/>
      <c r="Y36" s="1043"/>
      <c r="Z36" s="1043"/>
      <c r="AA36" s="1043">
        <v>20</v>
      </c>
      <c r="AB36" s="1043"/>
      <c r="AC36" s="1043"/>
      <c r="AD36" s="1043"/>
      <c r="AE36" s="1044"/>
      <c r="AF36" s="1018">
        <v>20</v>
      </c>
      <c r="AG36" s="1019"/>
      <c r="AH36" s="1019"/>
      <c r="AI36" s="1019"/>
      <c r="AJ36" s="1020"/>
      <c r="AK36" s="979">
        <v>222</v>
      </c>
      <c r="AL36" s="970"/>
      <c r="AM36" s="970"/>
      <c r="AN36" s="970"/>
      <c r="AO36" s="970"/>
      <c r="AP36" s="970">
        <v>2830</v>
      </c>
      <c r="AQ36" s="970"/>
      <c r="AR36" s="970"/>
      <c r="AS36" s="970"/>
      <c r="AT36" s="970"/>
      <c r="AU36" s="970">
        <v>2499</v>
      </c>
      <c r="AV36" s="970"/>
      <c r="AW36" s="970"/>
      <c r="AX36" s="970"/>
      <c r="AY36" s="970"/>
      <c r="AZ36" s="1041" t="s">
        <v>486</v>
      </c>
      <c r="BA36" s="1041"/>
      <c r="BB36" s="1041"/>
      <c r="BC36" s="1041"/>
      <c r="BD36" s="1041"/>
      <c r="BE36" s="1031" t="s">
        <v>393</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372</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3015</v>
      </c>
      <c r="AG63" s="958"/>
      <c r="AH63" s="958"/>
      <c r="AI63" s="958"/>
      <c r="AJ63" s="1029"/>
      <c r="AK63" s="1030"/>
      <c r="AL63" s="962"/>
      <c r="AM63" s="962"/>
      <c r="AN63" s="962"/>
      <c r="AO63" s="962"/>
      <c r="AP63" s="958">
        <v>5682</v>
      </c>
      <c r="AQ63" s="958"/>
      <c r="AR63" s="958"/>
      <c r="AS63" s="958"/>
      <c r="AT63" s="958"/>
      <c r="AU63" s="958">
        <v>3462</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398</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399</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545</v>
      </c>
      <c r="C68" s="985"/>
      <c r="D68" s="985"/>
      <c r="E68" s="985"/>
      <c r="F68" s="985"/>
      <c r="G68" s="985"/>
      <c r="H68" s="985"/>
      <c r="I68" s="985"/>
      <c r="J68" s="985"/>
      <c r="K68" s="985"/>
      <c r="L68" s="985"/>
      <c r="M68" s="985"/>
      <c r="N68" s="985"/>
      <c r="O68" s="985"/>
      <c r="P68" s="986"/>
      <c r="Q68" s="987">
        <v>5462</v>
      </c>
      <c r="R68" s="981"/>
      <c r="S68" s="981"/>
      <c r="T68" s="981"/>
      <c r="U68" s="981"/>
      <c r="V68" s="981">
        <v>4746</v>
      </c>
      <c r="W68" s="981"/>
      <c r="X68" s="981"/>
      <c r="Y68" s="981"/>
      <c r="Z68" s="981"/>
      <c r="AA68" s="981">
        <v>716</v>
      </c>
      <c r="AB68" s="981"/>
      <c r="AC68" s="981"/>
      <c r="AD68" s="981"/>
      <c r="AE68" s="981"/>
      <c r="AF68" s="981">
        <v>716</v>
      </c>
      <c r="AG68" s="981"/>
      <c r="AH68" s="981"/>
      <c r="AI68" s="981"/>
      <c r="AJ68" s="981"/>
      <c r="AK68" s="981">
        <v>6</v>
      </c>
      <c r="AL68" s="981"/>
      <c r="AM68" s="981"/>
      <c r="AN68" s="981"/>
      <c r="AO68" s="981"/>
      <c r="AP68" s="981" t="s">
        <v>552</v>
      </c>
      <c r="AQ68" s="981"/>
      <c r="AR68" s="981"/>
      <c r="AS68" s="981"/>
      <c r="AT68" s="981"/>
      <c r="AU68" s="981" t="s">
        <v>552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546</v>
      </c>
      <c r="C69" s="974"/>
      <c r="D69" s="974"/>
      <c r="E69" s="974"/>
      <c r="F69" s="974"/>
      <c r="G69" s="974"/>
      <c r="H69" s="974"/>
      <c r="I69" s="974"/>
      <c r="J69" s="974"/>
      <c r="K69" s="974"/>
      <c r="L69" s="974"/>
      <c r="M69" s="974"/>
      <c r="N69" s="974"/>
      <c r="O69" s="974"/>
      <c r="P69" s="975"/>
      <c r="Q69" s="976">
        <v>504</v>
      </c>
      <c r="R69" s="970"/>
      <c r="S69" s="970"/>
      <c r="T69" s="970"/>
      <c r="U69" s="970"/>
      <c r="V69" s="970">
        <v>486</v>
      </c>
      <c r="W69" s="970"/>
      <c r="X69" s="970"/>
      <c r="Y69" s="970"/>
      <c r="Z69" s="970"/>
      <c r="AA69" s="970">
        <v>18</v>
      </c>
      <c r="AB69" s="970"/>
      <c r="AC69" s="970"/>
      <c r="AD69" s="970"/>
      <c r="AE69" s="970"/>
      <c r="AF69" s="970">
        <v>18</v>
      </c>
      <c r="AG69" s="970"/>
      <c r="AH69" s="970"/>
      <c r="AI69" s="970"/>
      <c r="AJ69" s="970"/>
      <c r="AK69" s="970">
        <v>44</v>
      </c>
      <c r="AL69" s="970"/>
      <c r="AM69" s="970"/>
      <c r="AN69" s="970"/>
      <c r="AO69" s="970"/>
      <c r="AP69" s="970" t="s">
        <v>552</v>
      </c>
      <c r="AQ69" s="970"/>
      <c r="AR69" s="970"/>
      <c r="AS69" s="970"/>
      <c r="AT69" s="970"/>
      <c r="AU69" s="970" t="s">
        <v>552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547</v>
      </c>
      <c r="C70" s="974"/>
      <c r="D70" s="974"/>
      <c r="E70" s="974"/>
      <c r="F70" s="974"/>
      <c r="G70" s="974"/>
      <c r="H70" s="974"/>
      <c r="I70" s="974"/>
      <c r="J70" s="974"/>
      <c r="K70" s="974"/>
      <c r="L70" s="974"/>
      <c r="M70" s="974"/>
      <c r="N70" s="974"/>
      <c r="O70" s="974"/>
      <c r="P70" s="975"/>
      <c r="Q70" s="976">
        <v>137701</v>
      </c>
      <c r="R70" s="970"/>
      <c r="S70" s="970"/>
      <c r="T70" s="970"/>
      <c r="U70" s="970"/>
      <c r="V70" s="970">
        <v>133536</v>
      </c>
      <c r="W70" s="970"/>
      <c r="X70" s="970"/>
      <c r="Y70" s="970"/>
      <c r="Z70" s="970"/>
      <c r="AA70" s="970">
        <v>4165</v>
      </c>
      <c r="AB70" s="970"/>
      <c r="AC70" s="970"/>
      <c r="AD70" s="970"/>
      <c r="AE70" s="970"/>
      <c r="AF70" s="970">
        <v>4165</v>
      </c>
      <c r="AG70" s="970"/>
      <c r="AH70" s="970"/>
      <c r="AI70" s="970"/>
      <c r="AJ70" s="970"/>
      <c r="AK70" s="970">
        <v>2511</v>
      </c>
      <c r="AL70" s="970"/>
      <c r="AM70" s="970"/>
      <c r="AN70" s="970"/>
      <c r="AO70" s="970"/>
      <c r="AP70" s="970" t="s">
        <v>552</v>
      </c>
      <c r="AQ70" s="970"/>
      <c r="AR70" s="970"/>
      <c r="AS70" s="970"/>
      <c r="AT70" s="970"/>
      <c r="AU70" s="970" t="s">
        <v>552</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372</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4899</v>
      </c>
      <c r="AG88" s="958"/>
      <c r="AH88" s="958"/>
      <c r="AI88" s="958"/>
      <c r="AJ88" s="958"/>
      <c r="AK88" s="962"/>
      <c r="AL88" s="962"/>
      <c r="AM88" s="962"/>
      <c r="AN88" s="962"/>
      <c r="AO88" s="962"/>
      <c r="AP88" s="958" t="s">
        <v>486</v>
      </c>
      <c r="AQ88" s="958"/>
      <c r="AR88" s="958"/>
      <c r="AS88" s="958"/>
      <c r="AT88" s="958"/>
      <c r="AU88" s="958" t="s">
        <v>486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26</v>
      </c>
      <c r="CS102" s="950"/>
      <c r="CT102" s="950"/>
      <c r="CU102" s="950"/>
      <c r="CV102" s="951"/>
      <c r="CW102" s="949">
        <v>8</v>
      </c>
      <c r="CX102" s="950"/>
      <c r="CY102" s="950"/>
      <c r="CZ102" s="950"/>
      <c r="DA102" s="951"/>
      <c r="DB102" s="949" t="s">
        <v>486</v>
      </c>
      <c r="DC102" s="950"/>
      <c r="DD102" s="950"/>
      <c r="DE102" s="950"/>
      <c r="DF102" s="951"/>
      <c r="DG102" s="949" t="s">
        <v>486</v>
      </c>
      <c r="DH102" s="950"/>
      <c r="DI102" s="950"/>
      <c r="DJ102" s="950"/>
      <c r="DK102" s="951"/>
      <c r="DL102" s="949" t="s">
        <v>486</v>
      </c>
      <c r="DM102" s="950"/>
      <c r="DN102" s="950"/>
      <c r="DO102" s="950"/>
      <c r="DP102" s="951"/>
      <c r="DQ102" s="949" t="s">
        <v>486</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288</v>
      </c>
      <c r="AG109" s="893"/>
      <c r="AH109" s="893"/>
      <c r="AI109" s="893"/>
      <c r="AJ109" s="894"/>
      <c r="AK109" s="895" t="s">
        <v>287</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288</v>
      </c>
      <c r="BW109" s="893"/>
      <c r="BX109" s="893"/>
      <c r="BY109" s="893"/>
      <c r="BZ109" s="894"/>
      <c r="CA109" s="895" t="s">
        <v>287</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288</v>
      </c>
      <c r="DM109" s="893"/>
      <c r="DN109" s="893"/>
      <c r="DO109" s="893"/>
      <c r="DP109" s="894"/>
      <c r="DQ109" s="895" t="s">
        <v>287</v>
      </c>
      <c r="DR109" s="893"/>
      <c r="DS109" s="893"/>
      <c r="DT109" s="893"/>
      <c r="DU109" s="894"/>
      <c r="DV109" s="895" t="s">
        <v>410</v>
      </c>
      <c r="DW109" s="893"/>
      <c r="DX109" s="893"/>
      <c r="DY109" s="893"/>
      <c r="DZ109" s="924"/>
    </row>
    <row r="110" spans="1:131" s="199" customFormat="1" ht="26.25" customHeight="1">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457451</v>
      </c>
      <c r="AB110" s="886"/>
      <c r="AC110" s="886"/>
      <c r="AD110" s="886"/>
      <c r="AE110" s="887"/>
      <c r="AF110" s="888">
        <v>460478</v>
      </c>
      <c r="AG110" s="886"/>
      <c r="AH110" s="886"/>
      <c r="AI110" s="886"/>
      <c r="AJ110" s="887"/>
      <c r="AK110" s="888">
        <v>486874</v>
      </c>
      <c r="AL110" s="886"/>
      <c r="AM110" s="886"/>
      <c r="AN110" s="886"/>
      <c r="AO110" s="887"/>
      <c r="AP110" s="889">
        <v>8.3000000000000007</v>
      </c>
      <c r="AQ110" s="890"/>
      <c r="AR110" s="890"/>
      <c r="AS110" s="890"/>
      <c r="AT110" s="891"/>
      <c r="AU110" s="925" t="s">
        <v>60</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3944869</v>
      </c>
      <c r="BR110" s="833"/>
      <c r="BS110" s="833"/>
      <c r="BT110" s="833"/>
      <c r="BU110" s="833"/>
      <c r="BV110" s="833">
        <v>4138013</v>
      </c>
      <c r="BW110" s="833"/>
      <c r="BX110" s="833"/>
      <c r="BY110" s="833"/>
      <c r="BZ110" s="833"/>
      <c r="CA110" s="833">
        <v>3699050</v>
      </c>
      <c r="CB110" s="833"/>
      <c r="CC110" s="833"/>
      <c r="CD110" s="833"/>
      <c r="CE110" s="833"/>
      <c r="CF110" s="857">
        <v>63</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3922107</v>
      </c>
      <c r="BR112" s="805"/>
      <c r="BS112" s="805"/>
      <c r="BT112" s="805"/>
      <c r="BU112" s="805"/>
      <c r="BV112" s="805">
        <v>3633769</v>
      </c>
      <c r="BW112" s="805"/>
      <c r="BX112" s="805"/>
      <c r="BY112" s="805"/>
      <c r="BZ112" s="805"/>
      <c r="CA112" s="805">
        <v>3461554</v>
      </c>
      <c r="CB112" s="805"/>
      <c r="CC112" s="805"/>
      <c r="CD112" s="805"/>
      <c r="CE112" s="805"/>
      <c r="CF112" s="866">
        <v>59</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264566</v>
      </c>
      <c r="AB113" s="914"/>
      <c r="AC113" s="914"/>
      <c r="AD113" s="914"/>
      <c r="AE113" s="915"/>
      <c r="AF113" s="916">
        <v>275814</v>
      </c>
      <c r="AG113" s="914"/>
      <c r="AH113" s="914"/>
      <c r="AI113" s="914"/>
      <c r="AJ113" s="915"/>
      <c r="AK113" s="916">
        <v>270040</v>
      </c>
      <c r="AL113" s="914"/>
      <c r="AM113" s="914"/>
      <c r="AN113" s="914"/>
      <c r="AO113" s="915"/>
      <c r="AP113" s="917">
        <v>4.5999999999999996</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t="s">
        <v>112</v>
      </c>
      <c r="BR113" s="805"/>
      <c r="BS113" s="805"/>
      <c r="BT113" s="805"/>
      <c r="BU113" s="805"/>
      <c r="BV113" s="805" t="s">
        <v>112</v>
      </c>
      <c r="BW113" s="805"/>
      <c r="BX113" s="805"/>
      <c r="BY113" s="805"/>
      <c r="BZ113" s="805"/>
      <c r="CA113" s="805" t="s">
        <v>112</v>
      </c>
      <c r="CB113" s="805"/>
      <c r="CC113" s="805"/>
      <c r="CD113" s="805"/>
      <c r="CE113" s="805"/>
      <c r="CF113" s="866" t="s">
        <v>112</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112</v>
      </c>
      <c r="AB114" s="768"/>
      <c r="AC114" s="768"/>
      <c r="AD114" s="768"/>
      <c r="AE114" s="769"/>
      <c r="AF114" s="770" t="s">
        <v>112</v>
      </c>
      <c r="AG114" s="768"/>
      <c r="AH114" s="768"/>
      <c r="AI114" s="768"/>
      <c r="AJ114" s="769"/>
      <c r="AK114" s="770" t="s">
        <v>112</v>
      </c>
      <c r="AL114" s="768"/>
      <c r="AM114" s="768"/>
      <c r="AN114" s="768"/>
      <c r="AO114" s="769"/>
      <c r="AP114" s="815" t="s">
        <v>112</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2119585</v>
      </c>
      <c r="BR114" s="805"/>
      <c r="BS114" s="805"/>
      <c r="BT114" s="805"/>
      <c r="BU114" s="805"/>
      <c r="BV114" s="805">
        <v>2022881</v>
      </c>
      <c r="BW114" s="805"/>
      <c r="BX114" s="805"/>
      <c r="BY114" s="805"/>
      <c r="BZ114" s="805"/>
      <c r="CA114" s="805">
        <v>1507758</v>
      </c>
      <c r="CB114" s="805"/>
      <c r="CC114" s="805"/>
      <c r="CD114" s="805"/>
      <c r="CE114" s="805"/>
      <c r="CF114" s="866">
        <v>25.7</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2288</v>
      </c>
      <c r="AB115" s="914"/>
      <c r="AC115" s="914"/>
      <c r="AD115" s="914"/>
      <c r="AE115" s="915"/>
      <c r="AF115" s="916">
        <v>3561</v>
      </c>
      <c r="AG115" s="914"/>
      <c r="AH115" s="914"/>
      <c r="AI115" s="914"/>
      <c r="AJ115" s="915"/>
      <c r="AK115" s="916">
        <v>3919</v>
      </c>
      <c r="AL115" s="914"/>
      <c r="AM115" s="914"/>
      <c r="AN115" s="914"/>
      <c r="AO115" s="915"/>
      <c r="AP115" s="917">
        <v>0.1</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724305</v>
      </c>
      <c r="AB117" s="900"/>
      <c r="AC117" s="900"/>
      <c r="AD117" s="900"/>
      <c r="AE117" s="901"/>
      <c r="AF117" s="902">
        <v>739853</v>
      </c>
      <c r="AG117" s="900"/>
      <c r="AH117" s="900"/>
      <c r="AI117" s="900"/>
      <c r="AJ117" s="901"/>
      <c r="AK117" s="902">
        <v>760833</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288</v>
      </c>
      <c r="AG118" s="893"/>
      <c r="AH118" s="893"/>
      <c r="AI118" s="893"/>
      <c r="AJ118" s="894"/>
      <c r="AK118" s="895" t="s">
        <v>287</v>
      </c>
      <c r="AL118" s="893"/>
      <c r="AM118" s="893"/>
      <c r="AN118" s="893"/>
      <c r="AO118" s="894"/>
      <c r="AP118" s="896" t="s">
        <v>410</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440</v>
      </c>
      <c r="BP119" s="869"/>
      <c r="BQ119" s="873">
        <v>9986561</v>
      </c>
      <c r="BR119" s="836"/>
      <c r="BS119" s="836"/>
      <c r="BT119" s="836"/>
      <c r="BU119" s="836"/>
      <c r="BV119" s="836">
        <v>9794663</v>
      </c>
      <c r="BW119" s="836"/>
      <c r="BX119" s="836"/>
      <c r="BY119" s="836"/>
      <c r="BZ119" s="836"/>
      <c r="CA119" s="836">
        <v>8668362</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7002597</v>
      </c>
      <c r="BR120" s="833"/>
      <c r="BS120" s="833"/>
      <c r="BT120" s="833"/>
      <c r="BU120" s="833"/>
      <c r="BV120" s="833">
        <v>7144268</v>
      </c>
      <c r="BW120" s="833"/>
      <c r="BX120" s="833"/>
      <c r="BY120" s="833"/>
      <c r="BZ120" s="833"/>
      <c r="CA120" s="833">
        <v>7350082</v>
      </c>
      <c r="CB120" s="833"/>
      <c r="CC120" s="833"/>
      <c r="CD120" s="833"/>
      <c r="CE120" s="833"/>
      <c r="CF120" s="857">
        <v>125.2</v>
      </c>
      <c r="CG120" s="858"/>
      <c r="CH120" s="858"/>
      <c r="CI120" s="858"/>
      <c r="CJ120" s="858"/>
      <c r="CK120" s="859" t="s">
        <v>444</v>
      </c>
      <c r="CL120" s="843"/>
      <c r="CM120" s="843"/>
      <c r="CN120" s="843"/>
      <c r="CO120" s="844"/>
      <c r="CP120" s="863" t="s">
        <v>394</v>
      </c>
      <c r="CQ120" s="864"/>
      <c r="CR120" s="864"/>
      <c r="CS120" s="864"/>
      <c r="CT120" s="864"/>
      <c r="CU120" s="864"/>
      <c r="CV120" s="864"/>
      <c r="CW120" s="864"/>
      <c r="CX120" s="864"/>
      <c r="CY120" s="864"/>
      <c r="CZ120" s="864"/>
      <c r="DA120" s="864"/>
      <c r="DB120" s="864"/>
      <c r="DC120" s="864"/>
      <c r="DD120" s="864"/>
      <c r="DE120" s="864"/>
      <c r="DF120" s="865"/>
      <c r="DG120" s="852">
        <v>2754237</v>
      </c>
      <c r="DH120" s="833"/>
      <c r="DI120" s="833"/>
      <c r="DJ120" s="833"/>
      <c r="DK120" s="833"/>
      <c r="DL120" s="833">
        <v>2623960</v>
      </c>
      <c r="DM120" s="833"/>
      <c r="DN120" s="833"/>
      <c r="DO120" s="833"/>
      <c r="DP120" s="833"/>
      <c r="DQ120" s="833">
        <v>2499154</v>
      </c>
      <c r="DR120" s="833"/>
      <c r="DS120" s="833"/>
      <c r="DT120" s="833"/>
      <c r="DU120" s="833"/>
      <c r="DV120" s="834">
        <v>42.6</v>
      </c>
      <c r="DW120" s="834"/>
      <c r="DX120" s="834"/>
      <c r="DY120" s="834"/>
      <c r="DZ120" s="835"/>
    </row>
    <row r="121" spans="1:130" s="199" customFormat="1" ht="26.25" customHeight="1">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139418</v>
      </c>
      <c r="BR121" s="805"/>
      <c r="BS121" s="805"/>
      <c r="BT121" s="805"/>
      <c r="BU121" s="805"/>
      <c r="BV121" s="805">
        <v>127331</v>
      </c>
      <c r="BW121" s="805"/>
      <c r="BX121" s="805"/>
      <c r="BY121" s="805"/>
      <c r="BZ121" s="805"/>
      <c r="CA121" s="805">
        <v>92432</v>
      </c>
      <c r="CB121" s="805"/>
      <c r="CC121" s="805"/>
      <c r="CD121" s="805"/>
      <c r="CE121" s="805"/>
      <c r="CF121" s="866">
        <v>1.6</v>
      </c>
      <c r="CG121" s="867"/>
      <c r="CH121" s="867"/>
      <c r="CI121" s="867"/>
      <c r="CJ121" s="867"/>
      <c r="CK121" s="860"/>
      <c r="CL121" s="846"/>
      <c r="CM121" s="846"/>
      <c r="CN121" s="846"/>
      <c r="CO121" s="847"/>
      <c r="CP121" s="826" t="s">
        <v>388</v>
      </c>
      <c r="CQ121" s="827"/>
      <c r="CR121" s="827"/>
      <c r="CS121" s="827"/>
      <c r="CT121" s="827"/>
      <c r="CU121" s="827"/>
      <c r="CV121" s="827"/>
      <c r="CW121" s="827"/>
      <c r="CX121" s="827"/>
      <c r="CY121" s="827"/>
      <c r="CZ121" s="827"/>
      <c r="DA121" s="827"/>
      <c r="DB121" s="827"/>
      <c r="DC121" s="827"/>
      <c r="DD121" s="827"/>
      <c r="DE121" s="827"/>
      <c r="DF121" s="828"/>
      <c r="DG121" s="804">
        <v>794509</v>
      </c>
      <c r="DH121" s="805"/>
      <c r="DI121" s="805"/>
      <c r="DJ121" s="805"/>
      <c r="DK121" s="805"/>
      <c r="DL121" s="805">
        <v>757191</v>
      </c>
      <c r="DM121" s="805"/>
      <c r="DN121" s="805"/>
      <c r="DO121" s="805"/>
      <c r="DP121" s="805"/>
      <c r="DQ121" s="805">
        <v>719169</v>
      </c>
      <c r="DR121" s="805"/>
      <c r="DS121" s="805"/>
      <c r="DT121" s="805"/>
      <c r="DU121" s="805"/>
      <c r="DV121" s="782">
        <v>12.3</v>
      </c>
      <c r="DW121" s="782"/>
      <c r="DX121" s="782"/>
      <c r="DY121" s="782"/>
      <c r="DZ121" s="783"/>
    </row>
    <row r="122" spans="1:130" s="199" customFormat="1" ht="26.25" customHeight="1">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8825609</v>
      </c>
      <c r="BR122" s="836"/>
      <c r="BS122" s="836"/>
      <c r="BT122" s="836"/>
      <c r="BU122" s="836"/>
      <c r="BV122" s="836">
        <v>8681321</v>
      </c>
      <c r="BW122" s="836"/>
      <c r="BX122" s="836"/>
      <c r="BY122" s="836"/>
      <c r="BZ122" s="836"/>
      <c r="CA122" s="836">
        <v>9071026</v>
      </c>
      <c r="CB122" s="836"/>
      <c r="CC122" s="836"/>
      <c r="CD122" s="836"/>
      <c r="CE122" s="836"/>
      <c r="CF122" s="837">
        <v>154.5</v>
      </c>
      <c r="CG122" s="838"/>
      <c r="CH122" s="838"/>
      <c r="CI122" s="838"/>
      <c r="CJ122" s="838"/>
      <c r="CK122" s="860"/>
      <c r="CL122" s="846"/>
      <c r="CM122" s="846"/>
      <c r="CN122" s="846"/>
      <c r="CO122" s="847"/>
      <c r="CP122" s="826" t="s">
        <v>390</v>
      </c>
      <c r="CQ122" s="827"/>
      <c r="CR122" s="827"/>
      <c r="CS122" s="827"/>
      <c r="CT122" s="827"/>
      <c r="CU122" s="827"/>
      <c r="CV122" s="827"/>
      <c r="CW122" s="827"/>
      <c r="CX122" s="827"/>
      <c r="CY122" s="827"/>
      <c r="CZ122" s="827"/>
      <c r="DA122" s="827"/>
      <c r="DB122" s="827"/>
      <c r="DC122" s="827"/>
      <c r="DD122" s="827"/>
      <c r="DE122" s="827"/>
      <c r="DF122" s="828"/>
      <c r="DG122" s="804">
        <v>300000</v>
      </c>
      <c r="DH122" s="805"/>
      <c r="DI122" s="805"/>
      <c r="DJ122" s="805"/>
      <c r="DK122" s="805"/>
      <c r="DL122" s="805">
        <v>184829</v>
      </c>
      <c r="DM122" s="805"/>
      <c r="DN122" s="805"/>
      <c r="DO122" s="805"/>
      <c r="DP122" s="805"/>
      <c r="DQ122" s="805">
        <v>179199</v>
      </c>
      <c r="DR122" s="805"/>
      <c r="DS122" s="805"/>
      <c r="DT122" s="805"/>
      <c r="DU122" s="805"/>
      <c r="DV122" s="782">
        <v>3.1</v>
      </c>
      <c r="DW122" s="782"/>
      <c r="DX122" s="782"/>
      <c r="DY122" s="782"/>
      <c r="DZ122" s="783"/>
    </row>
    <row r="123" spans="1:130" s="199" customFormat="1" ht="26.25" customHeight="1">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448</v>
      </c>
      <c r="BP123" s="869"/>
      <c r="BQ123" s="823">
        <v>15967624</v>
      </c>
      <c r="BR123" s="824"/>
      <c r="BS123" s="824"/>
      <c r="BT123" s="824"/>
      <c r="BU123" s="824"/>
      <c r="BV123" s="824">
        <v>15952920</v>
      </c>
      <c r="BW123" s="824"/>
      <c r="BX123" s="824"/>
      <c r="BY123" s="824"/>
      <c r="BZ123" s="824"/>
      <c r="CA123" s="824">
        <v>16513540</v>
      </c>
      <c r="CB123" s="824"/>
      <c r="CC123" s="824"/>
      <c r="CD123" s="824"/>
      <c r="CE123" s="824"/>
      <c r="CF123" s="734"/>
      <c r="CG123" s="735"/>
      <c r="CH123" s="735"/>
      <c r="CI123" s="735"/>
      <c r="CJ123" s="825"/>
      <c r="CK123" s="860"/>
      <c r="CL123" s="846"/>
      <c r="CM123" s="846"/>
      <c r="CN123" s="846"/>
      <c r="CO123" s="847"/>
      <c r="CP123" s="826" t="s">
        <v>392</v>
      </c>
      <c r="CQ123" s="827"/>
      <c r="CR123" s="827"/>
      <c r="CS123" s="827"/>
      <c r="CT123" s="827"/>
      <c r="CU123" s="827"/>
      <c r="CV123" s="827"/>
      <c r="CW123" s="827"/>
      <c r="CX123" s="827"/>
      <c r="CY123" s="827"/>
      <c r="CZ123" s="827"/>
      <c r="DA123" s="827"/>
      <c r="DB123" s="827"/>
      <c r="DC123" s="827"/>
      <c r="DD123" s="827"/>
      <c r="DE123" s="827"/>
      <c r="DF123" s="828"/>
      <c r="DG123" s="767">
        <v>66568</v>
      </c>
      <c r="DH123" s="768"/>
      <c r="DI123" s="768"/>
      <c r="DJ123" s="768"/>
      <c r="DK123" s="769"/>
      <c r="DL123" s="770">
        <v>61520</v>
      </c>
      <c r="DM123" s="768"/>
      <c r="DN123" s="768"/>
      <c r="DO123" s="768"/>
      <c r="DP123" s="769"/>
      <c r="DQ123" s="770">
        <v>56339</v>
      </c>
      <c r="DR123" s="768"/>
      <c r="DS123" s="768"/>
      <c r="DT123" s="768"/>
      <c r="DU123" s="769"/>
      <c r="DV123" s="815">
        <v>1</v>
      </c>
      <c r="DW123" s="816"/>
      <c r="DX123" s="816"/>
      <c r="DY123" s="816"/>
      <c r="DZ123" s="817"/>
    </row>
    <row r="124" spans="1:130" s="199" customFormat="1" ht="26.25" customHeight="1" thickBot="1">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v>6793</v>
      </c>
      <c r="DH124" s="751"/>
      <c r="DI124" s="751"/>
      <c r="DJ124" s="751"/>
      <c r="DK124" s="752"/>
      <c r="DL124" s="753">
        <v>6269</v>
      </c>
      <c r="DM124" s="751"/>
      <c r="DN124" s="751"/>
      <c r="DO124" s="751"/>
      <c r="DP124" s="752"/>
      <c r="DQ124" s="753">
        <v>7693</v>
      </c>
      <c r="DR124" s="751"/>
      <c r="DS124" s="751"/>
      <c r="DT124" s="751"/>
      <c r="DU124" s="752"/>
      <c r="DV124" s="839">
        <v>0.1</v>
      </c>
      <c r="DW124" s="840"/>
      <c r="DX124" s="840"/>
      <c r="DY124" s="840"/>
      <c r="DZ124" s="841"/>
    </row>
    <row r="125" spans="1:130" s="199" customFormat="1" ht="26.25" customHeight="1">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2288</v>
      </c>
      <c r="AB127" s="768"/>
      <c r="AC127" s="768"/>
      <c r="AD127" s="768"/>
      <c r="AE127" s="769"/>
      <c r="AF127" s="770">
        <v>3561</v>
      </c>
      <c r="AG127" s="768"/>
      <c r="AH127" s="768"/>
      <c r="AI127" s="768"/>
      <c r="AJ127" s="769"/>
      <c r="AK127" s="770">
        <v>3919</v>
      </c>
      <c r="AL127" s="768"/>
      <c r="AM127" s="768"/>
      <c r="AN127" s="768"/>
      <c r="AO127" s="769"/>
      <c r="AP127" s="815">
        <v>0.1</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28740</v>
      </c>
      <c r="AB128" s="789"/>
      <c r="AC128" s="789"/>
      <c r="AD128" s="789"/>
      <c r="AE128" s="790"/>
      <c r="AF128" s="791">
        <v>28962</v>
      </c>
      <c r="AG128" s="789"/>
      <c r="AH128" s="789"/>
      <c r="AI128" s="789"/>
      <c r="AJ128" s="790"/>
      <c r="AK128" s="791">
        <v>25391</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112</v>
      </c>
      <c r="BG128" s="775"/>
      <c r="BH128" s="775"/>
      <c r="BI128" s="775"/>
      <c r="BJ128" s="775"/>
      <c r="BK128" s="775"/>
      <c r="BL128" s="798"/>
      <c r="BM128" s="774">
        <v>14.17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6534127</v>
      </c>
      <c r="AB129" s="768"/>
      <c r="AC129" s="768"/>
      <c r="AD129" s="768"/>
      <c r="AE129" s="769"/>
      <c r="AF129" s="770">
        <v>6692502</v>
      </c>
      <c r="AG129" s="768"/>
      <c r="AH129" s="768"/>
      <c r="AI129" s="768"/>
      <c r="AJ129" s="769"/>
      <c r="AK129" s="770">
        <v>6652451</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112</v>
      </c>
      <c r="BG129" s="758"/>
      <c r="BH129" s="758"/>
      <c r="BI129" s="758"/>
      <c r="BJ129" s="758"/>
      <c r="BK129" s="758"/>
      <c r="BL129" s="759"/>
      <c r="BM129" s="757">
        <v>19.170000000000002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739995</v>
      </c>
      <c r="AB130" s="768"/>
      <c r="AC130" s="768"/>
      <c r="AD130" s="768"/>
      <c r="AE130" s="769"/>
      <c r="AF130" s="770">
        <v>752708</v>
      </c>
      <c r="AG130" s="768"/>
      <c r="AH130" s="768"/>
      <c r="AI130" s="768"/>
      <c r="AJ130" s="769"/>
      <c r="AK130" s="770">
        <v>781863</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5794132</v>
      </c>
      <c r="AB131" s="751"/>
      <c r="AC131" s="751"/>
      <c r="AD131" s="751"/>
      <c r="AE131" s="752"/>
      <c r="AF131" s="753">
        <v>5939794</v>
      </c>
      <c r="AG131" s="751"/>
      <c r="AH131" s="751"/>
      <c r="AI131" s="751"/>
      <c r="AJ131" s="752"/>
      <c r="AK131" s="753">
        <v>5870588</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-0.76681028299999998</v>
      </c>
      <c r="AB132" s="731"/>
      <c r="AC132" s="731"/>
      <c r="AD132" s="731"/>
      <c r="AE132" s="732"/>
      <c r="AF132" s="733">
        <v>-0.70401431400000003</v>
      </c>
      <c r="AG132" s="731"/>
      <c r="AH132" s="731"/>
      <c r="AI132" s="731"/>
      <c r="AJ132" s="732"/>
      <c r="AK132" s="733">
        <v>-0.79073850899999998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-0.2</v>
      </c>
      <c r="AB133" s="710"/>
      <c r="AC133" s="710"/>
      <c r="AD133" s="710"/>
      <c r="AE133" s="711"/>
      <c r="AF133" s="709">
        <v>-0.6</v>
      </c>
      <c r="AG133" s="710"/>
      <c r="AH133" s="710"/>
      <c r="AI133" s="710"/>
      <c r="AJ133" s="711"/>
      <c r="AK133" s="709">
        <v>-0.7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22" t="s">
        <v>476</v>
      </c>
      <c r="L7" s="256"/>
      <c r="M7" s="257" t="s">
        <v>477</v>
      </c>
      <c r="N7" s="258"/>
    </row>
    <row r="8" spans="1:16">
      <c r="A8" s="250"/>
      <c r="B8" s="246"/>
      <c r="C8" s="246"/>
      <c r="D8" s="246"/>
      <c r="E8" s="246"/>
      <c r="F8" s="246"/>
      <c r="G8" s="259"/>
      <c r="H8" s="260"/>
      <c r="I8" s="260"/>
      <c r="J8" s="261"/>
      <c r="K8" s="1123"/>
      <c r="L8" s="262" t="s">
        <v>478</v>
      </c>
      <c r="M8" s="263" t="s">
        <v>479</v>
      </c>
      <c r="N8" s="264" t="s">
        <v>480</v>
      </c>
    </row>
    <row r="9" spans="1:16">
      <c r="A9" s="250"/>
      <c r="B9" s="246"/>
      <c r="C9" s="246"/>
      <c r="D9" s="246"/>
      <c r="E9" s="246"/>
      <c r="F9" s="246"/>
      <c r="G9" s="1136" t="s">
        <v>481</v>
      </c>
      <c r="H9" s="1137"/>
      <c r="I9" s="1137"/>
      <c r="J9" s="1138"/>
      <c r="K9" s="265">
        <v>1279284</v>
      </c>
      <c r="L9" s="266">
        <v>52033</v>
      </c>
      <c r="M9" s="267">
        <v>55845</v>
      </c>
      <c r="N9" s="268">
        <v>-6.8</v>
      </c>
    </row>
    <row r="10" spans="1:16">
      <c r="A10" s="250"/>
      <c r="B10" s="246"/>
      <c r="C10" s="246"/>
      <c r="D10" s="246"/>
      <c r="E10" s="246"/>
      <c r="F10" s="246"/>
      <c r="G10" s="1136" t="s">
        <v>482</v>
      </c>
      <c r="H10" s="1137"/>
      <c r="I10" s="1137"/>
      <c r="J10" s="1138"/>
      <c r="K10" s="269">
        <v>445061</v>
      </c>
      <c r="L10" s="270">
        <v>18102</v>
      </c>
      <c r="M10" s="271">
        <v>5607</v>
      </c>
      <c r="N10" s="272">
        <v>222.8</v>
      </c>
    </row>
    <row r="11" spans="1:16" ht="13.5" customHeight="1">
      <c r="A11" s="250"/>
      <c r="B11" s="246"/>
      <c r="C11" s="246"/>
      <c r="D11" s="246"/>
      <c r="E11" s="246"/>
      <c r="F11" s="246"/>
      <c r="G11" s="1136" t="s">
        <v>483</v>
      </c>
      <c r="H11" s="1137"/>
      <c r="I11" s="1137"/>
      <c r="J11" s="1138"/>
      <c r="K11" s="269">
        <v>143</v>
      </c>
      <c r="L11" s="270">
        <v>6</v>
      </c>
      <c r="M11" s="271">
        <v>8384</v>
      </c>
      <c r="N11" s="272">
        <v>-99.9</v>
      </c>
    </row>
    <row r="12" spans="1:16" ht="13.5" customHeight="1">
      <c r="A12" s="250"/>
      <c r="B12" s="246"/>
      <c r="C12" s="246"/>
      <c r="D12" s="246"/>
      <c r="E12" s="246"/>
      <c r="F12" s="246"/>
      <c r="G12" s="1136" t="s">
        <v>484</v>
      </c>
      <c r="H12" s="1137"/>
      <c r="I12" s="1137"/>
      <c r="J12" s="1138"/>
      <c r="K12" s="269">
        <v>9347</v>
      </c>
      <c r="L12" s="270">
        <v>380</v>
      </c>
      <c r="M12" s="271">
        <v>147</v>
      </c>
      <c r="N12" s="272">
        <v>158.5</v>
      </c>
    </row>
    <row r="13" spans="1:16" ht="13.5" customHeight="1">
      <c r="A13" s="250"/>
      <c r="B13" s="246"/>
      <c r="C13" s="246"/>
      <c r="D13" s="246"/>
      <c r="E13" s="246"/>
      <c r="F13" s="246"/>
      <c r="G13" s="1136" t="s">
        <v>485</v>
      </c>
      <c r="H13" s="1137"/>
      <c r="I13" s="1137"/>
      <c r="J13" s="1138"/>
      <c r="K13" s="269" t="s">
        <v>486</v>
      </c>
      <c r="L13" s="270" t="s">
        <v>486</v>
      </c>
      <c r="M13" s="271">
        <v>6</v>
      </c>
      <c r="N13" s="272" t="s">
        <v>486</v>
      </c>
    </row>
    <row r="14" spans="1:16" ht="13.5" customHeight="1">
      <c r="A14" s="250"/>
      <c r="B14" s="246"/>
      <c r="C14" s="246"/>
      <c r="D14" s="246"/>
      <c r="E14" s="246"/>
      <c r="F14" s="246"/>
      <c r="G14" s="1136" t="s">
        <v>487</v>
      </c>
      <c r="H14" s="1137"/>
      <c r="I14" s="1137"/>
      <c r="J14" s="1138"/>
      <c r="K14" s="269">
        <v>75226</v>
      </c>
      <c r="L14" s="270">
        <v>3060</v>
      </c>
      <c r="M14" s="271">
        <v>2653</v>
      </c>
      <c r="N14" s="272">
        <v>15.3</v>
      </c>
    </row>
    <row r="15" spans="1:16" ht="13.5" customHeight="1">
      <c r="A15" s="250"/>
      <c r="B15" s="246"/>
      <c r="C15" s="246"/>
      <c r="D15" s="246"/>
      <c r="E15" s="246"/>
      <c r="F15" s="246"/>
      <c r="G15" s="1136" t="s">
        <v>488</v>
      </c>
      <c r="H15" s="1137"/>
      <c r="I15" s="1137"/>
      <c r="J15" s="1138"/>
      <c r="K15" s="269" t="s">
        <v>486</v>
      </c>
      <c r="L15" s="270" t="s">
        <v>486</v>
      </c>
      <c r="M15" s="271">
        <v>1240</v>
      </c>
      <c r="N15" s="272" t="s">
        <v>486</v>
      </c>
    </row>
    <row r="16" spans="1:16">
      <c r="A16" s="250"/>
      <c r="B16" s="246"/>
      <c r="C16" s="246"/>
      <c r="D16" s="246"/>
      <c r="E16" s="246"/>
      <c r="F16" s="246"/>
      <c r="G16" s="1139" t="s">
        <v>489</v>
      </c>
      <c r="H16" s="1140"/>
      <c r="I16" s="1140"/>
      <c r="J16" s="1141"/>
      <c r="K16" s="270">
        <v>-142505</v>
      </c>
      <c r="L16" s="270">
        <v>-5796</v>
      </c>
      <c r="M16" s="271">
        <v>-5294</v>
      </c>
      <c r="N16" s="272">
        <v>9.5</v>
      </c>
    </row>
    <row r="17" spans="1:16">
      <c r="A17" s="250"/>
      <c r="B17" s="246"/>
      <c r="C17" s="246"/>
      <c r="D17" s="246"/>
      <c r="E17" s="246"/>
      <c r="F17" s="246"/>
      <c r="G17" s="1139" t="s">
        <v>171</v>
      </c>
      <c r="H17" s="1140"/>
      <c r="I17" s="1140"/>
      <c r="J17" s="1141"/>
      <c r="K17" s="270">
        <v>1666556</v>
      </c>
      <c r="L17" s="270">
        <v>67785</v>
      </c>
      <c r="M17" s="271">
        <v>68586</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33" t="s">
        <v>494</v>
      </c>
      <c r="H21" s="1134"/>
      <c r="I21" s="1134"/>
      <c r="J21" s="1135"/>
      <c r="K21" s="282">
        <v>6.06</v>
      </c>
      <c r="L21" s="283">
        <v>6.42</v>
      </c>
      <c r="M21" s="284">
        <v>-0.36</v>
      </c>
      <c r="N21" s="251"/>
      <c r="O21" s="285"/>
      <c r="P21" s="281"/>
    </row>
    <row r="22" spans="1:16" s="286" customFormat="1">
      <c r="A22" s="281"/>
      <c r="B22" s="251"/>
      <c r="C22" s="251"/>
      <c r="D22" s="251"/>
      <c r="E22" s="251"/>
      <c r="F22" s="251"/>
      <c r="G22" s="1133" t="s">
        <v>495</v>
      </c>
      <c r="H22" s="1134"/>
      <c r="I22" s="1134"/>
      <c r="J22" s="1135"/>
      <c r="K22" s="287">
        <v>98.5</v>
      </c>
      <c r="L22" s="288">
        <v>97.3</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22" t="s">
        <v>476</v>
      </c>
      <c r="L30" s="256"/>
      <c r="M30" s="257" t="s">
        <v>477</v>
      </c>
      <c r="N30" s="258"/>
    </row>
    <row r="31" spans="1:16">
      <c r="A31" s="250"/>
      <c r="B31" s="246"/>
      <c r="C31" s="246"/>
      <c r="D31" s="246"/>
      <c r="E31" s="246"/>
      <c r="F31" s="246"/>
      <c r="G31" s="259"/>
      <c r="H31" s="260"/>
      <c r="I31" s="260"/>
      <c r="J31" s="261"/>
      <c r="K31" s="1123"/>
      <c r="L31" s="262" t="s">
        <v>478</v>
      </c>
      <c r="M31" s="263" t="s">
        <v>479</v>
      </c>
      <c r="N31" s="264" t="s">
        <v>480</v>
      </c>
    </row>
    <row r="32" spans="1:16" ht="27" customHeight="1">
      <c r="A32" s="250"/>
      <c r="B32" s="246"/>
      <c r="C32" s="246"/>
      <c r="D32" s="246"/>
      <c r="E32" s="246"/>
      <c r="F32" s="246"/>
      <c r="G32" s="1124" t="s">
        <v>499</v>
      </c>
      <c r="H32" s="1125"/>
      <c r="I32" s="1125"/>
      <c r="J32" s="1126"/>
      <c r="K32" s="296">
        <v>486874</v>
      </c>
      <c r="L32" s="296">
        <v>19803</v>
      </c>
      <c r="M32" s="297">
        <v>31128</v>
      </c>
      <c r="N32" s="298">
        <v>-36.4</v>
      </c>
    </row>
    <row r="33" spans="1:16" ht="13.5" customHeight="1">
      <c r="A33" s="250"/>
      <c r="B33" s="246"/>
      <c r="C33" s="246"/>
      <c r="D33" s="246"/>
      <c r="E33" s="246"/>
      <c r="F33" s="246"/>
      <c r="G33" s="1124" t="s">
        <v>500</v>
      </c>
      <c r="H33" s="1125"/>
      <c r="I33" s="1125"/>
      <c r="J33" s="1126"/>
      <c r="K33" s="296" t="s">
        <v>486</v>
      </c>
      <c r="L33" s="296" t="s">
        <v>486</v>
      </c>
      <c r="M33" s="297" t="s">
        <v>486</v>
      </c>
      <c r="N33" s="298" t="s">
        <v>486</v>
      </c>
    </row>
    <row r="34" spans="1:16" ht="27" customHeight="1">
      <c r="A34" s="250"/>
      <c r="B34" s="246"/>
      <c r="C34" s="246"/>
      <c r="D34" s="246"/>
      <c r="E34" s="246"/>
      <c r="F34" s="246"/>
      <c r="G34" s="1124" t="s">
        <v>501</v>
      </c>
      <c r="H34" s="1125"/>
      <c r="I34" s="1125"/>
      <c r="J34" s="1126"/>
      <c r="K34" s="296" t="s">
        <v>486</v>
      </c>
      <c r="L34" s="296" t="s">
        <v>486</v>
      </c>
      <c r="M34" s="297" t="s">
        <v>486</v>
      </c>
      <c r="N34" s="298" t="s">
        <v>486</v>
      </c>
    </row>
    <row r="35" spans="1:16" ht="27" customHeight="1">
      <c r="A35" s="250"/>
      <c r="B35" s="246"/>
      <c r="C35" s="246"/>
      <c r="D35" s="246"/>
      <c r="E35" s="246"/>
      <c r="F35" s="246"/>
      <c r="G35" s="1124" t="s">
        <v>502</v>
      </c>
      <c r="H35" s="1125"/>
      <c r="I35" s="1125"/>
      <c r="J35" s="1126"/>
      <c r="K35" s="296">
        <v>270040</v>
      </c>
      <c r="L35" s="296">
        <v>10983</v>
      </c>
      <c r="M35" s="297">
        <v>9784</v>
      </c>
      <c r="N35" s="298">
        <v>12.3</v>
      </c>
    </row>
    <row r="36" spans="1:16" ht="27" customHeight="1">
      <c r="A36" s="250"/>
      <c r="B36" s="246"/>
      <c r="C36" s="246"/>
      <c r="D36" s="246"/>
      <c r="E36" s="246"/>
      <c r="F36" s="246"/>
      <c r="G36" s="1124" t="s">
        <v>503</v>
      </c>
      <c r="H36" s="1125"/>
      <c r="I36" s="1125"/>
      <c r="J36" s="1126"/>
      <c r="K36" s="296" t="s">
        <v>486</v>
      </c>
      <c r="L36" s="296" t="s">
        <v>486</v>
      </c>
      <c r="M36" s="297">
        <v>2611</v>
      </c>
      <c r="N36" s="298" t="s">
        <v>486</v>
      </c>
    </row>
    <row r="37" spans="1:16" ht="13.5" customHeight="1">
      <c r="A37" s="250"/>
      <c r="B37" s="246"/>
      <c r="C37" s="246"/>
      <c r="D37" s="246"/>
      <c r="E37" s="246"/>
      <c r="F37" s="246"/>
      <c r="G37" s="1124" t="s">
        <v>504</v>
      </c>
      <c r="H37" s="1125"/>
      <c r="I37" s="1125"/>
      <c r="J37" s="1126"/>
      <c r="K37" s="296">
        <v>3919</v>
      </c>
      <c r="L37" s="296">
        <v>159</v>
      </c>
      <c r="M37" s="297">
        <v>1177</v>
      </c>
      <c r="N37" s="298">
        <v>-86.5</v>
      </c>
    </row>
    <row r="38" spans="1:16" ht="27" customHeight="1">
      <c r="A38" s="250"/>
      <c r="B38" s="246"/>
      <c r="C38" s="246"/>
      <c r="D38" s="246"/>
      <c r="E38" s="246"/>
      <c r="F38" s="246"/>
      <c r="G38" s="1127" t="s">
        <v>505</v>
      </c>
      <c r="H38" s="1128"/>
      <c r="I38" s="1128"/>
      <c r="J38" s="1129"/>
      <c r="K38" s="299" t="s">
        <v>486</v>
      </c>
      <c r="L38" s="299" t="s">
        <v>486</v>
      </c>
      <c r="M38" s="300">
        <v>1</v>
      </c>
      <c r="N38" s="301" t="s">
        <v>486</v>
      </c>
      <c r="O38" s="295"/>
    </row>
    <row r="39" spans="1:16">
      <c r="A39" s="250"/>
      <c r="B39" s="246"/>
      <c r="C39" s="246"/>
      <c r="D39" s="246"/>
      <c r="E39" s="246"/>
      <c r="F39" s="246"/>
      <c r="G39" s="1127" t="s">
        <v>506</v>
      </c>
      <c r="H39" s="1128"/>
      <c r="I39" s="1128"/>
      <c r="J39" s="1129"/>
      <c r="K39" s="302">
        <v>-25391</v>
      </c>
      <c r="L39" s="302">
        <v>-1033</v>
      </c>
      <c r="M39" s="303">
        <v>-3247</v>
      </c>
      <c r="N39" s="304">
        <v>-68.2</v>
      </c>
      <c r="O39" s="295"/>
    </row>
    <row r="40" spans="1:16" ht="27" customHeight="1">
      <c r="A40" s="250"/>
      <c r="B40" s="246"/>
      <c r="C40" s="246"/>
      <c r="D40" s="246"/>
      <c r="E40" s="246"/>
      <c r="F40" s="246"/>
      <c r="G40" s="1124" t="s">
        <v>507</v>
      </c>
      <c r="H40" s="1125"/>
      <c r="I40" s="1125"/>
      <c r="J40" s="1126"/>
      <c r="K40" s="302">
        <v>-781863</v>
      </c>
      <c r="L40" s="302">
        <v>-31801</v>
      </c>
      <c r="M40" s="303">
        <v>-28558</v>
      </c>
      <c r="N40" s="304">
        <v>11.4</v>
      </c>
      <c r="O40" s="295"/>
    </row>
    <row r="41" spans="1:16">
      <c r="A41" s="250"/>
      <c r="B41" s="246"/>
      <c r="C41" s="246"/>
      <c r="D41" s="246"/>
      <c r="E41" s="246"/>
      <c r="F41" s="246"/>
      <c r="G41" s="1130" t="s">
        <v>282</v>
      </c>
      <c r="H41" s="1131"/>
      <c r="I41" s="1131"/>
      <c r="J41" s="1132"/>
      <c r="K41" s="296">
        <v>-46421</v>
      </c>
      <c r="L41" s="302">
        <v>-1888</v>
      </c>
      <c r="M41" s="303">
        <v>12895</v>
      </c>
      <c r="N41" s="304">
        <v>-114.6</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17" t="s">
        <v>476</v>
      </c>
      <c r="J49" s="1119" t="s">
        <v>511</v>
      </c>
      <c r="K49" s="1120"/>
      <c r="L49" s="1120"/>
      <c r="M49" s="1120"/>
      <c r="N49" s="1121"/>
    </row>
    <row r="50" spans="1:14">
      <c r="A50" s="250"/>
      <c r="B50" s="246"/>
      <c r="C50" s="246"/>
      <c r="D50" s="246"/>
      <c r="E50" s="246"/>
      <c r="F50" s="246"/>
      <c r="G50" s="314"/>
      <c r="H50" s="315"/>
      <c r="I50" s="1118"/>
      <c r="J50" s="316" t="s">
        <v>512</v>
      </c>
      <c r="K50" s="317" t="s">
        <v>513</v>
      </c>
      <c r="L50" s="318" t="s">
        <v>514</v>
      </c>
      <c r="M50" s="319" t="s">
        <v>515</v>
      </c>
      <c r="N50" s="320" t="s">
        <v>516</v>
      </c>
    </row>
    <row r="51" spans="1:14">
      <c r="A51" s="250"/>
      <c r="B51" s="246"/>
      <c r="C51" s="246"/>
      <c r="D51" s="246"/>
      <c r="E51" s="246"/>
      <c r="F51" s="246"/>
      <c r="G51" s="312" t="s">
        <v>517</v>
      </c>
      <c r="H51" s="313"/>
      <c r="I51" s="321">
        <v>1543844</v>
      </c>
      <c r="J51" s="322">
        <v>61388</v>
      </c>
      <c r="K51" s="323">
        <v>-25.6</v>
      </c>
      <c r="L51" s="324">
        <v>46819</v>
      </c>
      <c r="M51" s="325">
        <v>9.3000000000000007</v>
      </c>
      <c r="N51" s="326">
        <v>-34.9</v>
      </c>
    </row>
    <row r="52" spans="1:14">
      <c r="A52" s="250"/>
      <c r="B52" s="246"/>
      <c r="C52" s="246"/>
      <c r="D52" s="246"/>
      <c r="E52" s="246"/>
      <c r="F52" s="246"/>
      <c r="G52" s="327"/>
      <c r="H52" s="328" t="s">
        <v>518</v>
      </c>
      <c r="I52" s="329">
        <v>1224886</v>
      </c>
      <c r="J52" s="330">
        <v>48705</v>
      </c>
      <c r="K52" s="331">
        <v>-24.5</v>
      </c>
      <c r="L52" s="332">
        <v>24121</v>
      </c>
      <c r="M52" s="333">
        <v>9.5</v>
      </c>
      <c r="N52" s="334">
        <v>-34</v>
      </c>
    </row>
    <row r="53" spans="1:14">
      <c r="A53" s="250"/>
      <c r="B53" s="246"/>
      <c r="C53" s="246"/>
      <c r="D53" s="246"/>
      <c r="E53" s="246"/>
      <c r="F53" s="246"/>
      <c r="G53" s="312" t="s">
        <v>519</v>
      </c>
      <c r="H53" s="313"/>
      <c r="I53" s="321">
        <v>1372715</v>
      </c>
      <c r="J53" s="322">
        <v>54924</v>
      </c>
      <c r="K53" s="323">
        <v>-10.5</v>
      </c>
      <c r="L53" s="324">
        <v>53270</v>
      </c>
      <c r="M53" s="325">
        <v>13.8</v>
      </c>
      <c r="N53" s="326">
        <v>-24.3</v>
      </c>
    </row>
    <row r="54" spans="1:14">
      <c r="A54" s="250"/>
      <c r="B54" s="246"/>
      <c r="C54" s="246"/>
      <c r="D54" s="246"/>
      <c r="E54" s="246"/>
      <c r="F54" s="246"/>
      <c r="G54" s="327"/>
      <c r="H54" s="328" t="s">
        <v>518</v>
      </c>
      <c r="I54" s="329">
        <v>808860</v>
      </c>
      <c r="J54" s="330">
        <v>32363</v>
      </c>
      <c r="K54" s="331">
        <v>-33.6</v>
      </c>
      <c r="L54" s="332">
        <v>24316</v>
      </c>
      <c r="M54" s="333">
        <v>0.8</v>
      </c>
      <c r="N54" s="334">
        <v>-34.4</v>
      </c>
    </row>
    <row r="55" spans="1:14">
      <c r="A55" s="250"/>
      <c r="B55" s="246"/>
      <c r="C55" s="246"/>
      <c r="D55" s="246"/>
      <c r="E55" s="246"/>
      <c r="F55" s="246"/>
      <c r="G55" s="312" t="s">
        <v>520</v>
      </c>
      <c r="H55" s="313"/>
      <c r="I55" s="321">
        <v>1884732</v>
      </c>
      <c r="J55" s="322">
        <v>75884</v>
      </c>
      <c r="K55" s="323">
        <v>38.200000000000003</v>
      </c>
      <c r="L55" s="324">
        <v>53292</v>
      </c>
      <c r="M55" s="325">
        <v>0</v>
      </c>
      <c r="N55" s="326">
        <v>38.200000000000003</v>
      </c>
    </row>
    <row r="56" spans="1:14">
      <c r="A56" s="250"/>
      <c r="B56" s="246"/>
      <c r="C56" s="246"/>
      <c r="D56" s="246"/>
      <c r="E56" s="246"/>
      <c r="F56" s="246"/>
      <c r="G56" s="327"/>
      <c r="H56" s="328" t="s">
        <v>518</v>
      </c>
      <c r="I56" s="329">
        <v>1088555</v>
      </c>
      <c r="J56" s="330">
        <v>43828</v>
      </c>
      <c r="K56" s="331">
        <v>35.4</v>
      </c>
      <c r="L56" s="332">
        <v>28900</v>
      </c>
      <c r="M56" s="333">
        <v>18.899999999999999</v>
      </c>
      <c r="N56" s="334">
        <v>16.5</v>
      </c>
    </row>
    <row r="57" spans="1:14">
      <c r="A57" s="250"/>
      <c r="B57" s="246"/>
      <c r="C57" s="246"/>
      <c r="D57" s="246"/>
      <c r="E57" s="246"/>
      <c r="F57" s="246"/>
      <c r="G57" s="312" t="s">
        <v>521</v>
      </c>
      <c r="H57" s="313"/>
      <c r="I57" s="321">
        <v>2540318</v>
      </c>
      <c r="J57" s="322">
        <v>102672</v>
      </c>
      <c r="K57" s="323">
        <v>35.299999999999997</v>
      </c>
      <c r="L57" s="324">
        <v>49919</v>
      </c>
      <c r="M57" s="325">
        <v>-6.3</v>
      </c>
      <c r="N57" s="326">
        <v>41.6</v>
      </c>
    </row>
    <row r="58" spans="1:14">
      <c r="A58" s="250"/>
      <c r="B58" s="246"/>
      <c r="C58" s="246"/>
      <c r="D58" s="246"/>
      <c r="E58" s="246"/>
      <c r="F58" s="246"/>
      <c r="G58" s="327"/>
      <c r="H58" s="328" t="s">
        <v>518</v>
      </c>
      <c r="I58" s="329">
        <v>1725534</v>
      </c>
      <c r="J58" s="330">
        <v>69741</v>
      </c>
      <c r="K58" s="331">
        <v>59.1</v>
      </c>
      <c r="L58" s="332">
        <v>26398</v>
      </c>
      <c r="M58" s="333">
        <v>-8.6999999999999993</v>
      </c>
      <c r="N58" s="334">
        <v>67.8</v>
      </c>
    </row>
    <row r="59" spans="1:14">
      <c r="A59" s="250"/>
      <c r="B59" s="246"/>
      <c r="C59" s="246"/>
      <c r="D59" s="246"/>
      <c r="E59" s="246"/>
      <c r="F59" s="246"/>
      <c r="G59" s="312" t="s">
        <v>522</v>
      </c>
      <c r="H59" s="313"/>
      <c r="I59" s="321">
        <v>1172542</v>
      </c>
      <c r="J59" s="322">
        <v>47691</v>
      </c>
      <c r="K59" s="323">
        <v>-53.6</v>
      </c>
      <c r="L59" s="324">
        <v>47738</v>
      </c>
      <c r="M59" s="325">
        <v>-4.4000000000000004</v>
      </c>
      <c r="N59" s="326">
        <v>-49.2</v>
      </c>
    </row>
    <row r="60" spans="1:14">
      <c r="A60" s="250"/>
      <c r="B60" s="246"/>
      <c r="C60" s="246"/>
      <c r="D60" s="246"/>
      <c r="E60" s="246"/>
      <c r="F60" s="246"/>
      <c r="G60" s="327"/>
      <c r="H60" s="328" t="s">
        <v>518</v>
      </c>
      <c r="I60" s="335">
        <v>979359</v>
      </c>
      <c r="J60" s="330">
        <v>39834</v>
      </c>
      <c r="K60" s="331">
        <v>-42.9</v>
      </c>
      <c r="L60" s="332">
        <v>24937</v>
      </c>
      <c r="M60" s="333">
        <v>-5.5</v>
      </c>
      <c r="N60" s="334">
        <v>-37.4</v>
      </c>
    </row>
    <row r="61" spans="1:14">
      <c r="A61" s="250"/>
      <c r="B61" s="246"/>
      <c r="C61" s="246"/>
      <c r="D61" s="246"/>
      <c r="E61" s="246"/>
      <c r="F61" s="246"/>
      <c r="G61" s="312" t="s">
        <v>523</v>
      </c>
      <c r="H61" s="336"/>
      <c r="I61" s="337">
        <v>1702830</v>
      </c>
      <c r="J61" s="338">
        <v>68512</v>
      </c>
      <c r="K61" s="339">
        <v>-3.2</v>
      </c>
      <c r="L61" s="340">
        <v>50208</v>
      </c>
      <c r="M61" s="341">
        <v>2.5</v>
      </c>
      <c r="N61" s="326">
        <v>-5.7</v>
      </c>
    </row>
    <row r="62" spans="1:14">
      <c r="A62" s="250"/>
      <c r="B62" s="246"/>
      <c r="C62" s="246"/>
      <c r="D62" s="246"/>
      <c r="E62" s="246"/>
      <c r="F62" s="246"/>
      <c r="G62" s="327"/>
      <c r="H62" s="328" t="s">
        <v>518</v>
      </c>
      <c r="I62" s="329">
        <v>1165439</v>
      </c>
      <c r="J62" s="330">
        <v>46894</v>
      </c>
      <c r="K62" s="331">
        <v>-1.3</v>
      </c>
      <c r="L62" s="332">
        <v>25734</v>
      </c>
      <c r="M62" s="333">
        <v>3</v>
      </c>
      <c r="N62" s="334">
        <v>-4.3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2" t="s">
        <v>3</v>
      </c>
      <c r="D47" s="1142"/>
      <c r="E47" s="1143"/>
      <c r="F47" s="11">
        <v>57.21</v>
      </c>
      <c r="G47" s="12">
        <v>66.239999999999995</v>
      </c>
      <c r="H47" s="12">
        <v>69.73</v>
      </c>
      <c r="I47" s="12">
        <v>69.08</v>
      </c>
      <c r="J47" s="13">
        <v>66.09</v>
      </c>
    </row>
    <row r="48" spans="2:10" ht="57.75" customHeight="1">
      <c r="B48" s="14"/>
      <c r="C48" s="1144" t="s">
        <v>4</v>
      </c>
      <c r="D48" s="1144"/>
      <c r="E48" s="1145"/>
      <c r="F48" s="15">
        <v>11.97</v>
      </c>
      <c r="G48" s="16">
        <v>9.36</v>
      </c>
      <c r="H48" s="16">
        <v>11.83</v>
      </c>
      <c r="I48" s="16">
        <v>12.34</v>
      </c>
      <c r="J48" s="17">
        <v>12.18</v>
      </c>
    </row>
    <row r="49" spans="2:10" ht="57.75" customHeight="1" thickBot="1">
      <c r="B49" s="18"/>
      <c r="C49" s="1146" t="s">
        <v>5</v>
      </c>
      <c r="D49" s="1146"/>
      <c r="E49" s="1147"/>
      <c r="F49" s="19">
        <v>1.38</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4" t="s">
        <v>534</v>
      </c>
      <c r="D34" s="1154"/>
      <c r="E34" s="1155"/>
      <c r="F34" s="32">
        <v>29.78</v>
      </c>
      <c r="G34" s="33">
        <v>30.95</v>
      </c>
      <c r="H34" s="33">
        <v>32.47</v>
      </c>
      <c r="I34" s="33">
        <v>31.51</v>
      </c>
      <c r="J34" s="34">
        <v>34.22</v>
      </c>
      <c r="K34" s="22"/>
      <c r="L34" s="22"/>
      <c r="M34" s="22"/>
      <c r="N34" s="22"/>
      <c r="O34" s="22"/>
      <c r="P34" s="22"/>
    </row>
    <row r="35" spans="1:16" ht="39" customHeight="1">
      <c r="A35" s="22"/>
      <c r="B35" s="35"/>
      <c r="C35" s="1148" t="s">
        <v>535</v>
      </c>
      <c r="D35" s="1149"/>
      <c r="E35" s="1150"/>
      <c r="F35" s="36">
        <v>11.88</v>
      </c>
      <c r="G35" s="37">
        <v>9.1999999999999993</v>
      </c>
      <c r="H35" s="37">
        <v>11.72</v>
      </c>
      <c r="I35" s="37">
        <v>12.25</v>
      </c>
      <c r="J35" s="38">
        <v>12.04</v>
      </c>
      <c r="K35" s="22"/>
      <c r="L35" s="22"/>
      <c r="M35" s="22"/>
      <c r="N35" s="22"/>
      <c r="O35" s="22"/>
      <c r="P35" s="22"/>
    </row>
    <row r="36" spans="1:16" ht="39" customHeight="1">
      <c r="A36" s="22"/>
      <c r="B36" s="35"/>
      <c r="C36" s="1148" t="s">
        <v>536</v>
      </c>
      <c r="D36" s="1149"/>
      <c r="E36" s="1150"/>
      <c r="F36" s="36">
        <v>8.49</v>
      </c>
      <c r="G36" s="37">
        <v>9.65</v>
      </c>
      <c r="H36" s="37">
        <v>10.58</v>
      </c>
      <c r="I36" s="37">
        <v>9.39</v>
      </c>
      <c r="J36" s="38">
        <v>7.1</v>
      </c>
      <c r="K36" s="22"/>
      <c r="L36" s="22"/>
      <c r="M36" s="22"/>
      <c r="N36" s="22"/>
      <c r="O36" s="22"/>
      <c r="P36" s="22"/>
    </row>
    <row r="37" spans="1:16" ht="39" customHeight="1">
      <c r="A37" s="22"/>
      <c r="B37" s="35"/>
      <c r="C37" s="1148" t="s">
        <v>537</v>
      </c>
      <c r="D37" s="1149"/>
      <c r="E37" s="1150"/>
      <c r="F37" s="36">
        <v>3.29</v>
      </c>
      <c r="G37" s="37">
        <v>3.84</v>
      </c>
      <c r="H37" s="37">
        <v>3.93</v>
      </c>
      <c r="I37" s="37">
        <v>3.04</v>
      </c>
      <c r="J37" s="38">
        <v>2.5</v>
      </c>
      <c r="K37" s="22"/>
      <c r="L37" s="22"/>
      <c r="M37" s="22"/>
      <c r="N37" s="22"/>
      <c r="O37" s="22"/>
      <c r="P37" s="22"/>
    </row>
    <row r="38" spans="1:16" ht="39" customHeight="1">
      <c r="A38" s="22"/>
      <c r="B38" s="35"/>
      <c r="C38" s="1148" t="s">
        <v>538</v>
      </c>
      <c r="D38" s="1149"/>
      <c r="E38" s="1150"/>
      <c r="F38" s="36">
        <v>0.6</v>
      </c>
      <c r="G38" s="37">
        <v>0.33</v>
      </c>
      <c r="H38" s="37">
        <v>0.43</v>
      </c>
      <c r="I38" s="37">
        <v>0.4</v>
      </c>
      <c r="J38" s="38">
        <v>0.72</v>
      </c>
      <c r="K38" s="22"/>
      <c r="L38" s="22"/>
      <c r="M38" s="22"/>
      <c r="N38" s="22"/>
      <c r="O38" s="22"/>
      <c r="P38" s="22"/>
    </row>
    <row r="39" spans="1:16" ht="39" customHeight="1">
      <c r="A39" s="22"/>
      <c r="B39" s="35"/>
      <c r="C39" s="1148" t="s">
        <v>539</v>
      </c>
      <c r="D39" s="1149"/>
      <c r="E39" s="1150"/>
      <c r="F39" s="36">
        <v>0.22</v>
      </c>
      <c r="G39" s="37">
        <v>0.28000000000000003</v>
      </c>
      <c r="H39" s="37">
        <v>0.17</v>
      </c>
      <c r="I39" s="37">
        <v>0.27</v>
      </c>
      <c r="J39" s="38">
        <v>0.28999999999999998</v>
      </c>
      <c r="K39" s="22"/>
      <c r="L39" s="22"/>
      <c r="M39" s="22"/>
      <c r="N39" s="22"/>
      <c r="O39" s="22"/>
      <c r="P39" s="22"/>
    </row>
    <row r="40" spans="1:16" ht="39" customHeight="1">
      <c r="A40" s="22"/>
      <c r="B40" s="35"/>
      <c r="C40" s="1148" t="s">
        <v>540</v>
      </c>
      <c r="D40" s="1149"/>
      <c r="E40" s="1150"/>
      <c r="F40" s="36">
        <v>0.75</v>
      </c>
      <c r="G40" s="37">
        <v>0.61</v>
      </c>
      <c r="H40" s="37">
        <v>0.44</v>
      </c>
      <c r="I40" s="37">
        <v>0.33</v>
      </c>
      <c r="J40" s="38">
        <v>0.22</v>
      </c>
      <c r="K40" s="22"/>
      <c r="L40" s="22"/>
      <c r="M40" s="22"/>
      <c r="N40" s="22"/>
      <c r="O40" s="22"/>
      <c r="P40" s="22"/>
    </row>
    <row r="41" spans="1:16" ht="39" customHeight="1">
      <c r="A41" s="22"/>
      <c r="B41" s="35"/>
      <c r="C41" s="1148" t="s">
        <v>541</v>
      </c>
      <c r="D41" s="1149"/>
      <c r="E41" s="1150"/>
      <c r="F41" s="36">
        <v>0.33</v>
      </c>
      <c r="G41" s="37">
        <v>1</v>
      </c>
      <c r="H41" s="37">
        <v>0.04</v>
      </c>
      <c r="I41" s="37">
        <v>0.11</v>
      </c>
      <c r="J41" s="38">
        <v>0.2</v>
      </c>
      <c r="K41" s="22"/>
      <c r="L41" s="22"/>
      <c r="M41" s="22"/>
      <c r="N41" s="22"/>
      <c r="O41" s="22"/>
      <c r="P41" s="22"/>
    </row>
    <row r="42" spans="1:16" ht="39" customHeight="1">
      <c r="A42" s="22"/>
      <c r="B42" s="39"/>
      <c r="C42" s="1148" t="s">
        <v>542</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543</v>
      </c>
      <c r="D43" s="1152"/>
      <c r="E43" s="1153"/>
      <c r="F43" s="41">
        <v>0.16</v>
      </c>
      <c r="G43" s="42">
        <v>0.22</v>
      </c>
      <c r="H43" s="42">
        <v>0.14000000000000001</v>
      </c>
      <c r="I43" s="42">
        <v>0.08</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4" t="s">
        <v>11</v>
      </c>
      <c r="C45" s="1165"/>
      <c r="D45" s="58"/>
      <c r="E45" s="1170" t="s">
        <v>12</v>
      </c>
      <c r="F45" s="1170"/>
      <c r="G45" s="1170"/>
      <c r="H45" s="1170"/>
      <c r="I45" s="1170"/>
      <c r="J45" s="1171"/>
      <c r="K45" s="59">
        <v>457</v>
      </c>
      <c r="L45" s="60">
        <v>453</v>
      </c>
      <c r="M45" s="60">
        <v>457</v>
      </c>
      <c r="N45" s="60">
        <v>460</v>
      </c>
      <c r="O45" s="61">
        <v>487</v>
      </c>
      <c r="P45" s="48"/>
      <c r="Q45" s="48"/>
      <c r="R45" s="48"/>
      <c r="S45" s="48"/>
      <c r="T45" s="48"/>
      <c r="U45" s="48"/>
    </row>
    <row r="46" spans="1:21" ht="30.75" customHeight="1">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66"/>
      <c r="C48" s="1167"/>
      <c r="D48" s="62"/>
      <c r="E48" s="1158" t="s">
        <v>15</v>
      </c>
      <c r="F48" s="1158"/>
      <c r="G48" s="1158"/>
      <c r="H48" s="1158"/>
      <c r="I48" s="1158"/>
      <c r="J48" s="1159"/>
      <c r="K48" s="63">
        <v>260</v>
      </c>
      <c r="L48" s="64">
        <v>258</v>
      </c>
      <c r="M48" s="64">
        <v>265</v>
      </c>
      <c r="N48" s="64">
        <v>276</v>
      </c>
      <c r="O48" s="65">
        <v>270</v>
      </c>
      <c r="P48" s="48"/>
      <c r="Q48" s="48"/>
      <c r="R48" s="48"/>
      <c r="S48" s="48"/>
      <c r="T48" s="48"/>
      <c r="U48" s="48"/>
    </row>
    <row r="49" spans="1:21" ht="30.75" customHeight="1">
      <c r="A49" s="48"/>
      <c r="B49" s="1166"/>
      <c r="C49" s="1167"/>
      <c r="D49" s="62"/>
      <c r="E49" s="1158" t="s">
        <v>16</v>
      </c>
      <c r="F49" s="1158"/>
      <c r="G49" s="1158"/>
      <c r="H49" s="1158"/>
      <c r="I49" s="1158"/>
      <c r="J49" s="1159"/>
      <c r="K49" s="63" t="s">
        <v>486</v>
      </c>
      <c r="L49" s="64" t="s">
        <v>486</v>
      </c>
      <c r="M49" s="64" t="s">
        <v>486</v>
      </c>
      <c r="N49" s="64" t="s">
        <v>486</v>
      </c>
      <c r="O49" s="65" t="s">
        <v>486</v>
      </c>
      <c r="P49" s="48"/>
      <c r="Q49" s="48"/>
      <c r="R49" s="48"/>
      <c r="S49" s="48"/>
      <c r="T49" s="48"/>
      <c r="U49" s="48"/>
    </row>
    <row r="50" spans="1:21" ht="30.75" customHeight="1">
      <c r="A50" s="48"/>
      <c r="B50" s="1166"/>
      <c r="C50" s="1167"/>
      <c r="D50" s="62"/>
      <c r="E50" s="1158" t="s">
        <v>17</v>
      </c>
      <c r="F50" s="1158"/>
      <c r="G50" s="1158"/>
      <c r="H50" s="1158"/>
      <c r="I50" s="1158"/>
      <c r="J50" s="1159"/>
      <c r="K50" s="63">
        <v>3</v>
      </c>
      <c r="L50" s="64">
        <v>3</v>
      </c>
      <c r="M50" s="64">
        <v>2</v>
      </c>
      <c r="N50" s="64">
        <v>4</v>
      </c>
      <c r="O50" s="65">
        <v>4</v>
      </c>
      <c r="P50" s="48"/>
      <c r="Q50" s="48"/>
      <c r="R50" s="48"/>
      <c r="S50" s="48"/>
      <c r="T50" s="48"/>
      <c r="U50" s="48"/>
    </row>
    <row r="51" spans="1:21" ht="30.75" customHeight="1">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c r="A52" s="48"/>
      <c r="B52" s="1156" t="s">
        <v>19</v>
      </c>
      <c r="C52" s="1157"/>
      <c r="D52" s="66"/>
      <c r="E52" s="1158" t="s">
        <v>20</v>
      </c>
      <c r="F52" s="1158"/>
      <c r="G52" s="1158"/>
      <c r="H52" s="1158"/>
      <c r="I52" s="1158"/>
      <c r="J52" s="1159"/>
      <c r="K52" s="63">
        <v>691</v>
      </c>
      <c r="L52" s="64">
        <v>733</v>
      </c>
      <c r="M52" s="64">
        <v>769</v>
      </c>
      <c r="N52" s="64">
        <v>781</v>
      </c>
      <c r="O52" s="65">
        <v>806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29</v>
      </c>
      <c r="L53" s="69">
        <v>-19</v>
      </c>
      <c r="M53" s="69">
        <v>-45</v>
      </c>
      <c r="N53" s="69">
        <v>-41</v>
      </c>
      <c r="O53" s="70">
        <v>-45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4" t="s">
        <v>24</v>
      </c>
      <c r="C41" s="1185"/>
      <c r="D41" s="81"/>
      <c r="E41" s="1186" t="s">
        <v>25</v>
      </c>
      <c r="F41" s="1186"/>
      <c r="G41" s="1186"/>
      <c r="H41" s="1187"/>
      <c r="I41" s="82">
        <v>4189</v>
      </c>
      <c r="J41" s="83">
        <v>3996</v>
      </c>
      <c r="K41" s="83">
        <v>3945</v>
      </c>
      <c r="L41" s="83">
        <v>4138</v>
      </c>
      <c r="M41" s="84">
        <v>3699</v>
      </c>
    </row>
    <row r="42" spans="2:13" ht="27.75" customHeight="1">
      <c r="B42" s="1174"/>
      <c r="C42" s="1175"/>
      <c r="D42" s="85"/>
      <c r="E42" s="1178" t="s">
        <v>26</v>
      </c>
      <c r="F42" s="1178"/>
      <c r="G42" s="1178"/>
      <c r="H42" s="1179"/>
      <c r="I42" s="86" t="s">
        <v>486</v>
      </c>
      <c r="J42" s="87" t="s">
        <v>486</v>
      </c>
      <c r="K42" s="87" t="s">
        <v>486</v>
      </c>
      <c r="L42" s="87" t="s">
        <v>486</v>
      </c>
      <c r="M42" s="88" t="s">
        <v>486</v>
      </c>
    </row>
    <row r="43" spans="2:13" ht="27.75" customHeight="1">
      <c r="B43" s="1174"/>
      <c r="C43" s="1175"/>
      <c r="D43" s="85"/>
      <c r="E43" s="1178" t="s">
        <v>27</v>
      </c>
      <c r="F43" s="1178"/>
      <c r="G43" s="1178"/>
      <c r="H43" s="1179"/>
      <c r="I43" s="86">
        <v>4248</v>
      </c>
      <c r="J43" s="87">
        <v>4124</v>
      </c>
      <c r="K43" s="87">
        <v>3922</v>
      </c>
      <c r="L43" s="87">
        <v>3634</v>
      </c>
      <c r="M43" s="88">
        <v>3462</v>
      </c>
    </row>
    <row r="44" spans="2:13" ht="27.75" customHeight="1">
      <c r="B44" s="1174"/>
      <c r="C44" s="1175"/>
      <c r="D44" s="85"/>
      <c r="E44" s="1178" t="s">
        <v>28</v>
      </c>
      <c r="F44" s="1178"/>
      <c r="G44" s="1178"/>
      <c r="H44" s="1179"/>
      <c r="I44" s="86" t="s">
        <v>486</v>
      </c>
      <c r="J44" s="87" t="s">
        <v>486</v>
      </c>
      <c r="K44" s="87" t="s">
        <v>486</v>
      </c>
      <c r="L44" s="87" t="s">
        <v>486</v>
      </c>
      <c r="M44" s="88" t="s">
        <v>486</v>
      </c>
    </row>
    <row r="45" spans="2:13" ht="27.75" customHeight="1">
      <c r="B45" s="1174"/>
      <c r="C45" s="1175"/>
      <c r="D45" s="85"/>
      <c r="E45" s="1178" t="s">
        <v>29</v>
      </c>
      <c r="F45" s="1178"/>
      <c r="G45" s="1178"/>
      <c r="H45" s="1179"/>
      <c r="I45" s="86">
        <v>1783</v>
      </c>
      <c r="J45" s="87">
        <v>2053</v>
      </c>
      <c r="K45" s="87">
        <v>2120</v>
      </c>
      <c r="L45" s="87">
        <v>2023</v>
      </c>
      <c r="M45" s="88">
        <v>1508</v>
      </c>
    </row>
    <row r="46" spans="2:13" ht="27.75" customHeight="1">
      <c r="B46" s="1174"/>
      <c r="C46" s="1175"/>
      <c r="D46" s="89"/>
      <c r="E46" s="1178" t="s">
        <v>30</v>
      </c>
      <c r="F46" s="1178"/>
      <c r="G46" s="1178"/>
      <c r="H46" s="1179"/>
      <c r="I46" s="86" t="s">
        <v>486</v>
      </c>
      <c r="J46" s="87" t="s">
        <v>486</v>
      </c>
      <c r="K46" s="87" t="s">
        <v>486</v>
      </c>
      <c r="L46" s="87" t="s">
        <v>486</v>
      </c>
      <c r="M46" s="88" t="s">
        <v>486</v>
      </c>
    </row>
    <row r="47" spans="2:13" ht="27.75" customHeight="1">
      <c r="B47" s="1174"/>
      <c r="C47" s="1175"/>
      <c r="D47" s="90"/>
      <c r="E47" s="1188" t="s">
        <v>31</v>
      </c>
      <c r="F47" s="1189"/>
      <c r="G47" s="1189"/>
      <c r="H47" s="1190"/>
      <c r="I47" s="86" t="s">
        <v>486</v>
      </c>
      <c r="J47" s="87" t="s">
        <v>486</v>
      </c>
      <c r="K47" s="87" t="s">
        <v>486</v>
      </c>
      <c r="L47" s="87" t="s">
        <v>486</v>
      </c>
      <c r="M47" s="88" t="s">
        <v>486</v>
      </c>
    </row>
    <row r="48" spans="2:13" ht="27.75" customHeight="1">
      <c r="B48" s="1174"/>
      <c r="C48" s="1175"/>
      <c r="D48" s="85"/>
      <c r="E48" s="1178" t="s">
        <v>32</v>
      </c>
      <c r="F48" s="1178"/>
      <c r="G48" s="1178"/>
      <c r="H48" s="1179"/>
      <c r="I48" s="86" t="s">
        <v>486</v>
      </c>
      <c r="J48" s="87" t="s">
        <v>486</v>
      </c>
      <c r="K48" s="87" t="s">
        <v>486</v>
      </c>
      <c r="L48" s="87" t="s">
        <v>486</v>
      </c>
      <c r="M48" s="88" t="s">
        <v>486</v>
      </c>
    </row>
    <row r="49" spans="2:13" ht="27.75" customHeight="1">
      <c r="B49" s="1176"/>
      <c r="C49" s="1177"/>
      <c r="D49" s="85"/>
      <c r="E49" s="1178" t="s">
        <v>33</v>
      </c>
      <c r="F49" s="1178"/>
      <c r="G49" s="1178"/>
      <c r="H49" s="1179"/>
      <c r="I49" s="86" t="s">
        <v>486</v>
      </c>
      <c r="J49" s="87" t="s">
        <v>486</v>
      </c>
      <c r="K49" s="87" t="s">
        <v>486</v>
      </c>
      <c r="L49" s="87" t="s">
        <v>486</v>
      </c>
      <c r="M49" s="88" t="s">
        <v>486</v>
      </c>
    </row>
    <row r="50" spans="2:13" ht="27.75" customHeight="1">
      <c r="B50" s="1172" t="s">
        <v>34</v>
      </c>
      <c r="C50" s="1173"/>
      <c r="D50" s="91"/>
      <c r="E50" s="1178" t="s">
        <v>35</v>
      </c>
      <c r="F50" s="1178"/>
      <c r="G50" s="1178"/>
      <c r="H50" s="1179"/>
      <c r="I50" s="86">
        <v>6372</v>
      </c>
      <c r="J50" s="87">
        <v>7213</v>
      </c>
      <c r="K50" s="87">
        <v>7003</v>
      </c>
      <c r="L50" s="87">
        <v>7144</v>
      </c>
      <c r="M50" s="88">
        <v>7350</v>
      </c>
    </row>
    <row r="51" spans="2:13" ht="27.75" customHeight="1">
      <c r="B51" s="1174"/>
      <c r="C51" s="1175"/>
      <c r="D51" s="85"/>
      <c r="E51" s="1178" t="s">
        <v>36</v>
      </c>
      <c r="F51" s="1178"/>
      <c r="G51" s="1178"/>
      <c r="H51" s="1179"/>
      <c r="I51" s="86">
        <v>206</v>
      </c>
      <c r="J51" s="87">
        <v>174</v>
      </c>
      <c r="K51" s="87">
        <v>139</v>
      </c>
      <c r="L51" s="87">
        <v>127</v>
      </c>
      <c r="M51" s="88">
        <v>92</v>
      </c>
    </row>
    <row r="52" spans="2:13" ht="27.75" customHeight="1">
      <c r="B52" s="1176"/>
      <c r="C52" s="1177"/>
      <c r="D52" s="85"/>
      <c r="E52" s="1178" t="s">
        <v>37</v>
      </c>
      <c r="F52" s="1178"/>
      <c r="G52" s="1178"/>
      <c r="H52" s="1179"/>
      <c r="I52" s="86">
        <v>9024</v>
      </c>
      <c r="J52" s="87">
        <v>8926</v>
      </c>
      <c r="K52" s="87">
        <v>8826</v>
      </c>
      <c r="L52" s="87">
        <v>8681</v>
      </c>
      <c r="M52" s="88">
        <v>9071</v>
      </c>
    </row>
    <row r="53" spans="2:13" ht="27.75" customHeight="1" thickBot="1">
      <c r="B53" s="1180" t="s">
        <v>21</v>
      </c>
      <c r="C53" s="1181"/>
      <c r="D53" s="92"/>
      <c r="E53" s="1182" t="s">
        <v>38</v>
      </c>
      <c r="F53" s="1182"/>
      <c r="G53" s="1182"/>
      <c r="H53" s="1183"/>
      <c r="I53" s="93">
        <v>-5384</v>
      </c>
      <c r="J53" s="94">
        <v>-6141</v>
      </c>
      <c r="K53" s="94">
        <v>-5981</v>
      </c>
      <c r="L53" s="94">
        <v>-6158</v>
      </c>
      <c r="M53" s="95">
        <v>-7845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61388</v>
      </c>
      <c r="E3" s="118"/>
      <c r="F3" s="119">
        <v>46819</v>
      </c>
      <c r="G3" s="120"/>
      <c r="H3" s="121"/>
    </row>
    <row r="4" spans="1:8">
      <c r="A4" s="122"/>
      <c r="B4" s="123"/>
      <c r="C4" s="124"/>
      <c r="D4" s="125">
        <v>48705</v>
      </c>
      <c r="E4" s="126"/>
      <c r="F4" s="127">
        <v>24121</v>
      </c>
      <c r="G4" s="128"/>
      <c r="H4" s="129"/>
    </row>
    <row r="5" spans="1:8">
      <c r="A5" s="110" t="s">
        <v>519</v>
      </c>
      <c r="B5" s="115"/>
      <c r="C5" s="116"/>
      <c r="D5" s="117">
        <v>54924</v>
      </c>
      <c r="E5" s="118"/>
      <c r="F5" s="119">
        <v>53270</v>
      </c>
      <c r="G5" s="120"/>
      <c r="H5" s="121"/>
    </row>
    <row r="6" spans="1:8">
      <c r="A6" s="122"/>
      <c r="B6" s="123"/>
      <c r="C6" s="124"/>
      <c r="D6" s="125">
        <v>32363</v>
      </c>
      <c r="E6" s="126"/>
      <c r="F6" s="127">
        <v>24316</v>
      </c>
      <c r="G6" s="128"/>
      <c r="H6" s="129"/>
    </row>
    <row r="7" spans="1:8">
      <c r="A7" s="110" t="s">
        <v>520</v>
      </c>
      <c r="B7" s="115"/>
      <c r="C7" s="116"/>
      <c r="D7" s="117">
        <v>75884</v>
      </c>
      <c r="E7" s="118"/>
      <c r="F7" s="119">
        <v>53292</v>
      </c>
      <c r="G7" s="120"/>
      <c r="H7" s="121"/>
    </row>
    <row r="8" spans="1:8">
      <c r="A8" s="122"/>
      <c r="B8" s="123"/>
      <c r="C8" s="124"/>
      <c r="D8" s="125">
        <v>43828</v>
      </c>
      <c r="E8" s="126"/>
      <c r="F8" s="127">
        <v>28900</v>
      </c>
      <c r="G8" s="128"/>
      <c r="H8" s="129"/>
    </row>
    <row r="9" spans="1:8">
      <c r="A9" s="110" t="s">
        <v>521</v>
      </c>
      <c r="B9" s="115"/>
      <c r="C9" s="116"/>
      <c r="D9" s="117">
        <v>102672</v>
      </c>
      <c r="E9" s="118"/>
      <c r="F9" s="119">
        <v>49919</v>
      </c>
      <c r="G9" s="120"/>
      <c r="H9" s="121"/>
    </row>
    <row r="10" spans="1:8">
      <c r="A10" s="122"/>
      <c r="B10" s="123"/>
      <c r="C10" s="124"/>
      <c r="D10" s="125">
        <v>69741</v>
      </c>
      <c r="E10" s="126"/>
      <c r="F10" s="127">
        <v>26398</v>
      </c>
      <c r="G10" s="128"/>
      <c r="H10" s="129"/>
    </row>
    <row r="11" spans="1:8">
      <c r="A11" s="110" t="s">
        <v>522</v>
      </c>
      <c r="B11" s="115"/>
      <c r="C11" s="116"/>
      <c r="D11" s="117">
        <v>47691</v>
      </c>
      <c r="E11" s="118"/>
      <c r="F11" s="119">
        <v>47738</v>
      </c>
      <c r="G11" s="120"/>
      <c r="H11" s="121"/>
    </row>
    <row r="12" spans="1:8">
      <c r="A12" s="122"/>
      <c r="B12" s="123"/>
      <c r="C12" s="130"/>
      <c r="D12" s="125">
        <v>39834</v>
      </c>
      <c r="E12" s="126"/>
      <c r="F12" s="127">
        <v>24937</v>
      </c>
      <c r="G12" s="128"/>
      <c r="H12" s="129"/>
    </row>
    <row r="13" spans="1:8">
      <c r="A13" s="110"/>
      <c r="B13" s="115"/>
      <c r="C13" s="131"/>
      <c r="D13" s="132">
        <v>68512</v>
      </c>
      <c r="E13" s="133"/>
      <c r="F13" s="134">
        <v>50208</v>
      </c>
      <c r="G13" s="135"/>
      <c r="H13" s="121"/>
    </row>
    <row r="14" spans="1:8">
      <c r="A14" s="122"/>
      <c r="B14" s="123"/>
      <c r="C14" s="124"/>
      <c r="D14" s="125">
        <v>46894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11.97</v>
      </c>
      <c r="C19" s="136">
        <f>ROUND(VALUE(SUBSTITUTE(実質収支比率等に係る経年分析!G$48,"▲","-")),2)</f>
        <v>9.36</v>
      </c>
      <c r="D19" s="136">
        <f>ROUND(VALUE(SUBSTITUTE(実質収支比率等に係る経年分析!H$48,"▲","-")),2)</f>
        <v>11.83</v>
      </c>
      <c r="E19" s="136">
        <f>ROUND(VALUE(SUBSTITUTE(実質収支比率等に係る経年分析!I$48,"▲","-")),2)</f>
        <v>12.34</v>
      </c>
      <c r="F19" s="136">
        <f>ROUND(VALUE(SUBSTITUTE(実質収支比率等に係る経年分析!J$48,"▲","-")),2)</f>
        <v>12.18</v>
      </c>
    </row>
    <row r="20" spans="1:11">
      <c r="A20" s="136" t="s">
        <v>43</v>
      </c>
      <c r="B20" s="136">
        <f>ROUND(VALUE(SUBSTITUTE(実質収支比率等に係る経年分析!F$47,"▲","-")),2)</f>
        <v>57.21</v>
      </c>
      <c r="C20" s="136">
        <f>ROUND(VALUE(SUBSTITUTE(実質収支比率等に係る経年分析!G$47,"▲","-")),2)</f>
        <v>66.239999999999995</v>
      </c>
      <c r="D20" s="136">
        <f>ROUND(VALUE(SUBSTITUTE(実質収支比率等に係る経年分析!H$47,"▲","-")),2)</f>
        <v>69.73</v>
      </c>
      <c r="E20" s="136">
        <f>ROUND(VALUE(SUBSTITUTE(実質収支比率等に係る経年分析!I$47,"▲","-")),2)</f>
        <v>69.08</v>
      </c>
      <c r="F20" s="136">
        <f>ROUND(VALUE(SUBSTITUTE(実質収支比率等に係る経年分析!J$47,"▲","-")),2)</f>
        <v>66.09</v>
      </c>
    </row>
    <row r="21" spans="1:11">
      <c r="A21" s="136" t="s">
        <v>44</v>
      </c>
      <c r="B21" s="136">
        <f>IF(ISNUMBER(VALUE(SUBSTITUTE(実質収支比率等に係る経年分析!F$49,"▲","-"))),ROUND(VALUE(SUBSTITUTE(実質収支比率等に係る経年分析!F$49,"▲","-")),2),NA())</f>
        <v>1.38</v>
      </c>
      <c r="C21" s="136">
        <f>IF(ISNUMBER(VALUE(SUBSTITUTE(実質収支比率等に係る経年分析!G$49,"▲","-"))),ROUND(VALUE(SUBSTITUTE(実質収支比率等に係る経年分析!G$49,"▲","-")),2),NA())</f>
        <v>-3.7</v>
      </c>
      <c r="D21" s="136">
        <f>IF(ISNUMBER(VALUE(SUBSTITUTE(実質収支比率等に係る経年分析!H$49,"▲","-"))),ROUND(VALUE(SUBSTITUTE(実質収支比率等に係る経年分析!H$49,"▲","-")),2),NA())</f>
        <v>-2.2200000000000002</v>
      </c>
      <c r="E21" s="136">
        <f>IF(ISNUMBER(VALUE(SUBSTITUTE(実質収支比率等に係る経年分析!I$49,"▲","-"))),ROUND(VALUE(SUBSTITUTE(実質収支比率等に係る経年分析!I$49,"▲","-")),2),NA())</f>
        <v>-8.67</v>
      </c>
      <c r="F21" s="136">
        <f>IF(ISNUMBER(VALUE(SUBSTITUTE(実質収支比率等に係る経年分析!J$49,"▲","-"))),ROUND(VALUE(SUBSTITUTE(実質収支比率等に係る経年分析!J$49,"▲","-")),2),NA())</f>
        <v>-14.92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0.14000000000000001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v>
      </c>
    </row>
    <row r="30" spans="1:11">
      <c r="A30" s="137" t="str">
        <f>IF(連結実質赤字比率に係る赤字・黒字の構成分析!C$40="",NA(),連結実質赤字比率に係る赤字・黒字の構成分析!C$40)</f>
        <v>国民健康保険診療所特別会計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0.28000000000000003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c r="A33" s="137" t="str">
        <f>IF(連結実質赤字比率に係る赤字・黒字の構成分析!C$37="",NA(),連結実質赤字比率に係る赤字・黒字の構成分析!C$37)</f>
        <v>介護老人保健施設事業会計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9.1999999999999993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12.04</v>
      </c>
    </row>
    <row r="36" spans="1:16">
      <c r="A36" s="137" t="str">
        <f>IF(連結実質赤字比率に係る赤字・黒字の構成分析!C$34="",NA(),連結実質赤字比率に係る赤字・黒字の構成分析!C$34)</f>
        <v>国民健康保険陶病院事業会計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29.78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34.22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691</v>
      </c>
      <c r="E42" s="138"/>
      <c r="F42" s="138"/>
      <c r="G42" s="138">
        <f>'実質公債費比率（分子）の構造'!L$52</f>
        <v>733</v>
      </c>
      <c r="H42" s="138"/>
      <c r="I42" s="138"/>
      <c r="J42" s="138">
        <f>'実質公債費比率（分子）の構造'!M$52</f>
        <v>769</v>
      </c>
      <c r="K42" s="138"/>
      <c r="L42" s="138"/>
      <c r="M42" s="138">
        <f>'実質公債費比率（分子）の構造'!N$52</f>
        <v>781</v>
      </c>
      <c r="N42" s="138"/>
      <c r="O42" s="138"/>
      <c r="P42" s="138">
        <f>'実質公債費比率（分子）の構造'!O$52</f>
        <v>806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v>
      </c>
      <c r="C44" s="138"/>
      <c r="D44" s="138"/>
      <c r="E44" s="138">
        <f>'実質公債費比率（分子）の構造'!L$50</f>
        <v>3</v>
      </c>
      <c r="F44" s="138"/>
      <c r="G44" s="138"/>
      <c r="H44" s="138">
        <f>'実質公債費比率（分子）の構造'!M$50</f>
        <v>2</v>
      </c>
      <c r="I44" s="138"/>
      <c r="J44" s="138"/>
      <c r="K44" s="138">
        <f>'実質公債費比率（分子）の構造'!N$50</f>
        <v>4</v>
      </c>
      <c r="L44" s="138"/>
      <c r="M44" s="138"/>
      <c r="N44" s="138">
        <f>'実質公債費比率（分子）の構造'!O$50</f>
        <v>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260</v>
      </c>
      <c r="C46" s="138"/>
      <c r="D46" s="138"/>
      <c r="E46" s="138">
        <f>'実質公債費比率（分子）の構造'!L$48</f>
        <v>258</v>
      </c>
      <c r="F46" s="138"/>
      <c r="G46" s="138"/>
      <c r="H46" s="138">
        <f>'実質公債費比率（分子）の構造'!M$48</f>
        <v>265</v>
      </c>
      <c r="I46" s="138"/>
      <c r="J46" s="138"/>
      <c r="K46" s="138">
        <f>'実質公債費比率（分子）の構造'!N$48</f>
        <v>276</v>
      </c>
      <c r="L46" s="138"/>
      <c r="M46" s="138"/>
      <c r="N46" s="138">
        <f>'実質公債費比率（分子）の構造'!O$48</f>
        <v>270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457</v>
      </c>
      <c r="C49" s="138"/>
      <c r="D49" s="138"/>
      <c r="E49" s="138">
        <f>'実質公債費比率（分子）の構造'!L$45</f>
        <v>453</v>
      </c>
      <c r="F49" s="138"/>
      <c r="G49" s="138"/>
      <c r="H49" s="138">
        <f>'実質公債費比率（分子）の構造'!M$45</f>
        <v>457</v>
      </c>
      <c r="I49" s="138"/>
      <c r="J49" s="138"/>
      <c r="K49" s="138">
        <f>'実質公債費比率（分子）の構造'!N$45</f>
        <v>460</v>
      </c>
      <c r="L49" s="138"/>
      <c r="M49" s="138"/>
      <c r="N49" s="138">
        <f>'実質公債費比率（分子）の構造'!O$45</f>
        <v>487</v>
      </c>
      <c r="O49" s="138"/>
      <c r="P49" s="138"/>
    </row>
    <row r="50" spans="1:16">
      <c r="A50" s="138" t="s">
        <v>58</v>
      </c>
      <c r="B50" s="138" t="e">
        <f>NA()</f>
        <v>#N/A</v>
      </c>
      <c r="C50" s="138">
        <f>IF(ISNUMBER('実質公債費比率（分子）の構造'!K$53),'実質公債費比率（分子）の構造'!K$53,NA())</f>
        <v>29</v>
      </c>
      <c r="D50" s="138" t="e">
        <f>NA()</f>
        <v>#N/A</v>
      </c>
      <c r="E50" s="138" t="e">
        <f>NA()</f>
        <v>#N/A</v>
      </c>
      <c r="F50" s="138">
        <f>IF(ISNUMBER('実質公債費比率（分子）の構造'!L$53),'実質公債費比率（分子）の構造'!L$53,NA())</f>
        <v>-19</v>
      </c>
      <c r="G50" s="138" t="e">
        <f>NA()</f>
        <v>#N/A</v>
      </c>
      <c r="H50" s="138" t="e">
        <f>NA()</f>
        <v>#N/A</v>
      </c>
      <c r="I50" s="138">
        <f>IF(ISNUMBER('実質公債費比率（分子）の構造'!M$53),'実質公債費比率（分子）の構造'!M$53,NA())</f>
        <v>-45</v>
      </c>
      <c r="J50" s="138" t="e">
        <f>NA()</f>
        <v>#N/A</v>
      </c>
      <c r="K50" s="138" t="e">
        <f>NA()</f>
        <v>#N/A</v>
      </c>
      <c r="L50" s="138">
        <f>IF(ISNUMBER('実質公債費比率（分子）の構造'!N$53),'実質公債費比率（分子）の構造'!N$53,NA())</f>
        <v>-41</v>
      </c>
      <c r="M50" s="138" t="e">
        <f>NA()</f>
        <v>#N/A</v>
      </c>
      <c r="N50" s="138" t="e">
        <f>NA()</f>
        <v>#N/A</v>
      </c>
      <c r="O50" s="138">
        <f>IF(ISNUMBER('実質公債費比率（分子）の構造'!O$53),'実質公債費比率（分子）の構造'!O$53,NA())</f>
        <v>-45</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9024</v>
      </c>
      <c r="E56" s="137"/>
      <c r="F56" s="137"/>
      <c r="G56" s="137">
        <f>'将来負担比率（分子）の構造'!J$52</f>
        <v>8926</v>
      </c>
      <c r="H56" s="137"/>
      <c r="I56" s="137"/>
      <c r="J56" s="137">
        <f>'将来負担比率（分子）の構造'!K$52</f>
        <v>8826</v>
      </c>
      <c r="K56" s="137"/>
      <c r="L56" s="137"/>
      <c r="M56" s="137">
        <f>'将来負担比率（分子）の構造'!L$52</f>
        <v>8681</v>
      </c>
      <c r="N56" s="137"/>
      <c r="O56" s="137"/>
      <c r="P56" s="137">
        <f>'将来負担比率（分子）の構造'!M$52</f>
        <v>9071</v>
      </c>
    </row>
    <row r="57" spans="1:16">
      <c r="A57" s="137" t="s">
        <v>36</v>
      </c>
      <c r="B57" s="137"/>
      <c r="C57" s="137"/>
      <c r="D57" s="137">
        <f>'将来負担比率（分子）の構造'!I$51</f>
        <v>206</v>
      </c>
      <c r="E57" s="137"/>
      <c r="F57" s="137"/>
      <c r="G57" s="137">
        <f>'将来負担比率（分子）の構造'!J$51</f>
        <v>174</v>
      </c>
      <c r="H57" s="137"/>
      <c r="I57" s="137"/>
      <c r="J57" s="137">
        <f>'将来負担比率（分子）の構造'!K$51</f>
        <v>139</v>
      </c>
      <c r="K57" s="137"/>
      <c r="L57" s="137"/>
      <c r="M57" s="137">
        <f>'将来負担比率（分子）の構造'!L$51</f>
        <v>127</v>
      </c>
      <c r="N57" s="137"/>
      <c r="O57" s="137"/>
      <c r="P57" s="137">
        <f>'将来負担比率（分子）の構造'!M$51</f>
        <v>92</v>
      </c>
    </row>
    <row r="58" spans="1:16">
      <c r="A58" s="137" t="s">
        <v>35</v>
      </c>
      <c r="B58" s="137"/>
      <c r="C58" s="137"/>
      <c r="D58" s="137">
        <f>'将来負担比率（分子）の構造'!I$50</f>
        <v>6372</v>
      </c>
      <c r="E58" s="137"/>
      <c r="F58" s="137"/>
      <c r="G58" s="137">
        <f>'将来負担比率（分子）の構造'!J$50</f>
        <v>7213</v>
      </c>
      <c r="H58" s="137"/>
      <c r="I58" s="137"/>
      <c r="J58" s="137">
        <f>'将来負担比率（分子）の構造'!K$50</f>
        <v>7003</v>
      </c>
      <c r="K58" s="137"/>
      <c r="L58" s="137"/>
      <c r="M58" s="137">
        <f>'将来負担比率（分子）の構造'!L$50</f>
        <v>7144</v>
      </c>
      <c r="N58" s="137"/>
      <c r="O58" s="137"/>
      <c r="P58" s="137">
        <f>'将来負担比率（分子）の構造'!M$50</f>
        <v>7350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1783</v>
      </c>
      <c r="C62" s="137"/>
      <c r="D62" s="137"/>
      <c r="E62" s="137">
        <f>'将来負担比率（分子）の構造'!J$45</f>
        <v>2053</v>
      </c>
      <c r="F62" s="137"/>
      <c r="G62" s="137"/>
      <c r="H62" s="137">
        <f>'将来負担比率（分子）の構造'!K$45</f>
        <v>2120</v>
      </c>
      <c r="I62" s="137"/>
      <c r="J62" s="137"/>
      <c r="K62" s="137">
        <f>'将来負担比率（分子）の構造'!L$45</f>
        <v>2023</v>
      </c>
      <c r="L62" s="137"/>
      <c r="M62" s="137"/>
      <c r="N62" s="137">
        <f>'将来負担比率（分子）の構造'!M$45</f>
        <v>1508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4248</v>
      </c>
      <c r="C64" s="137"/>
      <c r="D64" s="137"/>
      <c r="E64" s="137">
        <f>'将来負担比率（分子）の構造'!J$43</f>
        <v>4124</v>
      </c>
      <c r="F64" s="137"/>
      <c r="G64" s="137"/>
      <c r="H64" s="137">
        <f>'将来負担比率（分子）の構造'!K$43</f>
        <v>3922</v>
      </c>
      <c r="I64" s="137"/>
      <c r="J64" s="137"/>
      <c r="K64" s="137">
        <f>'将来負担比率（分子）の構造'!L$43</f>
        <v>3634</v>
      </c>
      <c r="L64" s="137"/>
      <c r="M64" s="137"/>
      <c r="N64" s="137">
        <f>'将来負担比率（分子）の構造'!M$43</f>
        <v>3462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4189</v>
      </c>
      <c r="C66" s="137"/>
      <c r="D66" s="137"/>
      <c r="E66" s="137">
        <f>'将来負担比率（分子）の構造'!J$41</f>
        <v>3996</v>
      </c>
      <c r="F66" s="137"/>
      <c r="G66" s="137"/>
      <c r="H66" s="137">
        <f>'将来負担比率（分子）の構造'!K$41</f>
        <v>3945</v>
      </c>
      <c r="I66" s="137"/>
      <c r="J66" s="137"/>
      <c r="K66" s="137">
        <f>'将来負担比率（分子）の構造'!L$41</f>
        <v>4138</v>
      </c>
      <c r="L66" s="137"/>
      <c r="M66" s="137"/>
      <c r="N66" s="137">
        <f>'将来負担比率（分子）の構造'!M$41</f>
        <v>3699</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2018-02-27T01:45:53Z</cp:lastPrinted>
  <dcterms:created xsi:type="dcterms:W3CDTF">2018-01-24T06:07:23Z</dcterms:created>
  <dcterms:modified xsi:type="dcterms:W3CDTF">2018-02-27T01:48:48Z</dcterms:modified>
  <cp:category/>
</cp:coreProperties>
</file>