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a-filesv\ayagawa\somu\共通\10_財政\☆財政\R6年度\財政関係（庶務）\02_照会\20240918〆_【香川県自治振興課：9.18〆】令和４年度財政状況資料集の作成について（2回目）\03_HP公表\HP公表元データ\"/>
    </mc:Choice>
  </mc:AlternateContent>
  <xr:revisionPtr revIDLastSave="0" documentId="8_{D92FAFA7-25AF-4F4A-85E8-2EA17440332C}" xr6:coauthVersionLast="47" xr6:coauthVersionMax="47" xr10:uidLastSave="{00000000-0000-0000-0000-000000000000}"/>
  <bookViews>
    <workbookView xWindow="-120" yWindow="-120" windowWidth="29040" windowHeight="15840" tabRatio="864" xr2:uid="{00000000-000D-0000-FFFF-FFFF00000000}"/>
  </bookViews>
  <sheets>
    <sheet name="総括表" sheetId="10" r:id="rId1"/>
    <sheet name="普通会計の状況" sheetId="11" r:id="rId2"/>
    <sheet name="各会計、関係団体の財政状況及び健全化判断比率" sheetId="12" r:id="rId3"/>
    <sheet name="財政比較分析表" sheetId="18"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9" r:id="rId14"/>
    <sheet name="施設類型別ストック情報分析表①" sheetId="20" r:id="rId15"/>
    <sheet name="施設類型別ストック情報分析表②" sheetId="21" r:id="rId16"/>
    <sheet name="データシート" sheetId="9" state="hidden" r:id="rId17"/>
  </sheets>
  <externalReferences>
    <externalReference r:id="rId18"/>
  </externalReferences>
  <calcPr calcId="191029" concurrentCalc="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G35" i="10" l="1"/>
  <c r="BG34" i="10"/>
  <c r="AO35" i="10"/>
  <c r="AO34"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W39" i="10"/>
  <c r="BE39" i="10"/>
  <c r="AM39" i="10"/>
  <c r="U39" i="10"/>
  <c r="C39" i="10"/>
  <c r="CO38" i="10"/>
  <c r="BE38" i="10"/>
  <c r="AM38" i="10"/>
  <c r="U38" i="10"/>
  <c r="CO37" i="10"/>
  <c r="BE37" i="10"/>
  <c r="AM37" i="10"/>
  <c r="CO36" i="10"/>
  <c r="BE36" i="10"/>
  <c r="AM36" i="10"/>
  <c r="CO35" i="10"/>
  <c r="C34" i="10"/>
  <c r="C35" i="10"/>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C36" i="10"/>
  <c r="C37" i="10"/>
  <c r="C38" i="10"/>
  <c r="U34" i="10"/>
  <c r="U35" i="10"/>
  <c r="U36" i="10"/>
  <c r="U37" i="10"/>
  <c r="AM34" i="10"/>
  <c r="AM35" i="10"/>
  <c r="BE34" i="10"/>
  <c r="BE35" i="10"/>
  <c r="BW34" i="10"/>
  <c r="BW35" i="10"/>
  <c r="BW36" i="10"/>
  <c r="BW37" i="10"/>
  <c r="BW38" i="10"/>
  <c r="CO34" i="10"/>
</calcChain>
</file>

<file path=xl/sharedStrings.xml><?xml version="1.0" encoding="utf-8"?>
<sst xmlns="http://schemas.openxmlformats.org/spreadsheetml/2006/main" count="1154" uniqueCount="631">
  <si>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</si>
  <si>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</si>
  <si>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</si>
  <si>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</si>
  <si>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</si>
  <si>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</si>
  <si>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</si>
  <si>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</si>
  <si>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※令和5年度中に市町村合併した団体で、合併前の団体ごとの決算に基づく連結実質赤字比率を算出していない団体については、グラフを表記しない。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</si>
  <si>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</si>
  <si>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</si>
  <si>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</si>
  <si>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</si>
  <si>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</si>
  <si>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</si>
  <si>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</si>
  <si>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</si>
  <si>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</si>
  <si>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</si>
  <si>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</si>
  <si>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</si>
  <si>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</si>
  <si>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</si>
  <si>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令和5年度中に市町村合併した団体で、合併前の団体ごとの決算に基づく実質公債費比率を算出していない団体については、グラフを表記しない。</t>
    <rPh sb="3" eb="5">
      <t>レイワ</t>
    </rPh>
    <phoneticPr fontId="5"/>
  </si>
  <si>
    <t>※2 減債基金積立不足算定額=(C)×(１－(D)/(E))</t>
    <phoneticPr fontId="5"/>
  </si>
  <si>
    <t>（参考）</t>
    <rPh sb="1" eb="3">
      <t>サンコウ</t>
    </rPh>
    <phoneticPr fontId="5"/>
  </si>
  <si>
    <t>減債基金
積立状況等（注）</t>
    <rPh sb="0" eb="2">
      <t>ゲンサイ</t>
    </rPh>
    <rPh sb="2" eb="4">
      <t>キキン</t>
    </rPh>
    <rPh sb="5" eb="7">
      <t>ツミタテ</t>
    </rPh>
    <rPh sb="7" eb="9">
      <t>ジョウキョウ</t>
    </rPh>
    <rPh sb="9" eb="10">
      <t>トウ</t>
    </rPh>
    <rPh sb="10" eb="13">
      <t>チュウ</t>
    </rPh>
    <phoneticPr fontId="2"/>
  </si>
  <si>
    <t>満期一括償還地方債に係る実質償還額又は理論償還額のいずれか少ない額(C)</t>
    <phoneticPr fontId="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</si>
  <si>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</si>
  <si>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</si>
  <si>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</si>
  <si>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</si>
  <si>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</si>
  <si>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</si>
  <si>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</si>
  <si>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</si>
  <si>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</si>
  <si>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</si>
  <si>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</si>
  <si>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</si>
  <si>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</si>
  <si>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</si>
  <si>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</si>
  <si>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</si>
  <si>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</si>
  <si>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</si>
  <si>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</si>
  <si>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</si>
  <si>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※令和5年度中に市町村合併した団体で、合併前の団体ごとの決算に基づく将来負担比率を算出していない団体については、グラフを表記しない。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</si>
  <si>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</si>
  <si>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</si>
  <si>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</si>
  <si>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</si>
  <si>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</si>
  <si>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</si>
  <si>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</si>
  <si>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</si>
  <si>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</si>
  <si>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</si>
  <si>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</si>
  <si>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</si>
  <si>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</si>
  <si>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</si>
  <si>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</si>
  <si>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</si>
  <si>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</si>
  <si>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</si>
  <si>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</si>
  <si>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</si>
  <si>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</si>
  <si>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</si>
  <si>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</si>
  <si>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</si>
  <si>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</si>
  <si>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</si>
  <si>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</si>
  <si>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</si>
  <si>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</si>
  <si>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</si>
  <si>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</si>
  <si>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</si>
  <si>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</si>
  <si>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令和4年度　財政状況資料集</t>
    <phoneticPr fontId="5"/>
  </si>
  <si>
    <t>総括表（市町村）</t>
    <rPh sb="0" eb="2">
      <t>ソウカツ</t>
    </rPh>
    <rPh sb="2" eb="3">
      <t>ヒョウ</t>
    </rPh>
    <rPh sb="4" eb="7">
      <t>シチョウソン</t>
    </rPh>
    <phoneticPr fontId="5"/>
  </si>
  <si>
    <t>都道府県名</t>
    <phoneticPr fontId="5"/>
  </si>
  <si>
    <t>香川県</t>
    <phoneticPr fontId="5"/>
  </si>
  <si>
    <t>市町村類型</t>
    <phoneticPr fontId="5"/>
  </si>
  <si>
    <t>Ⅴ－２</t>
    <phoneticPr fontId="5"/>
  </si>
  <si>
    <t>指定団体等の指定状況</t>
    <phoneticPr fontId="5"/>
  </si>
  <si>
    <t>令和4年度(千円)</t>
    <rPh sb="0" eb="2">
      <t>レイワ</t>
    </rPh>
    <rPh sb="3" eb="5">
      <t>ネンド</t>
    </rPh>
    <rPh sb="6" eb="8">
      <t>センエン</t>
    </rPh>
    <phoneticPr fontId="5"/>
  </si>
  <si>
    <t>令和3年度(千円)</t>
    <rPh sb="0" eb="2">
      <t>レイワ</t>
    </rPh>
    <rPh sb="3" eb="5">
      <t>ネンド</t>
    </rPh>
    <rPh sb="4" eb="5">
      <t>ド</t>
    </rPh>
    <rPh sb="6" eb="8">
      <t>センエン</t>
    </rPh>
    <phoneticPr fontId="5"/>
  </si>
  <si>
    <t>令和4年度(千円･％)</t>
    <rPh sb="0" eb="2">
      <t>レイワ</t>
    </rPh>
    <rPh sb="3" eb="5">
      <t>ネンド</t>
    </rPh>
    <rPh sb="6" eb="8">
      <t>センエン</t>
    </rPh>
    <phoneticPr fontId="5"/>
  </si>
  <si>
    <t>令和3年度(千円･％)</t>
    <rPh sb="0" eb="2">
      <t>レイワ</t>
    </rPh>
    <rPh sb="3" eb="5">
      <t>ネンド</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</si>
  <si>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</si>
  <si>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</si>
  <si>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</si>
  <si>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</si>
  <si>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</si>
  <si>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</si>
  <si>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</si>
  <si>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綾川町</t>
    <phoneticPr fontId="5"/>
  </si>
  <si>
    <t>地方交付税種地</t>
    <rPh sb="0" eb="2">
      <t>チホウ</t>
    </rPh>
    <rPh sb="2" eb="5">
      <t>コウフゼイ</t>
    </rPh>
    <rPh sb="5" eb="6">
      <t>シュ</t>
    </rPh>
    <rPh sb="6" eb="7">
      <t>チ</t>
    </rPh>
    <phoneticPr fontId="5"/>
  </si>
  <si>
    <t>2-2</t>
    <phoneticPr fontId="5"/>
  </si>
  <si>
    <t>財源超過</t>
    <rPh sb="0" eb="2">
      <t>ザイゲン</t>
    </rPh>
    <rPh sb="2" eb="4">
      <t>チョウカ</t>
    </rPh>
    <phoneticPr fontId="5"/>
  </si>
  <si>
    <t>歳入歳出差引</t>
    <phoneticPr fontId="25"/>
  </si>
  <si>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</si>
  <si>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</si>
  <si>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</si>
  <si>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</si>
  <si>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</si>
  <si>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</si>
  <si>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</si>
  <si>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</si>
  <si>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</si>
  <si>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</si>
  <si>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</si>
  <si>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</si>
  <si>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</si>
  <si>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</si>
  <si>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</si>
  <si>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</si>
  <si>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</si>
  <si>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</si>
  <si>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</si>
  <si>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-3.9</t>
    <phoneticPr fontId="5"/>
  </si>
  <si>
    <t>山振</t>
    <rPh sb="0" eb="1">
      <t>ヤマ</t>
    </rPh>
    <rPh sb="1" eb="2">
      <t>フ</t>
    </rPh>
    <phoneticPr fontId="5"/>
  </si>
  <si>
    <t>○</t>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</si>
  <si>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</si>
  <si>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</si>
  <si>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</si>
  <si>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</si>
  <si>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</si>
  <si>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令05.01.01(人)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</si>
  <si>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</si>
  <si>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</si>
  <si>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</si>
  <si>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</si>
  <si>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</si>
  <si>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</si>
  <si>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</si>
  <si>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</si>
  <si>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5"/>
  </si>
  <si>
    <t>　実質公債費比率</t>
    <rPh sb="1" eb="3">
      <t>ジッシツ</t>
    </rPh>
    <rPh sb="3" eb="6">
      <t>コウサイヒ</t>
    </rPh>
    <rPh sb="6" eb="8">
      <t>ヒリツ</t>
    </rPh>
    <phoneticPr fontId="5"/>
  </si>
  <si>
    <t>令04.01.01(人)</t>
    <phoneticPr fontId="5"/>
  </si>
  <si>
    <t>　将来負担比率</t>
    <rPh sb="1" eb="3">
      <t>ショウライ</t>
    </rPh>
    <rPh sb="3" eb="5">
      <t>フタン</t>
    </rPh>
    <rPh sb="5" eb="7">
      <t>ヒリツ</t>
    </rPh>
    <phoneticPr fontId="5"/>
  </si>
  <si>
    <t>-</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</si>
  <si>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</si>
  <si>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</si>
  <si>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</si>
  <si>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</si>
  <si>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-0.8</t>
    <phoneticPr fontId="5"/>
  </si>
  <si>
    <t>基準財政需要額</t>
    <phoneticPr fontId="25"/>
  </si>
  <si>
    <t>うち日本人(％)</t>
    <phoneticPr fontId="5"/>
  </si>
  <si>
    <t>-1.1</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</si>
  <si>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</si>
  <si>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</si>
  <si>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</si>
  <si>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</si>
  <si>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</si>
  <si>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</si>
  <si>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</si>
  <si>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</si>
  <si>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</si>
  <si>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</si>
  <si>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</si>
  <si>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</si>
  <si>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</si>
  <si>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</si>
  <si>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</si>
  <si>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</si>
  <si>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</si>
  <si>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</si>
  <si>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</si>
  <si>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</si>
  <si>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</si>
  <si>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</si>
  <si>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</si>
  <si>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</si>
  <si>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</si>
  <si>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t>
    <phoneticPr fontId="5"/>
  </si>
  <si>
    <t>*</t>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</si>
  <si>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</si>
  <si>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</si>
  <si>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</si>
  <si>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</si>
  <si>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</si>
  <si>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</si>
  <si>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</si>
  <si>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</si>
  <si>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</si>
  <si>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</si>
  <si>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</si>
  <si>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</si>
  <si>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</si>
  <si>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</si>
  <si>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</si>
  <si>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</si>
  <si>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</si>
  <si>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</si>
  <si>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</si>
  <si>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</si>
  <si>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</si>
  <si>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</si>
  <si>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</si>
  <si>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</si>
  <si>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</si>
  <si>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</si>
  <si>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</si>
  <si>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</si>
  <si>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</si>
  <si>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</si>
  <si>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</si>
  <si>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</si>
  <si>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</si>
  <si>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</si>
  <si>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※8：職員の状況については、令和4年度地方公務員給与実態調査に基づいている。</t>
    <phoneticPr fontId="29"/>
  </si>
  <si>
    <t>令和4年度</t>
    <phoneticPr fontId="25"/>
  </si>
  <si>
    <t>香川県綾川町</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</si>
  <si>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</si>
  <si>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</si>
  <si>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</si>
  <si>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</si>
  <si>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</si>
  <si>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</si>
  <si>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</si>
  <si>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</si>
  <si>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</si>
  <si>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</si>
  <si>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</si>
  <si>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</si>
  <si>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</si>
  <si>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</si>
  <si>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</si>
  <si>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</si>
  <si>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</si>
  <si>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</si>
  <si>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</si>
  <si>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</si>
  <si>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</si>
  <si>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</si>
  <si>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</si>
  <si>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</si>
  <si>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</si>
  <si>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</si>
  <si>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</si>
  <si>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</si>
  <si>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</si>
  <si>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</si>
  <si>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</si>
  <si>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</si>
  <si>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</si>
  <si>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</si>
  <si>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</si>
  <si>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</si>
  <si>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</si>
  <si>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</si>
  <si>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</si>
  <si>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</si>
  <si>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</si>
  <si>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</si>
  <si>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</si>
  <si>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</si>
  <si>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</si>
  <si>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</si>
  <si>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</si>
  <si>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</si>
  <si>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</si>
  <si>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</si>
  <si>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</si>
  <si>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</si>
  <si>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地方特例交付金等</t>
    <rPh sb="7" eb="8">
      <t>トウ</t>
    </rPh>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</si>
  <si>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</si>
  <si>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</si>
  <si>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</si>
  <si>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</si>
  <si>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</si>
  <si>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</si>
  <si>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</si>
  <si>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</si>
  <si>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</si>
  <si>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</si>
  <si>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</si>
  <si>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</si>
  <si>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</si>
  <si>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</si>
  <si>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</si>
  <si>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</si>
  <si>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</si>
  <si>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</si>
  <si>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</si>
  <si>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</si>
  <si>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震災復興特別交付税</t>
    <phoneticPr fontId="25"/>
  </si>
  <si>
    <t>-</t>
    <phoneticPr fontId="5"/>
  </si>
  <si>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</si>
  <si>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</si>
  <si>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</si>
  <si>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</si>
  <si>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</si>
  <si>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</si>
  <si>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</si>
  <si>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</si>
  <si>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</si>
  <si>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</si>
  <si>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</si>
  <si>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</si>
  <si>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</si>
  <si>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</si>
  <si>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</si>
  <si>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元利償還金</t>
    <phoneticPr fontId="5"/>
  </si>
  <si>
    <t>国庫支出金</t>
  </si>
  <si>
    <t>令和4年度</t>
    <rPh sb="0" eb="2">
      <t>レイワ</t>
    </rPh>
    <rPh sb="3" eb="5">
      <t>ネンド</t>
    </rPh>
    <phoneticPr fontId="5"/>
  </si>
  <si>
    <t>令和3年度</t>
    <rPh sb="0" eb="2">
      <t>レイワ</t>
    </rPh>
    <rPh sb="3" eb="5">
      <t>ネンド</t>
    </rPh>
    <rPh sb="4" eb="5">
      <t>ド</t>
    </rPh>
    <phoneticPr fontId="5"/>
  </si>
  <si>
    <t>　うち元金</t>
    <phoneticPr fontId="25"/>
  </si>
  <si>
    <t>国有提供交付金(特別区財調交付金)</t>
  </si>
  <si>
    <t>徴収率
(％)</t>
    <rPh sb="0" eb="2">
      <t>チョウシュウ</t>
    </rPh>
    <rPh sb="2" eb="3">
      <t>リツ</t>
    </rPh>
    <phoneticPr fontId="5"/>
  </si>
  <si>
    <t>現年</t>
    <rPh sb="0" eb="1">
      <t>ゲン</t>
    </rPh>
    <rPh sb="1" eb="2">
      <t>ネン</t>
    </rPh>
    <phoneticPr fontId="5"/>
  </si>
  <si>
    <t>　うち利子</t>
    <phoneticPr fontId="25"/>
  </si>
  <si>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</si>
  <si>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</si>
  <si>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</si>
  <si>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</si>
  <si>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</si>
  <si>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</si>
  <si>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</si>
  <si>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</si>
  <si>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</si>
  <si>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</si>
  <si>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</si>
  <si>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</si>
  <si>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</si>
  <si>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</si>
  <si>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</si>
  <si>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</si>
  <si>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</si>
  <si>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</si>
  <si>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下水道</t>
    <phoneticPr fontId="5"/>
  </si>
  <si>
    <t>再差引収支</t>
    <rPh sb="0" eb="1">
      <t>サイ</t>
    </rPh>
    <rPh sb="1" eb="3">
      <t>サシヒキ</t>
    </rPh>
    <rPh sb="3" eb="5">
      <t>シュウシ</t>
    </rPh>
    <phoneticPr fontId="5"/>
  </si>
  <si>
    <t>　　うち一部事務組合負担金</t>
    <phoneticPr fontId="5"/>
  </si>
  <si>
    <t>地方債</t>
  </si>
  <si>
    <t>病院</t>
    <phoneticPr fontId="5"/>
  </si>
  <si>
    <t>加入世帯数(世帯)</t>
  </si>
  <si>
    <t>　繰出金</t>
    <phoneticPr fontId="5"/>
  </si>
  <si>
    <t>　うち減収補塡債(特例分)</t>
    <rPh sb="4" eb="5">
      <t>シュウ</t>
    </rPh>
    <rPh sb="9" eb="10">
      <t>トク</t>
    </rPh>
    <rPh sb="10" eb="11">
      <t>レイ</t>
    </rPh>
    <rPh sb="11" eb="12">
      <t>ブン</t>
    </rPh>
    <phoneticPr fontId="16"/>
  </si>
  <si>
    <t>介護サービス</t>
    <phoneticPr fontId="5"/>
  </si>
  <si>
    <t>被保険者数(人)</t>
  </si>
  <si>
    <t>　積立金</t>
    <phoneticPr fontId="5"/>
  </si>
  <si>
    <t>　うち臨時財政対策債</t>
    <phoneticPr fontId="5"/>
  </si>
  <si>
    <t>上水道</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</si>
  <si>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</si>
  <si>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</si>
  <si>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</si>
  <si>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</si>
  <si>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</si>
  <si>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</si>
  <si>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</si>
  <si>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</si>
  <si>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</si>
  <si>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</si>
  <si>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</si>
  <si>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</si>
  <si>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</si>
  <si>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</si>
  <si>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</si>
  <si>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</si>
  <si>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</si>
  <si>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</si>
  <si>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</si>
  <si>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</si>
  <si>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</si>
  <si>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令和4年度</t>
  </si>
  <si>
    <t>香川県綾川町</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</si>
  <si>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</si>
  <si>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</si>
  <si>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</si>
  <si>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</si>
  <si>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</si>
  <si>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</si>
  <si>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</si>
  <si>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</si>
  <si>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</si>
  <si>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</si>
  <si>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</si>
  <si>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</si>
  <si>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</si>
  <si>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</si>
  <si>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</si>
  <si>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</si>
  <si>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</si>
  <si>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</si>
  <si>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</si>
  <si>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</si>
  <si>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町営バス運送事業特別会計</t>
    <phoneticPr fontId="5"/>
  </si>
  <si>
    <t>火葬事業特別会計</t>
    <phoneticPr fontId="5"/>
  </si>
  <si>
    <t>墓園事業特別会計</t>
    <phoneticPr fontId="5"/>
  </si>
  <si>
    <t>育英事業特別会計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</si>
  <si>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</si>
  <si>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</si>
  <si>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</si>
  <si>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</si>
  <si>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</si>
  <si>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</si>
  <si>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</si>
  <si>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</si>
  <si>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</si>
  <si>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</si>
  <si>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</si>
  <si>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</si>
  <si>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</si>
  <si>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</si>
  <si>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</si>
  <si>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国民健康保険診療所特別会計</t>
    <phoneticPr fontId="5"/>
  </si>
  <si>
    <t>後期高齢者医療特別会計</t>
    <phoneticPr fontId="5"/>
  </si>
  <si>
    <t>介護保険特別会計</t>
    <phoneticPr fontId="5"/>
  </si>
  <si>
    <t>国民健康保険陶病院事業会計</t>
    <phoneticPr fontId="5"/>
  </si>
  <si>
    <t>法適用企業</t>
    <phoneticPr fontId="5"/>
  </si>
  <si>
    <t>介護老人保健施設事業会計</t>
    <phoneticPr fontId="5"/>
  </si>
  <si>
    <t>法適用企業</t>
    <phoneticPr fontId="5"/>
  </si>
  <si>
    <t>農業集落排水事業特別会計</t>
    <phoneticPr fontId="5"/>
  </si>
  <si>
    <t>法非適用企業</t>
    <phoneticPr fontId="5"/>
  </si>
  <si>
    <t>下水道事業特別会計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</si>
  <si>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</si>
  <si>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</si>
  <si>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</si>
  <si>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</si>
  <si>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</si>
  <si>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</si>
  <si>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</si>
  <si>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</si>
  <si>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</si>
  <si>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</si>
  <si>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</si>
  <si>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</si>
  <si>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</si>
  <si>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</si>
  <si>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</si>
  <si>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</si>
  <si>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</si>
  <si>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</si>
  <si>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</si>
  <si>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</si>
  <si>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</si>
  <si>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令和2年度</t>
    <rPh sb="0" eb="2">
      <t>レイワ</t>
    </rPh>
    <rPh sb="3" eb="5">
      <t>ネンド</t>
    </rPh>
    <phoneticPr fontId="5"/>
  </si>
  <si>
    <t>令和3年度</t>
    <rPh sb="0" eb="2">
      <t>レイワ</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</si>
  <si>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</si>
  <si>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</si>
  <si>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</si>
  <si>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</si>
  <si>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</si>
  <si>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</si>
  <si>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</si>
  <si>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</si>
  <si>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</si>
  <si>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</si>
  <si>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</si>
  <si>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t>
    <phoneticPr fontId="5"/>
  </si>
  <si>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</si>
  <si>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</si>
  <si>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</si>
  <si>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</si>
  <si>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</si>
  <si>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</si>
  <si>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</si>
  <si>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</si>
  <si>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</si>
  <si>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</si>
  <si>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</si>
  <si>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</si>
  <si>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</si>
  <si>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</si>
  <si>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</si>
  <si>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</si>
  <si>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</si>
  <si>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</si>
  <si>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</si>
  <si>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</si>
  <si>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</si>
  <si>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t>
    <phoneticPr fontId="5"/>
  </si>
  <si>
    <t>-</t>
    <phoneticPr fontId="5"/>
  </si>
  <si>
    <t>-</t>
    <phoneticPr fontId="5"/>
  </si>
  <si>
    <t>-</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</si>
  <si>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</si>
  <si>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</si>
  <si>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t>
    <phoneticPr fontId="5"/>
  </si>
  <si>
    <t>-</t>
    <phoneticPr fontId="5"/>
  </si>
  <si>
    <t>-</t>
    <phoneticPr fontId="5"/>
  </si>
  <si>
    <t>(Ｅ)</t>
    <phoneticPr fontId="5"/>
  </si>
  <si>
    <t>その他上記に準ずるもの</t>
    <rPh sb="2" eb="3">
      <t>タ</t>
    </rPh>
    <rPh sb="3" eb="5">
      <t>ジョウキ</t>
    </rPh>
    <rPh sb="6" eb="7">
      <t>ジュン</t>
    </rPh>
    <phoneticPr fontId="5"/>
  </si>
  <si>
    <t>-</t>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</si>
  <si>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</si>
  <si>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</si>
  <si>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</si>
  <si>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下水道事業特別会計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</si>
  <si>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</si>
  <si>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t>
    <phoneticPr fontId="5"/>
  </si>
  <si>
    <t xml:space="preserve">充当可能特定歳入 </t>
    <rPh sb="0" eb="2">
      <t>ジュウトウ</t>
    </rPh>
    <rPh sb="2" eb="4">
      <t>カノウ</t>
    </rPh>
    <rPh sb="4" eb="6">
      <t>トクテイ</t>
    </rPh>
    <rPh sb="6" eb="8">
      <t>サイニュウ</t>
    </rPh>
    <phoneticPr fontId="31"/>
  </si>
  <si>
    <t>国民健康保険陶病院事業会計</t>
    <phoneticPr fontId="5"/>
  </si>
  <si>
    <t>-</t>
    <phoneticPr fontId="5"/>
  </si>
  <si>
    <t xml:space="preserve">基準財政需要額算入見込額 </t>
    <rPh sb="0" eb="2">
      <t>キジュン</t>
    </rPh>
    <rPh sb="2" eb="4">
      <t>ザイセイ</t>
    </rPh>
    <rPh sb="4" eb="7">
      <t>ジュヨウガク</t>
    </rPh>
    <rPh sb="7" eb="9">
      <t>サンニュウ</t>
    </rPh>
    <rPh sb="9" eb="12">
      <t>ミコミガク</t>
    </rPh>
    <phoneticPr fontId="31"/>
  </si>
  <si>
    <t>介護老人保健施設事業会計</t>
    <phoneticPr fontId="5"/>
  </si>
  <si>
    <t>(Ｆ)</t>
    <phoneticPr fontId="5"/>
  </si>
  <si>
    <t>農業集落排水事業特別会計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</si>
  <si>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</si>
  <si>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</si>
  <si>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</si>
  <si>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</si>
  <si>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</si>
  <si>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</si>
  <si>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</si>
  <si>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令和4年度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</si>
  <si>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</si>
  <si>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</si>
  <si>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</si>
  <si>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</si>
  <si>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</si>
  <si>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</si>
  <si>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</si>
  <si>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</si>
  <si>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</si>
  <si>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</si>
  <si>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</si>
  <si>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</si>
  <si>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</si>
  <si>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</si>
  <si>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</si>
  <si>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</si>
  <si>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</si>
  <si>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</si>
  <si>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</si>
  <si>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</si>
  <si>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</si>
  <si>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</si>
  <si>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</si>
  <si>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</si>
  <si>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</si>
  <si>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</si>
  <si>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</si>
  <si>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</si>
  <si>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</si>
  <si>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</si>
  <si>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</si>
  <si>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</si>
  <si>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</si>
  <si>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</si>
  <si>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</si>
  <si>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</si>
  <si>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</si>
  <si>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</si>
  <si>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</si>
  <si>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</si>
  <si>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</si>
  <si>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</si>
  <si>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</si>
  <si>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</si>
  <si>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</si>
  <si>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</si>
  <si>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</si>
  <si>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</si>
  <si>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</si>
  <si>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</si>
  <si>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</si>
  <si>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※令和5年度中に市町村合併した団体で、合併前の団体ごとの決算に基づく実質公債費比率を算出していない団体については、グラフを表記しない。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</si>
  <si>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</si>
  <si>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</si>
  <si>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</si>
  <si>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</si>
  <si>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</si>
  <si>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</si>
  <si>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</si>
  <si>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</si>
  <si>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H30</t>
  </si>
  <si>
    <t>うち単独分</t>
    <rPh sb="2" eb="4">
      <t>タンドク</t>
    </rPh>
    <rPh sb="4" eb="5">
      <t>ブン</t>
    </rPh>
    <phoneticPr fontId="5"/>
  </si>
  <si>
    <t xml:space="preserve"> R01</t>
  </si>
  <si>
    <t xml:space="preserve"> R02</t>
  </si>
  <si>
    <t xml:space="preserve"> R03</t>
  </si>
  <si>
    <t xml:space="preserve"> R04</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</si>
  <si>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</si>
  <si>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</si>
  <si>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</si>
  <si>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</si>
  <si>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H30</t>
  </si>
  <si>
    <t>R01</t>
  </si>
  <si>
    <t>R02</t>
  </si>
  <si>
    <t>R03</t>
  </si>
  <si>
    <t>R04</t>
  </si>
  <si>
    <t>▲ 5.56</t>
  </si>
  <si>
    <t>▲ 5.50</t>
  </si>
  <si>
    <t>▲ 8.88</t>
  </si>
  <si>
    <t>▲ 17.52</t>
  </si>
  <si>
    <t>国民健康保険陶病院事業会計</t>
  </si>
  <si>
    <t>一般会計</t>
  </si>
  <si>
    <t>介護保険特別会計</t>
  </si>
  <si>
    <t>介護老人保健施設事業会計</t>
  </si>
  <si>
    <t>国民健康保険診療所特別会計</t>
  </si>
  <si>
    <t>国民健康保険特別会計</t>
  </si>
  <si>
    <t>下水道事業特別会計</t>
  </si>
  <si>
    <t>農業集落排水事業特別会計</t>
  </si>
  <si>
    <t>その他会計（赤字）</t>
  </si>
  <si>
    <t>その他会計（黒字）</t>
  </si>
  <si>
    <t>（百万円）</t>
    <phoneticPr fontId="5"/>
  </si>
  <si>
    <t>H30</t>
    <phoneticPr fontId="5"/>
  </si>
  <si>
    <t>R01</t>
    <phoneticPr fontId="5"/>
  </si>
  <si>
    <t>R02</t>
    <phoneticPr fontId="5"/>
  </si>
  <si>
    <t>R03</t>
    <phoneticPr fontId="5"/>
  </si>
  <si>
    <t>R04</t>
    <phoneticPr fontId="5"/>
  </si>
  <si>
    <t>-</t>
    <phoneticPr fontId="2"/>
  </si>
  <si>
    <t>-</t>
    <phoneticPr fontId="2"/>
  </si>
  <si>
    <t>香川県市町総合事務組合</t>
  </si>
  <si>
    <t>香川県後期高齢者医療広域連合（一般会計）</t>
  </si>
  <si>
    <t>香川県後期高齢者医療広域連合（後期高齢者医療事業）</t>
  </si>
  <si>
    <t>香川県広域水道企業団（水道事業会計）</t>
  </si>
  <si>
    <t>香川県広域水道企業団（工業用水道事業会計）</t>
  </si>
  <si>
    <t>法適用企業</t>
    <rPh sb="0" eb="1">
      <t>ホウ</t>
    </rPh>
    <rPh sb="1" eb="3">
      <t>テキヨウ</t>
    </rPh>
    <rPh sb="3" eb="5">
      <t>キギョウ</t>
    </rPh>
    <phoneticPr fontId="2"/>
  </si>
  <si>
    <t>-</t>
    <phoneticPr fontId="2"/>
  </si>
  <si>
    <t>有限会社綾歌南部農業振興公社</t>
    <rPh sb="0" eb="2">
      <t>ユウゲン</t>
    </rPh>
    <rPh sb="2" eb="4">
      <t>カイシャ</t>
    </rPh>
    <rPh sb="4" eb="6">
      <t>アヤウタ</t>
    </rPh>
    <rPh sb="6" eb="8">
      <t>ナンブ</t>
    </rPh>
    <rPh sb="8" eb="10">
      <t>ノウギョウ</t>
    </rPh>
    <rPh sb="10" eb="12">
      <t>シンコウ</t>
    </rPh>
    <rPh sb="12" eb="14">
      <t>コウシャ</t>
    </rPh>
    <phoneticPr fontId="2"/>
  </si>
  <si>
    <t>公共施設等長寿命化基金</t>
    <phoneticPr fontId="5"/>
  </si>
  <si>
    <t>地域振興基金</t>
    <phoneticPr fontId="2"/>
  </si>
  <si>
    <t>-</t>
    <phoneticPr fontId="2"/>
  </si>
  <si>
    <t>塵埃埋立場建設基金</t>
    <phoneticPr fontId="2"/>
  </si>
  <si>
    <t>子育て支援基金</t>
    <phoneticPr fontId="2"/>
  </si>
  <si>
    <t>学校施設整備基金</t>
    <phoneticPr fontId="2"/>
  </si>
  <si>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</si>
  <si>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</si>
  <si>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行政改革大綱において地方債の新規発行を抑制してきた結果、将来負担比率は類似団体平均を大きく下回っている。また、有形固定資産減価償却率についても類似団体の平均を下回ることができているが、これは公共施設等総合管理計画において公共施設等の延べ床面積を５％以上削減するという目標を設定しており、それに向けて取り組んでいることが要因である。</t>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</si>
  <si>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</si>
  <si>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</si>
  <si>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</si>
  <si>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</si>
  <si>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</si>
  <si>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</si>
  <si>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及び将来負担比率については類似団体平均を大きく下回っている。これは、合併後より取り組んでいる行政改革大綱において地方債の新規発行を抑制していることに起因する。今後も引き続き事業の必要性を見極めながら歳出を抑制していくとともに、公債費等義務的経費の削減を中心とする行財政改革をすすめていくことで、更なる財政の健全化に努める。</t>
    <phoneticPr fontId="5"/>
  </si>
  <si>
    <t>実質公債費比率</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</si>
</sst>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275">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50"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7"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2"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3"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51"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50" xfId="6" applyFont="1" applyBorder="1" applyAlignment="1">
      <alignment vertical="center"/>
    </xf>
    <xf numFmtId="178" fontId="17" fillId="0" borderId="41"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55" xfId="6" applyNumberFormat="1" applyFont="1" applyBorder="1" applyAlignment="1">
      <alignment horizontal="center" vertical="center"/>
    </xf>
    <xf numFmtId="178" fontId="17" fillId="0" borderId="56"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51"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55" xfId="6" applyNumberFormat="1" applyFont="1" applyFill="1" applyBorder="1" applyAlignment="1">
      <alignment vertical="center"/>
    </xf>
    <xf numFmtId="180" fontId="17" fillId="0" borderId="58"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9" xfId="6" applyNumberFormat="1" applyFont="1" applyBorder="1" applyAlignment="1">
      <alignment horizontal="center" vertical="center"/>
    </xf>
    <xf numFmtId="179" fontId="17" fillId="0" borderId="60" xfId="6" applyNumberFormat="1" applyFont="1" applyFill="1" applyBorder="1" applyAlignment="1">
      <alignment vertical="center"/>
    </xf>
    <xf numFmtId="179" fontId="17" fillId="0" borderId="61" xfId="6" applyNumberFormat="1" applyFont="1" applyFill="1" applyBorder="1" applyAlignment="1">
      <alignment vertical="center"/>
    </xf>
    <xf numFmtId="180" fontId="17" fillId="0" borderId="59" xfId="6" applyNumberFormat="1" applyFont="1" applyFill="1" applyBorder="1" applyAlignment="1">
      <alignment vertical="center"/>
    </xf>
    <xf numFmtId="179" fontId="17" fillId="0" borderId="62" xfId="6" applyNumberFormat="1" applyFont="1" applyFill="1" applyBorder="1" applyAlignment="1">
      <alignment vertical="center"/>
    </xf>
    <xf numFmtId="180" fontId="17" fillId="0" borderId="63" xfId="6" applyNumberFormat="1" applyFont="1" applyFill="1" applyBorder="1" applyAlignment="1">
      <alignment vertical="center"/>
    </xf>
    <xf numFmtId="180" fontId="17" fillId="0" borderId="60" xfId="6" applyNumberFormat="1" applyFont="1" applyBorder="1" applyAlignment="1">
      <alignment vertical="center"/>
    </xf>
    <xf numFmtId="179" fontId="17" fillId="0" borderId="60"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7" xfId="6" applyNumberFormat="1" applyFont="1" applyBorder="1" applyAlignment="1">
      <alignment vertical="center"/>
    </xf>
    <xf numFmtId="179" fontId="17" fillId="0" borderId="55"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lignment vertical="center"/>
    </xf>
    <xf numFmtId="49" fontId="20" fillId="0" borderId="0" xfId="8" applyNumberFormat="1" applyFont="1">
      <alignment vertical="center"/>
    </xf>
    <xf numFmtId="0" fontId="22" fillId="0" borderId="0" xfId="8" applyFont="1">
      <alignment vertical="center"/>
    </xf>
    <xf numFmtId="0" fontId="23" fillId="0" borderId="0" xfId="8" applyFont="1">
      <alignment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4" fontId="20" fillId="0" borderId="36" xfId="8" applyNumberFormat="1" applyFont="1" applyBorder="1" applyAlignment="1">
      <alignment horizontal="right" vertical="center" shrinkToFit="1"/>
    </xf>
    <xf numFmtId="184" fontId="20" fillId="0" borderId="8" xfId="8" applyNumberFormat="1" applyFont="1" applyBorder="1" applyAlignment="1">
      <alignment horizontal="right" vertical="center" shrinkToFit="1"/>
    </xf>
    <xf numFmtId="184" fontId="20" fillId="0" borderId="9" xfId="8" applyNumberFormat="1" applyFont="1" applyBorder="1" applyAlignment="1">
      <alignment horizontal="right" vertical="center" shrinkToFit="1"/>
    </xf>
    <xf numFmtId="0" fontId="24" fillId="0" borderId="50" xfId="9" applyFont="1" applyBorder="1">
      <alignment vertical="center"/>
    </xf>
    <xf numFmtId="184" fontId="20" fillId="0" borderId="36" xfId="8" applyNumberFormat="1" applyFont="1" applyBorder="1" applyAlignment="1">
      <alignment vertical="center" shrinkToFit="1"/>
    </xf>
    <xf numFmtId="184" fontId="20" fillId="0" borderId="8" xfId="8" applyNumberFormat="1" applyFont="1" applyBorder="1" applyAlignment="1">
      <alignment vertical="center" shrinkToFit="1"/>
    </xf>
    <xf numFmtId="184" fontId="20" fillId="0" borderId="9" xfId="8" applyNumberFormat="1" applyFont="1" applyBorder="1" applyAlignment="1">
      <alignment vertical="center" shrinkToFit="1"/>
    </xf>
    <xf numFmtId="0" fontId="20" fillId="0" borderId="7" xfId="8" applyFont="1" applyBorder="1" applyAlignment="1">
      <alignment horizontal="left" vertical="center"/>
    </xf>
    <xf numFmtId="0" fontId="24" fillId="0" borderId="71" xfId="9" applyFont="1" applyBorder="1" applyAlignment="1">
      <alignment horizontal="center" vertical="center"/>
    </xf>
    <xf numFmtId="0" fontId="20" fillId="0" borderId="7" xfId="8" applyFont="1" applyBorder="1" applyAlignment="1">
      <alignment horizontal="center" vertical="center"/>
    </xf>
    <xf numFmtId="0" fontId="20" fillId="0" borderId="74" xfId="8" applyFont="1" applyBorder="1" applyAlignment="1">
      <alignment horizontal="center" vertical="center"/>
    </xf>
    <xf numFmtId="0" fontId="26" fillId="0" borderId="75" xfId="8" applyFont="1" applyBorder="1" applyAlignment="1">
      <alignment vertical="center" wrapText="1"/>
    </xf>
    <xf numFmtId="0" fontId="26" fillId="0" borderId="76" xfId="8" applyFont="1" applyBorder="1" applyAlignment="1">
      <alignment vertical="center" wrapText="1"/>
    </xf>
    <xf numFmtId="181" fontId="20" fillId="0" borderId="74" xfId="8" applyNumberFormat="1" applyFont="1" applyBorder="1">
      <alignment vertical="center"/>
    </xf>
    <xf numFmtId="181" fontId="20" fillId="0" borderId="75" xfId="8" applyNumberFormat="1" applyFont="1" applyBorder="1">
      <alignment vertical="center"/>
    </xf>
    <xf numFmtId="181" fontId="20" fillId="0" borderId="76" xfId="8" applyNumberFormat="1" applyFont="1" applyBorder="1">
      <alignment vertical="center"/>
    </xf>
    <xf numFmtId="0" fontId="20" fillId="0" borderId="7" xfId="8" applyFont="1" applyBorder="1">
      <alignment vertical="center"/>
    </xf>
    <xf numFmtId="0" fontId="20" fillId="0" borderId="66" xfId="8" applyFont="1" applyBorder="1">
      <alignment vertical="center"/>
    </xf>
    <xf numFmtId="49" fontId="20" fillId="0" borderId="7" xfId="8" applyNumberFormat="1" applyFont="1" applyBorder="1">
      <alignment vertical="center"/>
    </xf>
    <xf numFmtId="0" fontId="20" fillId="0" borderId="0" xfId="8" applyFont="1" applyAlignment="1">
      <alignment horizontal="center" vertical="center"/>
    </xf>
    <xf numFmtId="49" fontId="20" fillId="0" borderId="0" xfId="8" applyNumberFormat="1" applyFont="1" applyAlignment="1">
      <alignment horizontal="center" vertical="center"/>
    </xf>
    <xf numFmtId="0" fontId="20" fillId="0" borderId="66" xfId="8" applyFont="1" applyBorder="1" applyAlignment="1">
      <alignment horizontal="center" vertical="center"/>
    </xf>
    <xf numFmtId="0" fontId="20" fillId="0" borderId="74" xfId="8" applyFont="1" applyBorder="1">
      <alignment vertical="center"/>
    </xf>
    <xf numFmtId="0" fontId="20" fillId="0" borderId="75" xfId="8" applyFont="1" applyBorder="1">
      <alignment vertical="center"/>
    </xf>
    <xf numFmtId="0" fontId="20" fillId="0" borderId="76" xfId="8" applyFont="1" applyBorder="1">
      <alignment vertical="center"/>
    </xf>
    <xf numFmtId="49" fontId="30" fillId="0" borderId="0" xfId="11" applyNumberFormat="1" applyFont="1">
      <alignment vertical="center"/>
    </xf>
    <xf numFmtId="49" fontId="20" fillId="0" borderId="0" xfId="11" applyNumberFormat="1" applyFont="1">
      <alignment vertical="center"/>
    </xf>
    <xf numFmtId="0" fontId="20" fillId="0" borderId="0" xfId="11" applyFont="1">
      <alignment vertical="center"/>
    </xf>
    <xf numFmtId="0" fontId="31" fillId="0" borderId="0" xfId="11" applyFont="1">
      <alignment vertical="center"/>
    </xf>
    <xf numFmtId="0" fontId="3" fillId="0" borderId="56" xfId="11" applyFont="1" applyBorder="1" applyAlignment="1">
      <alignment horizontal="center" vertical="center"/>
    </xf>
    <xf numFmtId="0" fontId="3" fillId="0" borderId="56" xfId="11" applyFont="1" applyBorder="1">
      <alignment vertical="center"/>
    </xf>
    <xf numFmtId="0" fontId="20" fillId="0" borderId="12" xfId="11" applyFont="1" applyBorder="1">
      <alignment vertical="center"/>
    </xf>
    <xf numFmtId="0" fontId="20" fillId="0" borderId="56"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5" xfId="11" applyFont="1" applyBorder="1" applyAlignment="1">
      <alignment horizontal="center" vertical="center"/>
    </xf>
    <xf numFmtId="0" fontId="20" fillId="0" borderId="0" xfId="11" applyFont="1" applyAlignment="1">
      <alignment horizontal="center" vertical="center" wrapText="1"/>
    </xf>
    <xf numFmtId="0" fontId="20" fillId="0" borderId="56" xfId="11" applyFont="1" applyBorder="1" applyAlignment="1">
      <alignment horizontal="center" vertical="center" wrapText="1"/>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lignment vertical="center"/>
    </xf>
    <xf numFmtId="0" fontId="20" fillId="6" borderId="0" xfId="12" applyFont="1" applyFill="1">
      <alignment vertical="center"/>
    </xf>
    <xf numFmtId="0" fontId="20" fillId="6" borderId="75" xfId="12" applyFont="1" applyFill="1" applyBorder="1">
      <alignment vertical="center"/>
    </xf>
    <xf numFmtId="0" fontId="1" fillId="6" borderId="0" xfId="13" applyFill="1">
      <alignment vertical="center"/>
    </xf>
    <xf numFmtId="0" fontId="1" fillId="0" borderId="0" xfId="13">
      <alignment vertical="center"/>
    </xf>
    <xf numFmtId="0" fontId="34" fillId="6" borderId="0" xfId="12" applyFont="1" applyFill="1">
      <alignment vertical="center"/>
    </xf>
    <xf numFmtId="0" fontId="35" fillId="6" borderId="0" xfId="12" applyFont="1" applyFill="1">
      <alignment vertical="center"/>
    </xf>
    <xf numFmtId="0" fontId="35" fillId="6" borderId="0" xfId="13" applyFont="1" applyFill="1">
      <alignment vertical="center"/>
    </xf>
    <xf numFmtId="0" fontId="35" fillId="0" borderId="0" xfId="13" applyFont="1">
      <alignment vertical="center"/>
    </xf>
    <xf numFmtId="0" fontId="34" fillId="0" borderId="97" xfId="12" applyFont="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34" fillId="0" borderId="144" xfId="12" applyFont="1" applyBorder="1" applyAlignment="1" applyProtection="1">
      <alignment horizontal="center" vertical="center" shrinkToFit="1"/>
      <protection locked="0"/>
    </xf>
    <xf numFmtId="0" fontId="34" fillId="6" borderId="0" xfId="12" applyFont="1" applyFill="1" applyAlignment="1">
      <alignment horizontal="center" vertical="center" shrinkToFit="1"/>
    </xf>
    <xf numFmtId="0" fontId="34" fillId="6" borderId="0" xfId="12" applyFont="1" applyFill="1" applyAlignment="1">
      <alignment horizontal="left" vertical="center" shrinkToFit="1"/>
    </xf>
    <xf numFmtId="177" fontId="34" fillId="6" borderId="0" xfId="12" applyNumberFormat="1" applyFont="1" applyFill="1" applyAlignment="1">
      <alignment horizontal="right" vertical="center" shrinkToFit="1"/>
    </xf>
    <xf numFmtId="177" fontId="34" fillId="6" borderId="0" xfId="12" applyNumberFormat="1" applyFont="1" applyFill="1" applyAlignment="1">
      <alignment horizontal="left" vertical="center" shrinkToFit="1"/>
    </xf>
    <xf numFmtId="0" fontId="34" fillId="6" borderId="75" xfId="12" applyFont="1" applyFill="1" applyBorder="1">
      <alignment vertical="center"/>
    </xf>
    <xf numFmtId="0" fontId="34" fillId="6" borderId="75" xfId="12" applyFont="1" applyFill="1" applyBorder="1" applyAlignment="1">
      <alignment horizontal="center" vertical="center"/>
    </xf>
    <xf numFmtId="0" fontId="34" fillId="6" borderId="31" xfId="12" applyFont="1" applyFill="1" applyBorder="1">
      <alignment vertical="center"/>
    </xf>
    <xf numFmtId="0" fontId="34" fillId="6" borderId="11" xfId="12" applyFont="1" applyFill="1" applyBorder="1">
      <alignment vertical="center"/>
    </xf>
    <xf numFmtId="0" fontId="34" fillId="6" borderId="12" xfId="12" applyFont="1" applyFill="1" applyBorder="1">
      <alignment vertical="center"/>
    </xf>
    <xf numFmtId="0" fontId="34" fillId="6" borderId="66" xfId="12" applyFont="1" applyFill="1" applyBorder="1">
      <alignment vertical="center"/>
    </xf>
    <xf numFmtId="0" fontId="34" fillId="6" borderId="0" xfId="12" applyFont="1" applyFill="1" applyAlignment="1">
      <alignment horizontal="center" vertical="center"/>
    </xf>
    <xf numFmtId="0" fontId="35" fillId="6" borderId="0" xfId="12" applyFont="1" applyFill="1" applyAlignment="1">
      <alignment horizontal="center" vertical="center"/>
    </xf>
    <xf numFmtId="0" fontId="35" fillId="6" borderId="7" xfId="12" applyFont="1" applyFill="1" applyBorder="1">
      <alignment vertical="center"/>
    </xf>
    <xf numFmtId="0" fontId="37" fillId="6" borderId="0" xfId="13" applyFont="1" applyFill="1">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51" xfId="16" applyFont="1" applyFill="1" applyBorder="1">
      <alignment vertical="center"/>
    </xf>
    <xf numFmtId="0" fontId="1" fillId="0" borderId="65"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6"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4" xfId="16" applyNumberFormat="1" applyFont="1" applyFill="1" applyBorder="1" applyAlignment="1">
      <alignment horizontal="center" vertical="center"/>
    </xf>
    <xf numFmtId="177" fontId="3" fillId="6" borderId="50"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4"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4"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5"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4"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4"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6" xfId="16" applyNumberFormat="1" applyFont="1" applyFill="1" applyBorder="1">
      <alignment vertical="center"/>
    </xf>
    <xf numFmtId="189" fontId="3" fillId="0" borderId="56"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51"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4"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6" xfId="16" applyFont="1" applyFill="1" applyBorder="1">
      <alignment vertical="center"/>
    </xf>
    <xf numFmtId="0" fontId="34" fillId="0" borderId="65" xfId="16" applyFont="1" applyFill="1" applyBorder="1">
      <alignment vertical="center"/>
    </xf>
    <xf numFmtId="0" fontId="1" fillId="0" borderId="56" xfId="17" applyFont="1" applyFill="1" applyBorder="1">
      <alignment vertical="center"/>
    </xf>
    <xf numFmtId="189" fontId="3" fillId="0" borderId="56" xfId="17" applyNumberFormat="1" applyFont="1" applyFill="1" applyBorder="1">
      <alignment vertical="center"/>
    </xf>
    <xf numFmtId="178" fontId="17" fillId="0" borderId="41" xfId="18" applyNumberFormat="1" applyFont="1" applyBorder="1" applyAlignment="1">
      <alignment vertical="center"/>
    </xf>
    <xf numFmtId="178" fontId="17" fillId="0" borderId="51"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24" fillId="0" borderId="55" xfId="18" applyNumberFormat="1" applyFont="1" applyBorder="1" applyAlignment="1">
      <alignment horizontal="center" vertical="center"/>
    </xf>
    <xf numFmtId="178" fontId="17" fillId="0" borderId="56"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55" xfId="19" applyNumberFormat="1" applyFont="1" applyFill="1" applyBorder="1" applyAlignment="1">
      <alignment horizontal="right" vertical="center" shrinkToFit="1"/>
    </xf>
    <xf numFmtId="187" fontId="17" fillId="0" borderId="58"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9" xfId="18" applyNumberFormat="1" applyFont="1" applyBorder="1" applyAlignment="1">
      <alignment horizontal="center" vertical="center"/>
    </xf>
    <xf numFmtId="177" fontId="17" fillId="0" borderId="60" xfId="19" applyNumberFormat="1" applyFont="1" applyFill="1" applyBorder="1" applyAlignment="1">
      <alignment horizontal="right" vertical="center" shrinkToFit="1"/>
    </xf>
    <xf numFmtId="177" fontId="17" fillId="0" borderId="61" xfId="19" applyNumberFormat="1" applyFont="1" applyFill="1" applyBorder="1" applyAlignment="1">
      <alignment horizontal="right" vertical="center" shrinkToFit="1"/>
    </xf>
    <xf numFmtId="187" fontId="17" fillId="0" borderId="59" xfId="19" applyNumberFormat="1" applyFont="1" applyFill="1" applyBorder="1" applyAlignment="1">
      <alignment horizontal="right" vertical="center" shrinkToFit="1"/>
    </xf>
    <xf numFmtId="177" fontId="17" fillId="0" borderId="62" xfId="19" applyNumberFormat="1" applyFont="1" applyFill="1" applyBorder="1" applyAlignment="1">
      <alignment horizontal="right" vertical="center" shrinkToFit="1"/>
    </xf>
    <xf numFmtId="187" fontId="17" fillId="0" borderId="63" xfId="19" applyNumberFormat="1" applyFont="1" applyFill="1" applyBorder="1" applyAlignment="1">
      <alignment horizontal="right" vertical="center" shrinkToFit="1"/>
    </xf>
    <xf numFmtId="187" fontId="17" fillId="0" borderId="60" xfId="19" applyNumberFormat="1" applyFont="1" applyBorder="1" applyAlignment="1">
      <alignment horizontal="right" vertical="center" shrinkToFit="1"/>
    </xf>
    <xf numFmtId="178" fontId="17" fillId="0" borderId="51"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7" xfId="19" applyNumberFormat="1" applyFont="1" applyBorder="1" applyAlignment="1">
      <alignment horizontal="right" vertical="center" shrinkToFit="1"/>
    </xf>
    <xf numFmtId="177" fontId="17" fillId="0" borderId="55"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0" fillId="0" borderId="36" xfId="8" applyFont="1" applyBorder="1" applyAlignment="1">
      <alignment horizontal="center" vertical="center"/>
    </xf>
    <xf numFmtId="0" fontId="20" fillId="0" borderId="8" xfId="8" applyFont="1" applyBorder="1" applyAlignment="1">
      <alignment horizontal="center" vertical="center"/>
    </xf>
    <xf numFmtId="0" fontId="20" fillId="0" borderId="9" xfId="8" applyFont="1" applyBorder="1" applyAlignment="1">
      <alignment horizontal="center" vertical="center"/>
    </xf>
    <xf numFmtId="0" fontId="24" fillId="0" borderId="36" xfId="7" applyFont="1" applyBorder="1" applyAlignment="1">
      <alignment horizontal="left" vertical="center"/>
    </xf>
    <xf numFmtId="0" fontId="24" fillId="0" borderId="8" xfId="7" applyFont="1" applyBorder="1" applyAlignment="1">
      <alignment horizontal="left" vertical="center"/>
    </xf>
    <xf numFmtId="0" fontId="24" fillId="0" borderId="9" xfId="7" applyFont="1" applyBorder="1" applyAlignment="1">
      <alignment horizontal="left" vertical="center"/>
    </xf>
    <xf numFmtId="178" fontId="20" fillId="0" borderId="36" xfId="8" applyNumberFormat="1" applyFont="1" applyBorder="1" applyAlignment="1">
      <alignment horizontal="right" vertical="center" shrinkToFit="1"/>
    </xf>
    <xf numFmtId="178" fontId="20" fillId="0" borderId="8" xfId="8" applyNumberFormat="1" applyFont="1" applyBorder="1" applyAlignment="1">
      <alignment horizontal="right" vertical="center" shrinkToFit="1"/>
    </xf>
    <xf numFmtId="178" fontId="20" fillId="0" borderId="9" xfId="8" applyNumberFormat="1" applyFont="1" applyBorder="1" applyAlignment="1">
      <alignment horizontal="right" vertical="center" shrinkToFit="1"/>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1" fontId="20" fillId="0" borderId="36" xfId="8" applyNumberFormat="1" applyFont="1" applyBorder="1" applyAlignment="1">
      <alignment horizontal="right" vertical="center" shrinkToFit="1"/>
    </xf>
    <xf numFmtId="181" fontId="20" fillId="0" borderId="8" xfId="8" applyNumberFormat="1" applyFont="1" applyBorder="1" applyAlignment="1">
      <alignment horizontal="right" vertical="center" shrinkToFit="1"/>
    </xf>
    <xf numFmtId="181" fontId="20" fillId="0" borderId="9" xfId="8" applyNumberFormat="1" applyFont="1" applyBorder="1" applyAlignment="1">
      <alignment horizontal="right" vertical="center" shrinkToFit="1"/>
    </xf>
    <xf numFmtId="49" fontId="21" fillId="0" borderId="0" xfId="8" applyNumberFormat="1" applyFont="1" applyAlignment="1">
      <alignment horizontal="center" vertical="center"/>
    </xf>
    <xf numFmtId="0" fontId="20" fillId="0" borderId="4" xfId="8" applyFont="1" applyBorder="1" applyAlignment="1">
      <alignment horizontal="center" vertical="center"/>
    </xf>
    <xf numFmtId="0" fontId="20" fillId="0" borderId="23" xfId="8" applyFont="1" applyBorder="1" applyAlignment="1">
      <alignment horizontal="center" vertical="center"/>
    </xf>
    <xf numFmtId="0" fontId="20" fillId="0" borderId="5" xfId="8" applyFont="1" applyBorder="1" applyAlignment="1">
      <alignment horizontal="center" vertical="center"/>
    </xf>
    <xf numFmtId="0" fontId="20" fillId="0" borderId="47" xfId="8" applyFont="1" applyBorder="1" applyAlignment="1">
      <alignment horizontal="center" vertical="center"/>
    </xf>
    <xf numFmtId="0" fontId="20" fillId="0" borderId="38" xfId="8" applyFont="1" applyBorder="1" applyAlignment="1">
      <alignment horizontal="center" vertical="center"/>
    </xf>
    <xf numFmtId="0" fontId="20" fillId="0" borderId="48" xfId="8" applyFont="1" applyBorder="1" applyAlignment="1">
      <alignment horizontal="center" vertical="center"/>
    </xf>
    <xf numFmtId="0" fontId="20" fillId="0" borderId="68" xfId="8" applyFont="1" applyBorder="1" applyAlignment="1">
      <alignment horizontal="center" vertical="center"/>
    </xf>
    <xf numFmtId="0" fontId="20" fillId="0" borderId="40" xfId="8" applyFont="1" applyBorder="1" applyAlignment="1">
      <alignment horizontal="center" vertical="center"/>
    </xf>
    <xf numFmtId="0" fontId="20" fillId="0" borderId="50" xfId="8" applyFont="1" applyBorder="1" applyAlignment="1">
      <alignment horizontal="center" vertical="center"/>
    </xf>
    <xf numFmtId="0" fontId="20" fillId="0" borderId="64" xfId="8" applyFont="1" applyBorder="1" applyAlignment="1">
      <alignment horizontal="center" vertical="center"/>
    </xf>
    <xf numFmtId="0" fontId="20" fillId="0" borderId="10" xfId="8" applyFont="1" applyBorder="1" applyAlignment="1">
      <alignment horizontal="center" vertical="center"/>
    </xf>
    <xf numFmtId="0" fontId="20" fillId="0" borderId="65" xfId="8" applyFont="1" applyBorder="1" applyAlignment="1">
      <alignment horizontal="center" vertical="center"/>
    </xf>
    <xf numFmtId="0" fontId="20" fillId="0" borderId="49" xfId="8" applyFont="1" applyBorder="1" applyAlignment="1">
      <alignment horizontal="center" vertical="center"/>
    </xf>
    <xf numFmtId="0" fontId="20" fillId="0" borderId="37" xfId="8" applyFont="1" applyBorder="1" applyAlignment="1">
      <alignment horizontal="center" vertical="center"/>
    </xf>
    <xf numFmtId="0" fontId="20" fillId="0" borderId="69" xfId="8" applyFont="1" applyBorder="1" applyAlignment="1">
      <alignment horizontal="center" vertical="center"/>
    </xf>
    <xf numFmtId="0" fontId="20" fillId="0" borderId="7" xfId="8" applyFont="1" applyBorder="1" applyAlignment="1">
      <alignment horizontal="center" vertical="center"/>
    </xf>
    <xf numFmtId="0" fontId="20" fillId="0" borderId="0" xfId="8" applyFont="1" applyAlignment="1">
      <alignment horizontal="center" vertical="center"/>
    </xf>
    <xf numFmtId="0" fontId="20" fillId="0" borderId="24" xfId="8" applyFont="1" applyBorder="1" applyAlignment="1">
      <alignment horizontal="center" vertical="center"/>
    </xf>
    <xf numFmtId="0" fontId="20" fillId="0" borderId="56" xfId="8" applyFont="1" applyBorder="1" applyAlignment="1">
      <alignment horizontal="center" vertical="center"/>
    </xf>
    <xf numFmtId="0" fontId="20" fillId="0" borderId="66" xfId="8" applyFont="1" applyBorder="1" applyAlignment="1">
      <alignment horizontal="center" vertical="center"/>
    </xf>
    <xf numFmtId="0" fontId="20" fillId="0" borderId="67" xfId="8" applyFont="1" applyBorder="1" applyAlignment="1">
      <alignment horizontal="center" vertical="center"/>
    </xf>
    <xf numFmtId="0" fontId="20" fillId="0" borderId="1" xfId="8" applyFont="1" applyBorder="1" applyAlignment="1">
      <alignment horizontal="center" vertical="center"/>
    </xf>
    <xf numFmtId="0" fontId="20" fillId="0" borderId="2" xfId="8" applyFont="1" applyBorder="1" applyAlignment="1">
      <alignment horizontal="center" vertical="center"/>
    </xf>
    <xf numFmtId="0" fontId="20" fillId="0" borderId="3" xfId="8" applyFont="1" applyBorder="1" applyAlignment="1">
      <alignment horizontal="center" vertical="center"/>
    </xf>
    <xf numFmtId="181" fontId="20" fillId="0" borderId="7" xfId="8" applyNumberFormat="1" applyFont="1" applyBorder="1" applyAlignment="1">
      <alignment horizontal="right" vertical="center" shrinkToFit="1"/>
    </xf>
    <xf numFmtId="181" fontId="20" fillId="0" borderId="0" xfId="8" applyNumberFormat="1" applyFont="1" applyAlignment="1">
      <alignment horizontal="right" vertical="center" shrinkToFit="1"/>
    </xf>
    <xf numFmtId="181" fontId="20" fillId="0" borderId="66" xfId="8" applyNumberFormat="1" applyFont="1" applyBorder="1" applyAlignment="1">
      <alignment horizontal="right" vertical="center" shrinkToFit="1"/>
    </xf>
    <xf numFmtId="178" fontId="20" fillId="0" borderId="7" xfId="8" applyNumberFormat="1" applyFont="1" applyBorder="1" applyAlignment="1">
      <alignment horizontal="right" vertical="center" shrinkToFit="1"/>
    </xf>
    <xf numFmtId="178" fontId="20" fillId="0" borderId="0" xfId="8" applyNumberFormat="1" applyFont="1" applyAlignment="1">
      <alignment horizontal="right" vertical="center" shrinkToFit="1"/>
    </xf>
    <xf numFmtId="178" fontId="20" fillId="0" borderId="66" xfId="8" applyNumberFormat="1" applyFont="1" applyBorder="1" applyAlignment="1">
      <alignment horizontal="right" vertical="center" shrinkToFit="1"/>
    </xf>
    <xf numFmtId="0" fontId="20" fillId="0" borderId="7" xfId="8" applyFont="1" applyBorder="1" applyAlignment="1">
      <alignment horizontal="left" vertical="center"/>
    </xf>
    <xf numFmtId="0" fontId="20" fillId="0" borderId="0" xfId="8" applyFont="1" applyAlignment="1">
      <alignment horizontal="left" vertical="center"/>
    </xf>
    <xf numFmtId="0" fontId="20" fillId="0" borderId="66" xfId="8" applyFont="1" applyBorder="1" applyAlignment="1">
      <alignment horizontal="left" vertical="center"/>
    </xf>
    <xf numFmtId="0" fontId="20" fillId="0" borderId="14" xfId="8" applyFont="1" applyBorder="1" applyAlignment="1">
      <alignment horizontal="center" vertical="center"/>
    </xf>
    <xf numFmtId="0" fontId="20" fillId="0" borderId="51" xfId="8" applyFont="1" applyBorder="1" applyAlignment="1">
      <alignment horizontal="center" vertical="center"/>
    </xf>
    <xf numFmtId="0" fontId="20" fillId="0" borderId="15" xfId="8" applyFont="1" applyBorder="1" applyAlignment="1">
      <alignment horizontal="center" vertical="center"/>
    </xf>
    <xf numFmtId="0" fontId="20" fillId="0" borderId="52" xfId="8" applyFont="1" applyBorder="1" applyAlignment="1">
      <alignment horizontal="center" vertical="center"/>
    </xf>
    <xf numFmtId="0" fontId="20" fillId="0" borderId="70" xfId="8" applyFont="1" applyBorder="1" applyAlignment="1">
      <alignment horizontal="center" vertical="center"/>
    </xf>
    <xf numFmtId="0" fontId="20" fillId="0" borderId="71" xfId="8" applyFont="1" applyBorder="1" applyAlignment="1">
      <alignment horizontal="center" vertical="center"/>
    </xf>
    <xf numFmtId="0" fontId="20" fillId="0" borderId="41" xfId="8" applyFont="1" applyBorder="1" applyAlignment="1">
      <alignment horizontal="center" vertical="center"/>
    </xf>
    <xf numFmtId="0" fontId="20" fillId="0" borderId="16" xfId="8" applyFont="1" applyBorder="1" applyAlignment="1">
      <alignment horizontal="center" vertical="center"/>
    </xf>
    <xf numFmtId="0" fontId="20" fillId="0" borderId="72" xfId="8" applyFont="1" applyBorder="1" applyAlignment="1">
      <alignment horizontal="center" vertical="center"/>
    </xf>
    <xf numFmtId="0" fontId="20" fillId="0" borderId="73" xfId="8" applyFont="1" applyBorder="1" applyAlignment="1">
      <alignment horizontal="center" vertical="center"/>
    </xf>
    <xf numFmtId="0" fontId="20" fillId="0" borderId="11" xfId="8" applyFont="1" applyBorder="1" applyAlignment="1">
      <alignment horizontal="center" vertical="center"/>
    </xf>
    <xf numFmtId="0" fontId="20" fillId="0" borderId="12" xfId="8" applyFont="1" applyBorder="1" applyAlignment="1">
      <alignment horizontal="center" vertical="center"/>
    </xf>
    <xf numFmtId="0" fontId="20" fillId="0" borderId="74" xfId="8" applyFont="1" applyBorder="1" applyAlignment="1">
      <alignment horizontal="center" vertical="center"/>
    </xf>
    <xf numFmtId="0" fontId="20" fillId="0" borderId="75" xfId="8" applyFont="1" applyBorder="1" applyAlignment="1">
      <alignment horizontal="center" vertical="center"/>
    </xf>
    <xf numFmtId="49" fontId="20" fillId="0" borderId="41" xfId="8" applyNumberFormat="1" applyFont="1" applyBorder="1" applyAlignment="1">
      <alignment horizontal="center" vertical="center"/>
    </xf>
    <xf numFmtId="49" fontId="20" fillId="0" borderId="12" xfId="8" applyNumberFormat="1" applyFont="1" applyBorder="1" applyAlignment="1">
      <alignment horizontal="center" vertical="center"/>
    </xf>
    <xf numFmtId="49" fontId="20" fillId="0" borderId="13" xfId="8" applyNumberFormat="1" applyFont="1" applyBorder="1" applyAlignment="1">
      <alignment horizontal="center" vertical="center"/>
    </xf>
    <xf numFmtId="49" fontId="20" fillId="0" borderId="65" xfId="8" applyNumberFormat="1" applyFont="1" applyBorder="1" applyAlignment="1">
      <alignment horizontal="center" vertical="center"/>
    </xf>
    <xf numFmtId="49" fontId="20" fillId="0" borderId="0" xfId="8" applyNumberFormat="1" applyFont="1" applyAlignment="1">
      <alignment horizontal="center" vertical="center"/>
    </xf>
    <xf numFmtId="49" fontId="20" fillId="0" borderId="66" xfId="8" applyNumberFormat="1" applyFont="1" applyBorder="1" applyAlignment="1">
      <alignment horizontal="center" vertical="center"/>
    </xf>
    <xf numFmtId="49" fontId="20" fillId="0" borderId="72" xfId="8" applyNumberFormat="1" applyFont="1" applyBorder="1" applyAlignment="1">
      <alignment horizontal="center" vertical="center"/>
    </xf>
    <xf numFmtId="49" fontId="20" fillId="0" borderId="75" xfId="8" applyNumberFormat="1" applyFont="1" applyBorder="1" applyAlignment="1">
      <alignment horizontal="center" vertical="center"/>
    </xf>
    <xf numFmtId="49" fontId="20" fillId="0" borderId="76" xfId="8" applyNumberFormat="1" applyFont="1" applyBorder="1" applyAlignment="1">
      <alignment horizontal="center" vertical="center"/>
    </xf>
    <xf numFmtId="0" fontId="20" fillId="0" borderId="30" xfId="8" applyFont="1" applyBorder="1">
      <alignment vertical="center"/>
    </xf>
    <xf numFmtId="0" fontId="20" fillId="0" borderId="31" xfId="8" applyFont="1" applyBorder="1">
      <alignment vertical="center"/>
    </xf>
    <xf numFmtId="0" fontId="20" fillId="0" borderId="42" xfId="8" applyFont="1" applyBorder="1">
      <alignment vertical="center"/>
    </xf>
    <xf numFmtId="0" fontId="20" fillId="0" borderId="39" xfId="8" applyFont="1" applyBorder="1" applyAlignment="1">
      <alignment horizontal="center" vertical="center"/>
    </xf>
    <xf numFmtId="0" fontId="20" fillId="0" borderId="31" xfId="8" applyFont="1" applyBorder="1" applyAlignment="1">
      <alignment horizontal="center" vertical="center"/>
    </xf>
    <xf numFmtId="0" fontId="24" fillId="0" borderId="7" xfId="7" applyFont="1" applyBorder="1" applyAlignment="1">
      <alignment horizontal="left" vertical="center"/>
    </xf>
    <xf numFmtId="0" fontId="24" fillId="0" borderId="0" xfId="7" applyFont="1" applyAlignment="1">
      <alignment horizontal="left" vertical="center"/>
    </xf>
    <xf numFmtId="0" fontId="24" fillId="0" borderId="66" xfId="7" applyFont="1" applyBorder="1" applyAlignment="1">
      <alignment horizontal="left" vertical="center"/>
    </xf>
    <xf numFmtId="182" fontId="20" fillId="0" borderId="7" xfId="8" applyNumberFormat="1" applyFont="1" applyBorder="1" applyAlignment="1">
      <alignment horizontal="right" vertical="center" shrinkToFit="1"/>
    </xf>
    <xf numFmtId="182" fontId="20" fillId="0" borderId="0" xfId="8" applyNumberFormat="1" applyFont="1" applyAlignment="1">
      <alignment horizontal="right" vertical="center" shrinkToFit="1"/>
    </xf>
    <xf numFmtId="182" fontId="20" fillId="0" borderId="66" xfId="8" applyNumberFormat="1" applyFont="1" applyBorder="1" applyAlignment="1">
      <alignment horizontal="right" vertical="center" shrinkToFit="1"/>
    </xf>
    <xf numFmtId="183" fontId="20" fillId="0" borderId="7" xfId="8" applyNumberFormat="1" applyFont="1" applyBorder="1" applyAlignment="1">
      <alignment horizontal="right" vertical="center" shrinkToFit="1"/>
    </xf>
    <xf numFmtId="183" fontId="20" fillId="0" borderId="0" xfId="8" applyNumberFormat="1" applyFont="1" applyAlignment="1">
      <alignment horizontal="right" vertical="center" shrinkToFit="1"/>
    </xf>
    <xf numFmtId="183" fontId="20" fillId="0" borderId="66" xfId="8" applyNumberFormat="1" applyFont="1" applyBorder="1" applyAlignment="1">
      <alignment horizontal="right" vertical="center" shrinkToFit="1"/>
    </xf>
    <xf numFmtId="0" fontId="20" fillId="0" borderId="77" xfId="8" applyFont="1" applyBorder="1" applyAlignment="1">
      <alignment horizontal="center" vertical="center"/>
    </xf>
    <xf numFmtId="0" fontId="20" fillId="0" borderId="45" xfId="8" applyFont="1" applyBorder="1">
      <alignment vertical="center"/>
    </xf>
    <xf numFmtId="0" fontId="20" fillId="0" borderId="25" xfId="8" applyFont="1" applyBorder="1">
      <alignment vertical="center"/>
    </xf>
    <xf numFmtId="0" fontId="20" fillId="0" borderId="46" xfId="8" applyFont="1" applyBorder="1">
      <alignment vertical="center"/>
    </xf>
    <xf numFmtId="178" fontId="20" fillId="0" borderId="45" xfId="8" applyNumberFormat="1" applyFont="1" applyBorder="1" applyAlignment="1">
      <alignment horizontal="right" vertical="center" shrinkToFit="1"/>
    </xf>
    <xf numFmtId="178" fontId="20" fillId="0" borderId="25" xfId="8" applyNumberFormat="1" applyFont="1" applyBorder="1" applyAlignment="1">
      <alignment horizontal="right" vertical="center" shrinkToFit="1"/>
    </xf>
    <xf numFmtId="178" fontId="20" fillId="0" borderId="26" xfId="8" applyNumberFormat="1" applyFont="1" applyBorder="1" applyAlignment="1">
      <alignment horizontal="right" vertical="center" shrinkToFit="1"/>
    </xf>
    <xf numFmtId="0" fontId="20" fillId="0" borderId="39" xfId="8" applyFont="1" applyBorder="1">
      <alignment vertical="center"/>
    </xf>
    <xf numFmtId="178" fontId="20" fillId="0" borderId="39" xfId="8" applyNumberFormat="1" applyFont="1" applyBorder="1" applyAlignment="1">
      <alignment horizontal="right" vertical="center" shrinkToFit="1"/>
    </xf>
    <xf numFmtId="178" fontId="20" fillId="0" borderId="31" xfId="8" applyNumberFormat="1" applyFont="1" applyBorder="1" applyAlignment="1">
      <alignment horizontal="right" vertical="center" shrinkToFit="1"/>
    </xf>
    <xf numFmtId="178" fontId="20" fillId="0" borderId="32" xfId="8" applyNumberFormat="1" applyFont="1" applyBorder="1" applyAlignment="1">
      <alignment horizontal="right" vertical="center" shrinkToFit="1"/>
    </xf>
    <xf numFmtId="0" fontId="20" fillId="0" borderId="44" xfId="8" applyFont="1" applyBorder="1">
      <alignment vertical="center"/>
    </xf>
    <xf numFmtId="0" fontId="20" fillId="0" borderId="18" xfId="8" applyFont="1" applyBorder="1">
      <alignment vertical="center"/>
    </xf>
    <xf numFmtId="0" fontId="20" fillId="0" borderId="43" xfId="8" applyFont="1" applyBorder="1">
      <alignment vertical="center"/>
    </xf>
    <xf numFmtId="185" fontId="20" fillId="0" borderId="44" xfId="8" applyNumberFormat="1" applyFont="1" applyBorder="1" applyAlignment="1">
      <alignment horizontal="right" vertical="center" shrinkToFit="1"/>
    </xf>
    <xf numFmtId="185" fontId="20" fillId="0" borderId="18" xfId="8" applyNumberFormat="1" applyFont="1" applyBorder="1" applyAlignment="1">
      <alignment horizontal="right" vertical="center" shrinkToFit="1"/>
    </xf>
    <xf numFmtId="185" fontId="20" fillId="0" borderId="19" xfId="8" applyNumberFormat="1" applyFont="1" applyBorder="1" applyAlignment="1">
      <alignment horizontal="right" vertical="center" shrinkToFit="1"/>
    </xf>
    <xf numFmtId="0" fontId="20" fillId="0" borderId="36" xfId="8" applyFont="1" applyBorder="1" applyAlignment="1">
      <alignment horizontal="center" vertical="center" wrapText="1"/>
    </xf>
    <xf numFmtId="0" fontId="20" fillId="0" borderId="8" xfId="8" applyFont="1" applyBorder="1" applyAlignment="1">
      <alignment horizontal="center" vertical="center" wrapText="1"/>
    </xf>
    <xf numFmtId="0" fontId="20" fillId="0" borderId="23" xfId="8" applyFont="1" applyBorder="1" applyAlignment="1">
      <alignment horizontal="center" vertical="center" wrapText="1"/>
    </xf>
    <xf numFmtId="0" fontId="20" fillId="0" borderId="7" xfId="8" applyFont="1" applyBorder="1" applyAlignment="1">
      <alignment horizontal="center" vertical="center" wrapText="1"/>
    </xf>
    <xf numFmtId="0" fontId="20" fillId="0" borderId="0" xfId="8" applyFont="1" applyAlignment="1">
      <alignment horizontal="center" vertical="center" wrapText="1"/>
    </xf>
    <xf numFmtId="0" fontId="20" fillId="0" borderId="38" xfId="8" applyFont="1" applyBorder="1" applyAlignment="1">
      <alignment horizontal="center" vertical="center" wrapText="1"/>
    </xf>
    <xf numFmtId="0" fontId="20" fillId="0" borderId="74" xfId="8" applyFont="1" applyBorder="1" applyAlignment="1">
      <alignment horizontal="center" vertical="center" wrapText="1"/>
    </xf>
    <xf numFmtId="0" fontId="20" fillId="0" borderId="75" xfId="8" applyFont="1" applyBorder="1" applyAlignment="1">
      <alignment horizontal="center" vertical="center" wrapText="1"/>
    </xf>
    <xf numFmtId="0" fontId="20" fillId="0" borderId="70" xfId="8" applyFont="1" applyBorder="1" applyAlignment="1">
      <alignment horizontal="center" vertical="center" wrapText="1"/>
    </xf>
    <xf numFmtId="0" fontId="24" fillId="0" borderId="64" xfId="8" applyFont="1" applyBorder="1">
      <alignment vertical="center"/>
    </xf>
    <xf numFmtId="0" fontId="24" fillId="0" borderId="25" xfId="8" applyFont="1" applyBorder="1">
      <alignment vertical="center"/>
    </xf>
    <xf numFmtId="0" fontId="24" fillId="0" borderId="46" xfId="8" applyFont="1" applyBorder="1">
      <alignment vertical="center"/>
    </xf>
    <xf numFmtId="178" fontId="24" fillId="0" borderId="64" xfId="8" applyNumberFormat="1" applyFont="1" applyBorder="1" applyAlignment="1">
      <alignment horizontal="right" vertical="center" shrinkToFit="1"/>
    </xf>
    <xf numFmtId="178" fontId="24" fillId="0" borderId="8" xfId="8" applyNumberFormat="1" applyFont="1" applyBorder="1" applyAlignment="1">
      <alignment horizontal="right" vertical="center" shrinkToFit="1"/>
    </xf>
    <xf numFmtId="178" fontId="24" fillId="0" borderId="9" xfId="8" applyNumberFormat="1" applyFont="1" applyBorder="1" applyAlignment="1">
      <alignment horizontal="right" vertical="center" shrinkToFit="1"/>
    </xf>
    <xf numFmtId="0" fontId="20" fillId="0" borderId="30" xfId="8" applyFont="1" applyBorder="1" applyAlignment="1">
      <alignment horizontal="center" vertical="center"/>
    </xf>
    <xf numFmtId="0" fontId="20" fillId="0" borderId="42" xfId="8" applyFont="1" applyBorder="1" applyAlignment="1">
      <alignment horizontal="center" vertical="center"/>
    </xf>
    <xf numFmtId="0" fontId="20" fillId="0" borderId="39" xfId="8" applyFont="1" applyBorder="1" applyAlignment="1">
      <alignment horizontal="center" vertical="center" shrinkToFit="1"/>
    </xf>
    <xf numFmtId="0" fontId="20" fillId="0" borderId="31" xfId="8" applyFont="1" applyBorder="1" applyAlignment="1">
      <alignment horizontal="center" vertical="center" shrinkToFit="1"/>
    </xf>
    <xf numFmtId="0" fontId="20" fillId="0" borderId="42" xfId="8" applyFont="1" applyBorder="1" applyAlignment="1">
      <alignment horizontal="center" vertical="center" shrinkToFit="1"/>
    </xf>
    <xf numFmtId="0" fontId="20" fillId="0" borderId="32" xfId="8" applyFont="1" applyBorder="1" applyAlignment="1">
      <alignment horizontal="center" vertical="center" shrinkToFit="1"/>
    </xf>
    <xf numFmtId="0" fontId="24" fillId="0" borderId="41" xfId="8" applyFont="1" applyBorder="1">
      <alignment vertical="center"/>
    </xf>
    <xf numFmtId="0" fontId="24" fillId="0" borderId="31" xfId="8" applyFont="1" applyBorder="1">
      <alignment vertical="center"/>
    </xf>
    <xf numFmtId="0" fontId="24" fillId="0" borderId="42" xfId="8" applyFont="1" applyBorder="1">
      <alignment vertical="center"/>
    </xf>
    <xf numFmtId="178" fontId="24" fillId="0" borderId="39" xfId="8" applyNumberFormat="1" applyFont="1" applyBorder="1" applyAlignment="1">
      <alignment horizontal="right" vertical="center" shrinkToFit="1"/>
    </xf>
    <xf numFmtId="178" fontId="24" fillId="0" borderId="31" xfId="8" applyNumberFormat="1" applyFont="1" applyBorder="1" applyAlignment="1">
      <alignment horizontal="right" vertical="center" shrinkToFit="1"/>
    </xf>
    <xf numFmtId="178" fontId="24" fillId="0" borderId="32" xfId="8" applyNumberFormat="1" applyFont="1" applyBorder="1" applyAlignment="1">
      <alignment horizontal="right" vertical="center" shrinkToFit="1"/>
    </xf>
    <xf numFmtId="181" fontId="20" fillId="0" borderId="39" xfId="8" applyNumberFormat="1" applyFont="1" applyBorder="1" applyAlignment="1">
      <alignment horizontal="right" vertical="center" shrinkToFit="1"/>
    </xf>
    <xf numFmtId="181" fontId="20" fillId="0" borderId="31" xfId="8" applyNumberFormat="1" applyFont="1" applyBorder="1" applyAlignment="1">
      <alignment horizontal="right" vertical="center" shrinkToFit="1"/>
    </xf>
    <xf numFmtId="181" fontId="20" fillId="0" borderId="42" xfId="8" applyNumberFormat="1" applyFont="1" applyBorder="1" applyAlignment="1">
      <alignment horizontal="right" vertical="center" shrinkToFit="1"/>
    </xf>
    <xf numFmtId="181" fontId="20" fillId="0" borderId="32" xfId="8" applyNumberFormat="1" applyFont="1" applyBorder="1" applyAlignment="1">
      <alignment horizontal="right" vertical="center" shrinkToFit="1"/>
    </xf>
    <xf numFmtId="0" fontId="24" fillId="0" borderId="41" xfId="9" applyFont="1" applyBorder="1" applyAlignment="1">
      <alignment horizontal="center" vertical="center" shrinkToFit="1"/>
    </xf>
    <xf numFmtId="0" fontId="24" fillId="0" borderId="12" xfId="9" applyFont="1" applyBorder="1" applyAlignment="1">
      <alignment horizontal="center" vertical="center" shrinkToFit="1"/>
    </xf>
    <xf numFmtId="0" fontId="24" fillId="0" borderId="51" xfId="9" applyFont="1" applyBorder="1" applyAlignment="1">
      <alignment horizontal="center" vertical="center" shrinkToFit="1"/>
    </xf>
    <xf numFmtId="178" fontId="20" fillId="0" borderId="42" xfId="8" applyNumberFormat="1" applyFont="1" applyBorder="1" applyAlignment="1">
      <alignment horizontal="right" vertical="center" shrinkToFit="1"/>
    </xf>
    <xf numFmtId="0" fontId="20" fillId="0" borderId="74" xfId="8" applyFont="1" applyBorder="1" applyAlignment="1">
      <alignment horizontal="left" vertical="center"/>
    </xf>
    <xf numFmtId="0" fontId="20" fillId="0" borderId="75" xfId="8" applyFont="1" applyBorder="1" applyAlignment="1">
      <alignment horizontal="left" vertical="center"/>
    </xf>
    <xf numFmtId="0" fontId="20" fillId="0" borderId="76" xfId="8" applyFont="1" applyBorder="1" applyAlignment="1">
      <alignment horizontal="left" vertical="center"/>
    </xf>
    <xf numFmtId="181" fontId="20" fillId="0" borderId="74" xfId="8" applyNumberFormat="1" applyFont="1" applyBorder="1" applyAlignment="1">
      <alignment horizontal="right" vertical="center" shrinkToFit="1"/>
    </xf>
    <xf numFmtId="181" fontId="20" fillId="0" borderId="75" xfId="8" applyNumberFormat="1" applyFont="1" applyBorder="1" applyAlignment="1">
      <alignment horizontal="right" vertical="center" shrinkToFit="1"/>
    </xf>
    <xf numFmtId="181" fontId="20" fillId="0" borderId="76" xfId="8" applyNumberFormat="1" applyFont="1" applyBorder="1" applyAlignment="1">
      <alignment horizontal="right" vertical="center" shrinkToFit="1"/>
    </xf>
    <xf numFmtId="0" fontId="20" fillId="0" borderId="36" xfId="10" applyFont="1" applyBorder="1" applyAlignment="1">
      <alignment horizontal="left" vertical="center"/>
    </xf>
    <xf numFmtId="0" fontId="20" fillId="0" borderId="8" xfId="10" applyFont="1" applyBorder="1" applyAlignment="1">
      <alignment horizontal="left" vertical="center"/>
    </xf>
    <xf numFmtId="0" fontId="20" fillId="0" borderId="9" xfId="10" applyFont="1" applyBorder="1" applyAlignment="1">
      <alignment horizontal="left" vertical="center"/>
    </xf>
    <xf numFmtId="0" fontId="24" fillId="0" borderId="12" xfId="8" applyFont="1" applyBorder="1">
      <alignment vertical="center"/>
    </xf>
    <xf numFmtId="0" fontId="24" fillId="0" borderId="51" xfId="8" applyFont="1" applyBorder="1">
      <alignment vertical="center"/>
    </xf>
    <xf numFmtId="185" fontId="24" fillId="0" borderId="41" xfId="8" applyNumberFormat="1" applyFont="1" applyBorder="1" applyAlignment="1">
      <alignment horizontal="right" vertical="center" shrinkToFit="1"/>
    </xf>
    <xf numFmtId="185" fontId="24" fillId="0" borderId="12" xfId="8" applyNumberFormat="1" applyFont="1" applyBorder="1" applyAlignment="1">
      <alignment horizontal="right" vertical="center" shrinkToFit="1"/>
    </xf>
    <xf numFmtId="185" fontId="24" fillId="0" borderId="13" xfId="8" applyNumberFormat="1" applyFont="1" applyBorder="1" applyAlignment="1">
      <alignment horizontal="right" vertical="center" shrinkToFit="1"/>
    </xf>
    <xf numFmtId="178" fontId="20" fillId="0" borderId="8" xfId="8" applyNumberFormat="1" applyFont="1" applyBorder="1" applyAlignment="1">
      <alignment horizontal="right" vertical="center"/>
    </xf>
    <xf numFmtId="178" fontId="20" fillId="0" borderId="9" xfId="8" applyNumberFormat="1" applyFont="1" applyBorder="1" applyAlignment="1">
      <alignment horizontal="right" vertical="center"/>
    </xf>
    <xf numFmtId="0" fontId="24" fillId="0" borderId="44" xfId="9" applyFont="1" applyBorder="1" applyAlignment="1">
      <alignment horizontal="center" vertical="center" shrinkToFit="1"/>
    </xf>
    <xf numFmtId="0" fontId="24" fillId="0" borderId="18" xfId="9" applyFont="1" applyBorder="1" applyAlignment="1">
      <alignment horizontal="center" vertical="center" shrinkToFit="1"/>
    </xf>
    <xf numFmtId="0" fontId="24" fillId="0" borderId="43" xfId="9" applyFont="1" applyBorder="1" applyAlignment="1">
      <alignment horizontal="center" vertical="center" shrinkToFit="1"/>
    </xf>
    <xf numFmtId="0" fontId="26" fillId="0" borderId="0" xfId="8" applyFont="1" applyAlignment="1">
      <alignment horizontal="left" vertical="center" wrapText="1"/>
    </xf>
    <xf numFmtId="0" fontId="26" fillId="0" borderId="66" xfId="8" applyFont="1" applyBorder="1" applyAlignment="1">
      <alignment horizontal="left" vertical="center" wrapText="1"/>
    </xf>
    <xf numFmtId="0" fontId="24" fillId="0" borderId="74" xfId="7" applyFont="1" applyBorder="1" applyAlignment="1">
      <alignment horizontal="left" vertical="center"/>
    </xf>
    <xf numFmtId="0" fontId="24" fillId="0" borderId="75" xfId="7" applyFont="1" applyBorder="1" applyAlignment="1">
      <alignment horizontal="left" vertical="center"/>
    </xf>
    <xf numFmtId="0" fontId="24" fillId="0" borderId="76" xfId="7" applyFont="1" applyBorder="1" applyAlignment="1">
      <alignment horizontal="left" vertical="center"/>
    </xf>
    <xf numFmtId="178" fontId="20" fillId="0" borderId="74" xfId="8" applyNumberFormat="1" applyFont="1" applyBorder="1" applyAlignment="1">
      <alignment horizontal="right" vertical="center" shrinkToFit="1"/>
    </xf>
    <xf numFmtId="178" fontId="20" fillId="0" borderId="75" xfId="8" applyNumberFormat="1" applyFont="1" applyBorder="1" applyAlignment="1">
      <alignment horizontal="right" vertical="center" shrinkToFit="1"/>
    </xf>
    <xf numFmtId="178" fontId="20" fillId="0" borderId="76" xfId="8" applyNumberFormat="1" applyFont="1" applyBorder="1" applyAlignment="1">
      <alignment horizontal="right" vertical="center" shrinkToFit="1"/>
    </xf>
    <xf numFmtId="0" fontId="20" fillId="0" borderId="78" xfId="8" applyFont="1" applyBorder="1" applyAlignment="1">
      <alignment horizontal="center" vertical="center"/>
    </xf>
    <xf numFmtId="0" fontId="20" fillId="0" borderId="53" xfId="8" applyFont="1" applyBorder="1" applyAlignment="1">
      <alignment horizontal="center" vertical="center"/>
    </xf>
    <xf numFmtId="183" fontId="20" fillId="0" borderId="53" xfId="8" applyNumberFormat="1" applyFont="1" applyBorder="1" applyAlignment="1">
      <alignment horizontal="right" vertical="center" shrinkToFit="1"/>
    </xf>
    <xf numFmtId="183" fontId="20" fillId="0" borderId="79" xfId="8" applyNumberFormat="1" applyFont="1" applyBorder="1" applyAlignment="1">
      <alignment horizontal="right" vertical="center" shrinkToFit="1"/>
    </xf>
    <xf numFmtId="183" fontId="20" fillId="0" borderId="6" xfId="8" applyNumberFormat="1" applyFont="1" applyBorder="1" applyAlignment="1">
      <alignment horizontal="right" vertical="center" shrinkToFit="1"/>
    </xf>
    <xf numFmtId="181" fontId="20" fillId="0" borderId="44" xfId="8" applyNumberFormat="1" applyFont="1" applyBorder="1" applyAlignment="1">
      <alignment horizontal="right" vertical="center" shrinkToFit="1"/>
    </xf>
    <xf numFmtId="181" fontId="20" fillId="0" borderId="18" xfId="8" applyNumberFormat="1" applyFont="1" applyBorder="1" applyAlignment="1">
      <alignment horizontal="right" vertical="center" shrinkToFit="1"/>
    </xf>
    <xf numFmtId="181" fontId="20" fillId="0" borderId="43" xfId="8" applyNumberFormat="1" applyFont="1" applyBorder="1" applyAlignment="1">
      <alignment horizontal="right" vertical="center" shrinkToFit="1"/>
    </xf>
    <xf numFmtId="181" fontId="20" fillId="0" borderId="19" xfId="8" applyNumberFormat="1" applyFont="1" applyBorder="1" applyAlignment="1">
      <alignment horizontal="right" vertical="center" shrinkToFit="1"/>
    </xf>
    <xf numFmtId="178" fontId="20" fillId="0" borderId="53" xfId="8" applyNumberFormat="1" applyFont="1" applyBorder="1" applyAlignment="1">
      <alignment horizontal="right" vertical="center" shrinkToFit="1"/>
    </xf>
    <xf numFmtId="178" fontId="20" fillId="0" borderId="79" xfId="8" applyNumberFormat="1" applyFont="1" applyBorder="1" applyAlignment="1">
      <alignment horizontal="right" vertical="center" shrinkToFit="1"/>
    </xf>
    <xf numFmtId="178" fontId="20" fillId="0" borderId="6" xfId="8" applyNumberFormat="1" applyFont="1" applyBorder="1" applyAlignment="1">
      <alignment horizontal="right" vertical="center" shrinkToFit="1"/>
    </xf>
    <xf numFmtId="181" fontId="20" fillId="0" borderId="75" xfId="8" applyNumberFormat="1" applyFont="1" applyBorder="1" applyAlignment="1">
      <alignment horizontal="right" vertical="center"/>
    </xf>
    <xf numFmtId="181" fontId="20" fillId="0" borderId="76" xfId="8" applyNumberFormat="1" applyFont="1" applyBorder="1" applyAlignment="1">
      <alignment horizontal="right" vertical="center"/>
    </xf>
    <xf numFmtId="0" fontId="20" fillId="0" borderId="17" xfId="8" applyFont="1" applyBorder="1">
      <alignment vertical="center"/>
    </xf>
    <xf numFmtId="0" fontId="20" fillId="0" borderId="22" xfId="8" applyFont="1" applyBorder="1" applyAlignment="1">
      <alignment horizontal="center" vertical="center"/>
    </xf>
    <xf numFmtId="0" fontId="20" fillId="0" borderId="19" xfId="8" applyFont="1" applyBorder="1" applyAlignment="1">
      <alignment horizontal="center" vertical="center"/>
    </xf>
    <xf numFmtId="0" fontId="20" fillId="0" borderId="80" xfId="8" applyFont="1" applyBorder="1" applyAlignment="1">
      <alignment horizontal="center" vertical="center"/>
    </xf>
    <xf numFmtId="0" fontId="20" fillId="0" borderId="81" xfId="8" applyFont="1" applyBorder="1" applyAlignment="1">
      <alignment horizontal="center" vertical="center"/>
    </xf>
    <xf numFmtId="0" fontId="20" fillId="0" borderId="25" xfId="8" applyFont="1" applyBorder="1" applyAlignment="1">
      <alignment horizontal="center" vertical="center"/>
    </xf>
    <xf numFmtId="0" fontId="20" fillId="0" borderId="26" xfId="8" applyFont="1" applyBorder="1" applyAlignment="1">
      <alignment horizontal="center" vertical="center"/>
    </xf>
    <xf numFmtId="0" fontId="20" fillId="0" borderId="41" xfId="8" applyFont="1" applyBorder="1" applyAlignment="1">
      <alignment horizontal="center" vertical="center" textRotation="255"/>
    </xf>
    <xf numFmtId="0" fontId="20" fillId="0" borderId="12" xfId="8" applyFont="1" applyBorder="1" applyAlignment="1">
      <alignment horizontal="center" vertical="center" textRotation="255"/>
    </xf>
    <xf numFmtId="0" fontId="20" fillId="0" borderId="51" xfId="8" applyFont="1" applyBorder="1" applyAlignment="1">
      <alignment horizontal="center" vertical="center" textRotation="255"/>
    </xf>
    <xf numFmtId="0" fontId="20" fillId="0" borderId="65" xfId="8" applyFont="1" applyBorder="1" applyAlignment="1">
      <alignment horizontal="center" vertical="center" textRotation="255"/>
    </xf>
    <xf numFmtId="0" fontId="20" fillId="0" borderId="0" xfId="8" applyFont="1" applyAlignment="1">
      <alignment horizontal="center" vertical="center" textRotation="255"/>
    </xf>
    <xf numFmtId="0" fontId="20" fillId="0" borderId="38" xfId="8" applyFont="1" applyBorder="1" applyAlignment="1">
      <alignment horizontal="center" vertical="center" textRotation="255"/>
    </xf>
    <xf numFmtId="0" fontId="20" fillId="0" borderId="37" xfId="8" applyFont="1" applyBorder="1" applyAlignment="1">
      <alignment horizontal="center" vertical="center" textRotation="255"/>
    </xf>
    <xf numFmtId="0" fontId="20" fillId="0" borderId="56" xfId="8" applyFont="1" applyBorder="1" applyAlignment="1">
      <alignment horizontal="center" vertical="center" textRotation="255"/>
    </xf>
    <xf numFmtId="0" fontId="20" fillId="0" borderId="40" xfId="8" applyFont="1" applyBorder="1" applyAlignment="1">
      <alignment horizontal="center" vertical="center" textRotation="255"/>
    </xf>
    <xf numFmtId="0" fontId="27" fillId="0" borderId="31" xfId="8" applyFont="1" applyBorder="1">
      <alignment vertical="center"/>
    </xf>
    <xf numFmtId="0" fontId="27" fillId="0" borderId="42" xfId="8" applyFont="1" applyBorder="1">
      <alignment vertical="center"/>
    </xf>
    <xf numFmtId="0" fontId="24" fillId="0" borderId="36" xfId="7" applyFont="1" applyBorder="1" applyAlignment="1">
      <alignment horizontal="center" vertical="center" wrapText="1"/>
    </xf>
    <xf numFmtId="0" fontId="24" fillId="0" borderId="8" xfId="7" applyFont="1" applyBorder="1" applyAlignment="1">
      <alignment horizontal="center" vertical="center" wrapText="1"/>
    </xf>
    <xf numFmtId="0" fontId="24" fillId="0" borderId="9" xfId="7" applyFont="1" applyBorder="1" applyAlignment="1">
      <alignment horizontal="center" vertical="center" wrapText="1"/>
    </xf>
    <xf numFmtId="0" fontId="24" fillId="0" borderId="7" xfId="7" applyFont="1" applyBorder="1" applyAlignment="1">
      <alignment horizontal="center" vertical="center" wrapText="1"/>
    </xf>
    <xf numFmtId="0" fontId="24" fillId="0" borderId="0" xfId="7" applyFont="1" applyAlignment="1">
      <alignment horizontal="center" vertical="center" wrapText="1"/>
    </xf>
    <xf numFmtId="0" fontId="24" fillId="0" borderId="66" xfId="7" applyFont="1" applyBorder="1" applyAlignment="1">
      <alignment horizontal="center" vertical="center" wrapText="1"/>
    </xf>
    <xf numFmtId="0" fontId="24" fillId="0" borderId="74" xfId="7" applyFont="1" applyBorder="1" applyAlignment="1">
      <alignment horizontal="center" vertical="center" wrapText="1"/>
    </xf>
    <xf numFmtId="0" fontId="24" fillId="0" borderId="75" xfId="7" applyFont="1" applyBorder="1" applyAlignment="1">
      <alignment horizontal="center" vertical="center" wrapText="1"/>
    </xf>
    <xf numFmtId="0" fontId="24" fillId="0" borderId="76" xfId="7" applyFont="1" applyBorder="1" applyAlignment="1">
      <alignment horizontal="center" vertical="center" wrapText="1"/>
    </xf>
    <xf numFmtId="49" fontId="20" fillId="0" borderId="0" xfId="8" applyNumberFormat="1" applyFont="1" applyAlignment="1">
      <alignment horizontal="left" vertical="center"/>
    </xf>
    <xf numFmtId="178" fontId="20" fillId="0" borderId="44" xfId="8" applyNumberFormat="1" applyFont="1" applyBorder="1" applyAlignment="1">
      <alignment horizontal="right" vertical="center"/>
    </xf>
    <xf numFmtId="178" fontId="20" fillId="0" borderId="18" xfId="8" applyNumberFormat="1" applyFont="1" applyBorder="1" applyAlignment="1">
      <alignment horizontal="right" vertical="center"/>
    </xf>
    <xf numFmtId="178" fontId="20" fillId="0" borderId="43" xfId="8" applyNumberFormat="1" applyFont="1" applyBorder="1" applyAlignment="1">
      <alignment horizontal="right" vertical="center"/>
    </xf>
    <xf numFmtId="0" fontId="20" fillId="0" borderId="72" xfId="8" applyFont="1" applyBorder="1" applyAlignment="1">
      <alignment horizontal="center" vertical="center" shrinkToFit="1"/>
    </xf>
    <xf numFmtId="0" fontId="20" fillId="0" borderId="75" xfId="8" applyFont="1" applyBorder="1" applyAlignment="1">
      <alignment horizontal="center" vertical="center" shrinkToFit="1"/>
    </xf>
    <xf numFmtId="0" fontId="20" fillId="0" borderId="70" xfId="8" applyFont="1" applyBorder="1" applyAlignment="1">
      <alignment horizontal="center" vertical="center" shrinkToFit="1"/>
    </xf>
    <xf numFmtId="0" fontId="20" fillId="0" borderId="11" xfId="8" applyFont="1" applyBorder="1" applyAlignment="1">
      <alignment horizontal="center" vertical="center" textRotation="255"/>
    </xf>
    <xf numFmtId="0" fontId="20" fillId="0" borderId="7" xfId="8" applyFont="1" applyBorder="1" applyAlignment="1">
      <alignment horizontal="center" vertical="center" textRotation="255"/>
    </xf>
    <xf numFmtId="0" fontId="20" fillId="0" borderId="74" xfId="8" applyFont="1" applyBorder="1" applyAlignment="1">
      <alignment horizontal="center" vertical="center" textRotation="255"/>
    </xf>
    <xf numFmtId="0" fontId="20" fillId="0" borderId="75" xfId="8" applyFont="1" applyBorder="1" applyAlignment="1">
      <alignment horizontal="center" vertical="center" textRotation="255"/>
    </xf>
    <xf numFmtId="0" fontId="20" fillId="0" borderId="70" xfId="8" applyFont="1" applyBorder="1" applyAlignment="1">
      <alignment horizontal="center" vertical="center" textRotation="255"/>
    </xf>
    <xf numFmtId="0" fontId="26" fillId="0" borderId="41" xfId="8" applyFont="1" applyBorder="1" applyAlignment="1">
      <alignment horizontal="center" vertical="center" wrapText="1"/>
    </xf>
    <xf numFmtId="0" fontId="26" fillId="0" borderId="12" xfId="8" applyFont="1" applyBorder="1" applyAlignment="1">
      <alignment horizontal="center" vertical="center" wrapText="1"/>
    </xf>
    <xf numFmtId="0" fontId="26" fillId="0" borderId="51" xfId="8" applyFont="1" applyBorder="1" applyAlignment="1">
      <alignment horizontal="center" vertical="center" wrapText="1"/>
    </xf>
    <xf numFmtId="0" fontId="26" fillId="0" borderId="37" xfId="8" applyFont="1" applyBorder="1" applyAlignment="1">
      <alignment horizontal="center" vertical="center" wrapText="1"/>
    </xf>
    <xf numFmtId="0" fontId="26" fillId="0" borderId="56" xfId="8" applyFont="1" applyBorder="1" applyAlignment="1">
      <alignment horizontal="center" vertical="center" wrapText="1"/>
    </xf>
    <xf numFmtId="0" fontId="26" fillId="0" borderId="40" xfId="8" applyFont="1" applyBorder="1" applyAlignment="1">
      <alignment horizontal="center" vertical="center" wrapText="1"/>
    </xf>
    <xf numFmtId="0" fontId="20" fillId="0" borderId="41" xfId="8" applyFont="1" applyBorder="1" applyAlignment="1">
      <alignment horizontal="center" vertical="center" wrapText="1"/>
    </xf>
    <xf numFmtId="0" fontId="20" fillId="0" borderId="12" xfId="8" applyFont="1" applyBorder="1" applyAlignment="1">
      <alignment horizontal="center" vertical="center" wrapText="1"/>
    </xf>
    <xf numFmtId="0" fontId="20" fillId="0" borderId="51" xfId="8" applyFont="1" applyBorder="1" applyAlignment="1">
      <alignment horizontal="center" vertical="center" wrapText="1"/>
    </xf>
    <xf numFmtId="0" fontId="20" fillId="0" borderId="37" xfId="8" applyFont="1" applyBorder="1" applyAlignment="1">
      <alignment horizontal="center" vertical="center" wrapText="1"/>
    </xf>
    <xf numFmtId="0" fontId="20" fillId="0" borderId="56" xfId="8" applyFont="1" applyBorder="1" applyAlignment="1">
      <alignment horizontal="center" vertical="center" wrapText="1"/>
    </xf>
    <xf numFmtId="0" fontId="20" fillId="0" borderId="40" xfId="8" applyFont="1" applyBorder="1" applyAlignment="1">
      <alignment horizontal="center" vertical="center" wrapText="1"/>
    </xf>
    <xf numFmtId="0" fontId="26" fillId="0" borderId="13" xfId="8" applyFont="1" applyBorder="1" applyAlignment="1">
      <alignment horizontal="center" vertical="center" wrapText="1"/>
    </xf>
    <xf numFmtId="0" fontId="26" fillId="0" borderId="67" xfId="8" applyFont="1" applyBorder="1" applyAlignment="1">
      <alignment horizontal="center" vertical="center" wrapText="1"/>
    </xf>
    <xf numFmtId="0" fontId="20" fillId="0" borderId="0" xfId="8" applyFont="1" applyAlignment="1">
      <alignment horizontal="center" vertical="center" shrinkToFit="1"/>
    </xf>
    <xf numFmtId="186" fontId="20" fillId="0" borderId="0" xfId="8" applyNumberFormat="1" applyFont="1" applyAlignment="1" applyProtection="1">
      <alignment horizontal="center" vertical="center" shrinkToFit="1"/>
      <protection hidden="1"/>
    </xf>
    <xf numFmtId="0" fontId="26" fillId="0" borderId="0" xfId="8" applyFont="1" applyAlignment="1" applyProtection="1">
      <alignment horizontal="left" vertical="center" wrapText="1"/>
      <protection hidden="1"/>
    </xf>
    <xf numFmtId="0" fontId="20" fillId="0" borderId="0" xfId="8" applyFont="1" applyAlignment="1" applyProtection="1">
      <alignment horizontal="center" vertical="center" shrinkToFit="1"/>
      <protection hidden="1"/>
    </xf>
    <xf numFmtId="0" fontId="20" fillId="0" borderId="0" xfId="8" applyFont="1">
      <alignment vertical="center"/>
    </xf>
    <xf numFmtId="0" fontId="20" fillId="0" borderId="0" xfId="10">
      <alignment vertical="center"/>
    </xf>
    <xf numFmtId="49" fontId="23" fillId="0" borderId="1" xfId="11" applyNumberFormat="1" applyFont="1" applyBorder="1" applyAlignment="1">
      <alignment horizontal="center" vertical="center"/>
    </xf>
    <xf numFmtId="49" fontId="23" fillId="0" borderId="2" xfId="11" applyNumberFormat="1" applyFont="1" applyBorder="1" applyAlignment="1">
      <alignment horizontal="center" vertical="center"/>
    </xf>
    <xf numFmtId="49" fontId="23" fillId="0" borderId="3" xfId="11" applyNumberFormat="1" applyFont="1" applyBorder="1" applyAlignment="1">
      <alignment horizontal="center"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0" fillId="0" borderId="34" xfId="11" applyFont="1" applyBorder="1" applyAlignment="1">
      <alignment horizontal="center" vertical="center"/>
    </xf>
    <xf numFmtId="0" fontId="20" fillId="0" borderId="41" xfId="11" applyFont="1" applyBorder="1">
      <alignment vertical="center"/>
    </xf>
    <xf numFmtId="0" fontId="20" fillId="0" borderId="12" xfId="11" applyFont="1" applyBorder="1">
      <alignment vertical="center"/>
    </xf>
    <xf numFmtId="0" fontId="20" fillId="0" borderId="51" xfId="11" applyFont="1" applyBorder="1">
      <alignment vertical="center"/>
    </xf>
    <xf numFmtId="178" fontId="20" fillId="0" borderId="41" xfId="11" applyNumberFormat="1" applyFont="1" applyBorder="1" applyAlignment="1">
      <alignment horizontal="right" vertical="center" shrinkToFit="1"/>
    </xf>
    <xf numFmtId="178" fontId="20" fillId="0" borderId="12" xfId="11" applyNumberFormat="1" applyFont="1" applyBorder="1" applyAlignment="1">
      <alignment horizontal="right" vertical="center" shrinkToFit="1"/>
    </xf>
    <xf numFmtId="178" fontId="20" fillId="0" borderId="82" xfId="11" applyNumberFormat="1" applyFont="1" applyBorder="1" applyAlignment="1">
      <alignment horizontal="right" vertical="center" shrinkToFit="1"/>
    </xf>
    <xf numFmtId="181" fontId="20" fillId="0" borderId="83" xfId="11" applyNumberFormat="1" applyFont="1" applyBorder="1" applyAlignment="1">
      <alignment horizontal="right" vertical="center" shrinkToFit="1"/>
    </xf>
    <xf numFmtId="178" fontId="20" fillId="0" borderId="83" xfId="11" applyNumberFormat="1" applyFont="1" applyBorder="1" applyAlignment="1">
      <alignment horizontal="right" vertical="center" shrinkToFit="1"/>
    </xf>
    <xf numFmtId="181" fontId="20" fillId="0" borderId="84" xfId="11" applyNumberFormat="1" applyFont="1" applyBorder="1" applyAlignment="1">
      <alignment horizontal="right" vertical="center" shrinkToFit="1"/>
    </xf>
    <xf numFmtId="181" fontId="20" fillId="0" borderId="12" xfId="11" applyNumberFormat="1" applyFont="1" applyBorder="1" applyAlignment="1">
      <alignment horizontal="right" vertical="center" shrinkToFit="1"/>
    </xf>
    <xf numFmtId="181" fontId="20" fillId="0" borderId="51" xfId="11" applyNumberFormat="1" applyFont="1" applyBorder="1" applyAlignment="1">
      <alignment horizontal="right" vertical="center" shrinkToFit="1"/>
    </xf>
    <xf numFmtId="0" fontId="20" fillId="0" borderId="65" xfId="11" applyFont="1" applyBorder="1">
      <alignment vertical="center"/>
    </xf>
    <xf numFmtId="0" fontId="20" fillId="0" borderId="0" xfId="11" applyFont="1">
      <alignment vertical="center"/>
    </xf>
    <xf numFmtId="0" fontId="20" fillId="0" borderId="38" xfId="11" applyFont="1" applyBorder="1">
      <alignment vertical="center"/>
    </xf>
    <xf numFmtId="178" fontId="20" fillId="0" borderId="65" xfId="11" applyNumberFormat="1" applyFont="1" applyBorder="1" applyAlignment="1">
      <alignment horizontal="right" vertical="center" shrinkToFit="1"/>
    </xf>
    <xf numFmtId="178" fontId="20" fillId="0" borderId="0" xfId="11" applyNumberFormat="1" applyFont="1" applyAlignment="1">
      <alignment horizontal="right" vertical="center" shrinkToFit="1"/>
    </xf>
    <xf numFmtId="178" fontId="20" fillId="0" borderId="85" xfId="11" applyNumberFormat="1" applyFont="1" applyBorder="1" applyAlignment="1">
      <alignment horizontal="right" vertical="center" shrinkToFit="1"/>
    </xf>
    <xf numFmtId="181" fontId="20" fillId="0" borderId="86" xfId="11" applyNumberFormat="1" applyFont="1" applyBorder="1" applyAlignment="1">
      <alignment horizontal="right" vertical="center" shrinkToFit="1"/>
    </xf>
    <xf numFmtId="178" fontId="20" fillId="0" borderId="86" xfId="11" applyNumberFormat="1" applyFont="1" applyBorder="1" applyAlignment="1">
      <alignment horizontal="right" vertical="center" shrinkToFit="1"/>
    </xf>
    <xf numFmtId="181" fontId="20" fillId="0" borderId="88" xfId="11" applyNumberFormat="1" applyFont="1" applyBorder="1" applyAlignment="1">
      <alignment horizontal="right" vertical="center" shrinkToFit="1"/>
    </xf>
    <xf numFmtId="181" fontId="20" fillId="0" borderId="0" xfId="11" applyNumberFormat="1" applyFont="1" applyAlignment="1">
      <alignment horizontal="right" vertical="center" shrinkToFit="1"/>
    </xf>
    <xf numFmtId="181" fontId="20" fillId="0" borderId="38" xfId="11" applyNumberFormat="1" applyFont="1" applyBorder="1" applyAlignment="1">
      <alignment horizontal="right" vertical="center" shrinkToFit="1"/>
    </xf>
    <xf numFmtId="178" fontId="20" fillId="0" borderId="87" xfId="11" applyNumberFormat="1" applyFont="1" applyBorder="1" applyAlignment="1">
      <alignment horizontal="right" vertical="center" shrinkToFit="1"/>
    </xf>
    <xf numFmtId="178" fontId="20" fillId="0" borderId="88" xfId="11" applyNumberFormat="1" applyFont="1" applyBorder="1" applyAlignment="1">
      <alignment horizontal="right" vertical="center" shrinkToFit="1"/>
    </xf>
    <xf numFmtId="178" fontId="20" fillId="0" borderId="38" xfId="11" applyNumberFormat="1" applyFont="1" applyBorder="1" applyAlignment="1">
      <alignment horizontal="right" vertical="center" shrinkToFit="1"/>
    </xf>
    <xf numFmtId="181" fontId="20" fillId="0" borderId="82" xfId="11" applyNumberFormat="1" applyFont="1" applyBorder="1" applyAlignment="1">
      <alignment horizontal="right" vertical="center" shrinkToFit="1"/>
    </xf>
    <xf numFmtId="181" fontId="20" fillId="0" borderId="85" xfId="11" applyNumberFormat="1" applyFont="1" applyBorder="1" applyAlignment="1">
      <alignment horizontal="right" vertical="center" shrinkToFit="1"/>
    </xf>
    <xf numFmtId="0" fontId="26" fillId="0" borderId="65" xfId="11" applyFont="1" applyBorder="1">
      <alignment vertical="center"/>
    </xf>
    <xf numFmtId="0" fontId="26" fillId="0" borderId="0" xfId="11" applyFont="1">
      <alignment vertical="center"/>
    </xf>
    <xf numFmtId="0" fontId="26" fillId="0" borderId="38" xfId="11" applyFont="1" applyBorder="1">
      <alignment vertical="center"/>
    </xf>
    <xf numFmtId="0" fontId="16" fillId="0" borderId="0" xfId="6" applyAlignment="1">
      <alignment vertical="center"/>
    </xf>
    <xf numFmtId="0" fontId="16" fillId="0" borderId="38" xfId="6" applyBorder="1" applyAlignment="1">
      <alignment vertical="center"/>
    </xf>
    <xf numFmtId="178" fontId="20" fillId="0" borderId="88" xfId="11" applyNumberFormat="1" applyFont="1" applyBorder="1" applyAlignment="1">
      <alignment horizontal="right" vertical="center"/>
    </xf>
    <xf numFmtId="178" fontId="20" fillId="0" borderId="0" xfId="11" applyNumberFormat="1" applyFont="1" applyAlignment="1">
      <alignment horizontal="right" vertical="center"/>
    </xf>
    <xf numFmtId="178" fontId="20" fillId="0" borderId="38" xfId="11" applyNumberFormat="1" applyFont="1" applyBorder="1" applyAlignment="1">
      <alignment horizontal="right" vertical="center"/>
    </xf>
    <xf numFmtId="0" fontId="20" fillId="0" borderId="37" xfId="11" applyFont="1" applyBorder="1">
      <alignment vertical="center"/>
    </xf>
    <xf numFmtId="0" fontId="20" fillId="0" borderId="56" xfId="11" applyFont="1" applyBorder="1">
      <alignment vertical="center"/>
    </xf>
    <xf numFmtId="0" fontId="20" fillId="0" borderId="40" xfId="11" applyFont="1" applyBorder="1">
      <alignment vertical="center"/>
    </xf>
    <xf numFmtId="178" fontId="20" fillId="0" borderId="65" xfId="11" applyNumberFormat="1" applyFont="1" applyBorder="1" applyAlignment="1">
      <alignment horizontal="right" vertical="center"/>
    </xf>
    <xf numFmtId="178" fontId="20" fillId="0" borderId="85" xfId="11" applyNumberFormat="1" applyFont="1" applyBorder="1" applyAlignment="1">
      <alignment horizontal="right" vertical="center"/>
    </xf>
    <xf numFmtId="181" fontId="20" fillId="0" borderId="86" xfId="11" applyNumberFormat="1" applyFont="1" applyBorder="1" applyAlignment="1">
      <alignment horizontal="right" vertical="center"/>
    </xf>
    <xf numFmtId="0" fontId="26" fillId="0" borderId="39" xfId="11" applyFont="1" applyBorder="1" applyAlignment="1">
      <alignment horizontal="center" vertical="center"/>
    </xf>
    <xf numFmtId="0" fontId="26" fillId="0" borderId="31" xfId="11" applyFont="1" applyBorder="1" applyAlignment="1">
      <alignment horizontal="center" vertical="center"/>
    </xf>
    <xf numFmtId="0" fontId="26" fillId="0" borderId="42" xfId="11" applyFont="1" applyBorder="1" applyAlignment="1">
      <alignment horizontal="center" vertical="center"/>
    </xf>
    <xf numFmtId="178" fontId="20" fillId="0" borderId="84" xfId="11" applyNumberFormat="1" applyFont="1" applyBorder="1" applyAlignment="1">
      <alignment horizontal="right" vertical="center" shrinkToFit="1"/>
    </xf>
    <xf numFmtId="181" fontId="1" fillId="0" borderId="0" xfId="11" applyNumberFormat="1" applyAlignment="1">
      <alignment horizontal="right" vertical="center" shrinkToFit="1"/>
    </xf>
    <xf numFmtId="181" fontId="1" fillId="0" borderId="38" xfId="11" applyNumberFormat="1" applyBorder="1" applyAlignment="1">
      <alignment horizontal="right" vertical="center" shrinkToFit="1"/>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85" xfId="11" applyNumberFormat="1" applyBorder="1" applyAlignment="1">
      <alignment horizontal="right" vertical="center" shrinkToFit="1"/>
    </xf>
    <xf numFmtId="0" fontId="20" fillId="0" borderId="41" xfId="11" applyFont="1" applyBorder="1" applyAlignment="1">
      <alignment horizontal="center" vertical="center" textRotation="255"/>
    </xf>
    <xf numFmtId="0" fontId="20" fillId="0" borderId="51" xfId="11" applyFont="1" applyBorder="1" applyAlignment="1">
      <alignment horizontal="center" vertical="center" textRotation="255"/>
    </xf>
    <xf numFmtId="0" fontId="20" fillId="0" borderId="65"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1" fillId="0" borderId="31" xfId="11" applyBorder="1" applyAlignment="1">
      <alignment horizontal="center" vertical="center"/>
    </xf>
    <xf numFmtId="0" fontId="1" fillId="0" borderId="42" xfId="11" applyBorder="1" applyAlignment="1">
      <alignment horizontal="center" vertical="center"/>
    </xf>
    <xf numFmtId="0" fontId="1" fillId="0" borderId="12" xfId="11" applyBorder="1" applyAlignment="1">
      <alignment horizontal="right" vertical="center" shrinkToFit="1"/>
    </xf>
    <xf numFmtId="0" fontId="1" fillId="0" borderId="51" xfId="1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5" xfId="11" applyFont="1" applyBorder="1" applyAlignment="1">
      <alignment horizontal="center" vertical="center" wrapText="1"/>
    </xf>
    <xf numFmtId="0" fontId="20" fillId="0" borderId="0" xfId="11" applyFont="1" applyAlignment="1">
      <alignment horizontal="center" vertical="center" wrapText="1"/>
    </xf>
    <xf numFmtId="0" fontId="20" fillId="0" borderId="37" xfId="11" applyFont="1" applyBorder="1" applyAlignment="1">
      <alignment horizontal="center" vertical="center" wrapText="1"/>
    </xf>
    <xf numFmtId="0" fontId="20" fillId="0" borderId="56"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Alignment="1">
      <alignment vertical="center" textRotation="255"/>
    </xf>
    <xf numFmtId="0" fontId="20" fillId="0" borderId="56" xfId="11" applyFont="1" applyBorder="1" applyAlignment="1">
      <alignment vertical="center" textRotation="255"/>
    </xf>
    <xf numFmtId="0" fontId="1" fillId="0" borderId="38" xfId="11" applyBorder="1" applyAlignment="1">
      <alignment horizontal="right" vertical="center" shrinkToFit="1"/>
    </xf>
    <xf numFmtId="181" fontId="20" fillId="0" borderId="41" xfId="11" applyNumberFormat="1" applyFont="1" applyBorder="1" applyAlignment="1">
      <alignment horizontal="right" vertical="center" shrinkToFit="1"/>
    </xf>
    <xf numFmtId="181" fontId="20" fillId="0" borderId="65" xfId="11" applyNumberFormat="1" applyFont="1" applyBorder="1" applyAlignment="1">
      <alignment horizontal="right" vertical="center" shrinkToFit="1"/>
    </xf>
    <xf numFmtId="181" fontId="20" fillId="0" borderId="37" xfId="11" applyNumberFormat="1" applyFont="1" applyBorder="1" applyAlignment="1">
      <alignment horizontal="right" vertical="center" shrinkToFit="1"/>
    </xf>
    <xf numFmtId="0" fontId="1" fillId="0" borderId="56" xfId="11" applyBorder="1" applyAlignment="1">
      <alignment horizontal="right" vertical="center" shrinkToFit="1"/>
    </xf>
    <xf numFmtId="181" fontId="20" fillId="0" borderId="56" xfId="11" applyNumberFormat="1" applyFont="1" applyBorder="1" applyAlignment="1">
      <alignment horizontal="right" vertical="center" shrinkToFit="1"/>
    </xf>
    <xf numFmtId="0" fontId="1" fillId="0" borderId="40" xfId="11" applyBorder="1" applyAlignment="1">
      <alignment horizontal="right" vertical="center" shrinkToFit="1"/>
    </xf>
    <xf numFmtId="178" fontId="20" fillId="0" borderId="51" xfId="11" applyNumberFormat="1" applyFont="1" applyBorder="1" applyAlignment="1">
      <alignment horizontal="right" vertical="center" shrinkToFit="1"/>
    </xf>
    <xf numFmtId="0" fontId="20" fillId="0" borderId="65" xfId="11" applyFont="1" applyBorder="1" applyAlignment="1">
      <alignment horizontal="left" vertical="center"/>
    </xf>
    <xf numFmtId="0" fontId="20" fillId="0" borderId="0" xfId="11" applyFont="1" applyAlignment="1">
      <alignment horizontal="left" vertical="center"/>
    </xf>
    <xf numFmtId="0" fontId="20" fillId="0" borderId="38" xfId="11" applyFont="1" applyBorder="1" applyAlignment="1">
      <alignment horizontal="left" vertical="center"/>
    </xf>
    <xf numFmtId="0" fontId="20" fillId="0" borderId="41" xfId="11" applyFont="1" applyBorder="1" applyAlignment="1">
      <alignment horizontal="left" vertical="center"/>
    </xf>
    <xf numFmtId="0" fontId="20" fillId="0" borderId="12" xfId="11" applyFont="1" applyBorder="1" applyAlignment="1">
      <alignment horizontal="left" vertical="center"/>
    </xf>
    <xf numFmtId="0" fontId="20" fillId="0" borderId="51" xfId="11" applyFont="1" applyBorder="1" applyAlignment="1">
      <alignment horizontal="left" vertical="center"/>
    </xf>
    <xf numFmtId="0" fontId="20" fillId="0" borderId="37" xfId="11" applyFont="1" applyBorder="1" applyAlignment="1">
      <alignment horizontal="left" vertical="center"/>
    </xf>
    <xf numFmtId="0" fontId="20" fillId="0" borderId="56" xfId="11" applyFont="1" applyBorder="1" applyAlignment="1">
      <alignment horizontal="left" vertical="center"/>
    </xf>
    <xf numFmtId="0" fontId="20" fillId="0" borderId="40" xfId="11" applyFont="1" applyBorder="1" applyAlignment="1">
      <alignment horizontal="left" vertical="center"/>
    </xf>
    <xf numFmtId="178" fontId="20" fillId="0" borderId="37" xfId="11" applyNumberFormat="1" applyFont="1" applyBorder="1" applyAlignment="1">
      <alignment horizontal="right" vertical="center" shrinkToFit="1"/>
    </xf>
    <xf numFmtId="178" fontId="20" fillId="0" borderId="56" xfId="11" applyNumberFormat="1" applyFont="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Alignment="1">
      <alignment horizontal="right" vertical="center" shrinkToFit="1"/>
    </xf>
    <xf numFmtId="0" fontId="20" fillId="5" borderId="38" xfId="11" applyFont="1" applyFill="1" applyBorder="1" applyAlignment="1">
      <alignment horizontal="right" vertical="center" shrinkToFit="1"/>
    </xf>
    <xf numFmtId="178" fontId="20" fillId="0" borderId="89" xfId="11" applyNumberFormat="1" applyFont="1" applyBorder="1" applyAlignment="1">
      <alignment horizontal="right" vertical="center" shrinkToFit="1"/>
    </xf>
    <xf numFmtId="181" fontId="20" fillId="0" borderId="90" xfId="11" applyNumberFormat="1" applyFont="1" applyBorder="1" applyAlignment="1">
      <alignment horizontal="right" vertical="center" shrinkToFit="1"/>
    </xf>
    <xf numFmtId="178" fontId="20" fillId="0" borderId="90" xfId="11" applyNumberFormat="1" applyFont="1" applyBorder="1" applyAlignment="1">
      <alignment horizontal="right" vertical="center" shrinkToFit="1"/>
    </xf>
    <xf numFmtId="181" fontId="20" fillId="0" borderId="91" xfId="11" applyNumberFormat="1" applyFont="1" applyBorder="1" applyAlignment="1">
      <alignment horizontal="right" vertical="center" shrinkToFit="1"/>
    </xf>
    <xf numFmtId="181" fontId="20" fillId="0" borderId="40" xfId="11" applyNumberFormat="1" applyFont="1" applyBorder="1" applyAlignment="1">
      <alignment horizontal="right" vertical="center" shrinkToFit="1"/>
    </xf>
    <xf numFmtId="178" fontId="20" fillId="0" borderId="40" xfId="11" applyNumberFormat="1" applyFont="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Alignment="1">
      <alignment horizontal="right" vertical="center" shrinkToFit="1"/>
    </xf>
    <xf numFmtId="178" fontId="20" fillId="5" borderId="85" xfId="11" applyNumberFormat="1" applyFont="1" applyFill="1" applyBorder="1" applyAlignment="1">
      <alignment horizontal="right" vertical="center" shrinkToFit="1"/>
    </xf>
    <xf numFmtId="0" fontId="24" fillId="0" borderId="0" xfId="11" applyFont="1">
      <alignment vertical="center"/>
    </xf>
    <xf numFmtId="0" fontId="24" fillId="0" borderId="38" xfId="11" applyFont="1" applyBorder="1">
      <alignment vertical="center"/>
    </xf>
    <xf numFmtId="0" fontId="1" fillId="0" borderId="89" xfId="11" applyBorder="1" applyAlignment="1">
      <alignment horizontal="right" vertical="center" shrinkToFit="1"/>
    </xf>
    <xf numFmtId="181" fontId="1" fillId="0" borderId="56"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0" fillId="0" borderId="91" xfId="11" applyNumberFormat="1" applyFont="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6"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6"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32" fillId="6" borderId="0" xfId="12" applyFont="1" applyFill="1">
      <alignment vertical="center"/>
    </xf>
    <xf numFmtId="0" fontId="33" fillId="6" borderId="1" xfId="12" applyFont="1" applyFill="1" applyBorder="1" applyAlignment="1">
      <alignment horizontal="center" vertical="center"/>
    </xf>
    <xf numFmtId="0" fontId="33" fillId="6" borderId="2" xfId="12" applyFont="1" applyFill="1" applyBorder="1" applyAlignment="1">
      <alignment horizontal="center" vertical="center"/>
    </xf>
    <xf numFmtId="0" fontId="33" fillId="6" borderId="3" xfId="12" applyFont="1" applyFill="1" applyBorder="1" applyAlignment="1">
      <alignment horizontal="center" vertical="center"/>
    </xf>
    <xf numFmtId="0" fontId="34" fillId="6" borderId="75" xfId="12" applyFont="1" applyFill="1" applyBorder="1" applyAlignment="1">
      <alignment horizontal="left" vertical="center"/>
    </xf>
    <xf numFmtId="0" fontId="34" fillId="6" borderId="75" xfId="12" applyFont="1" applyFill="1" applyBorder="1">
      <alignment vertical="center"/>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4"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36" xfId="12" applyFont="1" applyFill="1" applyBorder="1" applyAlignment="1" applyProtection="1">
      <alignment horizontal="center" vertical="center" wrapText="1"/>
      <protection locked="0"/>
    </xf>
    <xf numFmtId="0" fontId="34" fillId="7" borderId="9"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10" xfId="15"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Font="1" applyBorder="1" applyAlignment="1" applyProtection="1">
      <alignment horizontal="left" vertical="center" shrinkToFit="1"/>
      <protection locked="0"/>
    </xf>
    <xf numFmtId="0" fontId="34" fillId="0" borderId="108"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1" fillId="7" borderId="64"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Font="1" applyBorder="1" applyAlignment="1" applyProtection="1">
      <alignment horizontal="left" vertical="center" shrinkToFit="1"/>
      <protection locked="0"/>
    </xf>
    <xf numFmtId="0" fontId="34" fillId="0" borderId="121" xfId="15" applyFont="1" applyBorder="1" applyAlignment="1" applyProtection="1">
      <alignment horizontal="lef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9" xfId="15" applyFont="1" applyBorder="1" applyAlignment="1" applyProtection="1">
      <alignment horizontal="left" vertical="center" shrinkToFit="1"/>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Font="1" applyBorder="1" applyAlignment="1" applyProtection="1">
      <alignment horizontal="left" vertical="center" shrinkToFit="1"/>
      <protection locked="0"/>
    </xf>
    <xf numFmtId="0" fontId="34" fillId="0" borderId="127" xfId="15" applyFont="1" applyBorder="1" applyAlignment="1" applyProtection="1">
      <alignment horizontal="left"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6" borderId="8" xfId="12" applyFont="1" applyFill="1" applyBorder="1" applyAlignment="1">
      <alignment horizontal="left" vertical="center"/>
    </xf>
    <xf numFmtId="0" fontId="34" fillId="8" borderId="129" xfId="15" applyFont="1" applyFill="1" applyBorder="1" applyAlignment="1" applyProtection="1">
      <alignment horizontal="left" vertical="center" shrinkToFit="1"/>
      <protection locked="0"/>
    </xf>
    <xf numFmtId="0" fontId="34" fillId="8" borderId="132" xfId="15" applyFont="1" applyFill="1" applyBorder="1" applyAlignment="1" applyProtection="1">
      <alignment horizontal="left" vertical="center" shrinkToFit="1"/>
      <protection locked="0"/>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177" fontId="34" fillId="0" borderId="116" xfId="12"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187" fontId="34" fillId="8" borderId="134" xfId="12" applyNumberFormat="1" applyFont="1" applyFill="1" applyBorder="1" applyAlignment="1" applyProtection="1">
      <alignment horizontal="right" vertical="center" shrinkToFit="1"/>
      <protection locked="0"/>
    </xf>
    <xf numFmtId="0" fontId="34" fillId="8" borderId="129" xfId="12" applyFont="1" applyFill="1" applyBorder="1" applyAlignment="1" applyProtection="1">
      <alignment horizontal="left" vertical="center" shrinkToFit="1"/>
      <protection locked="0"/>
    </xf>
    <xf numFmtId="0" fontId="34" fillId="8" borderId="132" xfId="12" applyFont="1" applyFill="1" applyBorder="1" applyAlignment="1" applyProtection="1">
      <alignment horizontal="lef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0" fontId="34" fillId="7" borderId="64" xfId="12" applyFont="1" applyFill="1" applyBorder="1" applyAlignment="1" applyProtection="1">
      <alignment horizontal="center" vertical="center" wrapText="1"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9"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0" fontId="34" fillId="6" borderId="114" xfId="12" applyFont="1" applyFill="1" applyBorder="1" applyAlignment="1" applyProtection="1">
      <alignment horizontal="lef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Font="1" applyBorder="1" applyAlignment="1" applyProtection="1">
      <alignment horizontal="left" vertical="center" shrinkToFit="1"/>
      <protection locked="0"/>
    </xf>
    <xf numFmtId="0" fontId="34" fillId="0" borderId="108" xfId="12"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Font="1" applyFill="1" applyBorder="1" applyAlignment="1" applyProtection="1">
      <alignment horizontal="left" vertical="center" shrinkToFit="1"/>
      <protection locked="0"/>
    </xf>
    <xf numFmtId="0" fontId="34" fillId="6" borderId="127"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39" xfId="12" applyFont="1" applyFill="1" applyBorder="1" applyAlignment="1">
      <alignment horizontal="center" vertical="center"/>
    </xf>
    <xf numFmtId="0" fontId="34" fillId="6" borderId="31" xfId="12" applyFont="1" applyFill="1" applyBorder="1" applyAlignment="1">
      <alignment horizontal="center" vertical="center"/>
    </xf>
    <xf numFmtId="0" fontId="34" fillId="6" borderId="42" xfId="12" applyFont="1" applyFill="1" applyBorder="1" applyAlignment="1">
      <alignment horizontal="center" vertical="center"/>
    </xf>
    <xf numFmtId="0" fontId="34" fillId="6" borderId="32" xfId="12" applyFont="1" applyFill="1" applyBorder="1" applyAlignment="1">
      <alignment horizontal="center" vertical="center"/>
    </xf>
    <xf numFmtId="0" fontId="34" fillId="6" borderId="11" xfId="12" applyFont="1" applyFill="1" applyBorder="1">
      <alignment vertical="center"/>
    </xf>
    <xf numFmtId="0" fontId="34" fillId="6" borderId="12" xfId="12" applyFont="1" applyFill="1" applyBorder="1">
      <alignment vertical="center"/>
    </xf>
    <xf numFmtId="0" fontId="34" fillId="6" borderId="51" xfId="12" applyFont="1" applyFill="1" applyBorder="1">
      <alignment vertical="center"/>
    </xf>
    <xf numFmtId="177" fontId="34" fillId="6" borderId="41" xfId="14" applyNumberFormat="1" applyFont="1" applyFill="1" applyBorder="1" applyAlignment="1">
      <alignment horizontal="right" vertical="center" shrinkToFit="1"/>
    </xf>
    <xf numFmtId="177" fontId="34" fillId="6" borderId="12" xfId="14" applyNumberFormat="1" applyFont="1" applyFill="1" applyBorder="1" applyAlignment="1">
      <alignment horizontal="right" vertical="center" shrinkToFit="1"/>
    </xf>
    <xf numFmtId="177" fontId="34" fillId="6" borderId="82" xfId="14" applyNumberFormat="1" applyFont="1" applyFill="1" applyBorder="1" applyAlignment="1">
      <alignment horizontal="right" vertical="center" shrinkToFit="1"/>
    </xf>
    <xf numFmtId="177" fontId="34" fillId="6" borderId="84" xfId="14" applyNumberFormat="1" applyFont="1" applyFill="1" applyBorder="1" applyAlignment="1">
      <alignment horizontal="right" vertical="center" shrinkToFit="1"/>
    </xf>
    <xf numFmtId="187" fontId="34" fillId="6" borderId="84" xfId="14" applyNumberFormat="1" applyFont="1" applyFill="1" applyBorder="1" applyAlignment="1">
      <alignment horizontal="right" vertical="center" shrinkToFit="1"/>
    </xf>
    <xf numFmtId="187" fontId="34" fillId="6" borderId="12" xfId="14" applyNumberFormat="1" applyFont="1" applyFill="1" applyBorder="1" applyAlignment="1">
      <alignment horizontal="right" vertical="center" shrinkToFit="1"/>
    </xf>
    <xf numFmtId="187" fontId="34" fillId="6" borderId="13" xfId="14" applyNumberFormat="1" applyFont="1" applyFill="1" applyBorder="1" applyAlignment="1">
      <alignment horizontal="right" vertical="center" shrinkToFit="1"/>
    </xf>
    <xf numFmtId="0" fontId="34" fillId="6" borderId="11" xfId="12" applyFont="1" applyFill="1" applyBorder="1" applyAlignment="1">
      <alignment horizontal="center" vertical="top"/>
    </xf>
    <xf numFmtId="0" fontId="34" fillId="6" borderId="12" xfId="12" applyFont="1" applyFill="1" applyBorder="1" applyAlignment="1">
      <alignment horizontal="center" vertical="top"/>
    </xf>
    <xf numFmtId="0" fontId="34" fillId="6" borderId="7" xfId="12" applyFont="1" applyFill="1" applyBorder="1" applyAlignment="1">
      <alignment horizontal="center" vertical="top"/>
    </xf>
    <xf numFmtId="0" fontId="34" fillId="6" borderId="0" xfId="12" applyFont="1" applyFill="1" applyAlignment="1">
      <alignment horizontal="center" vertical="top"/>
    </xf>
    <xf numFmtId="0" fontId="34" fillId="6" borderId="24" xfId="12" applyFont="1" applyFill="1" applyBorder="1" applyAlignment="1">
      <alignment horizontal="center" vertical="top"/>
    </xf>
    <xf numFmtId="0" fontId="34" fillId="6" borderId="56" xfId="12" applyFont="1" applyFill="1" applyBorder="1" applyAlignment="1">
      <alignment horizontal="center" vertical="top"/>
    </xf>
    <xf numFmtId="0" fontId="34" fillId="6" borderId="30" xfId="12" applyFont="1" applyFill="1" applyBorder="1" applyAlignment="1">
      <alignment horizontal="center" vertical="center"/>
    </xf>
    <xf numFmtId="0" fontId="34" fillId="6" borderId="34" xfId="12" applyFont="1" applyFill="1" applyBorder="1" applyAlignment="1">
      <alignment horizontal="center" vertical="center"/>
    </xf>
    <xf numFmtId="0" fontId="34" fillId="8" borderId="19" xfId="12" applyFont="1" applyFill="1" applyBorder="1" applyAlignment="1" applyProtection="1">
      <alignment horizontal="left" vertical="center" shrinkToFit="1"/>
      <protection locked="0"/>
    </xf>
    <xf numFmtId="0" fontId="34" fillId="6" borderId="8" xfId="12" applyFont="1" applyFill="1" applyBorder="1" applyAlignment="1">
      <alignment horizontal="left" vertical="center" wrapText="1"/>
    </xf>
    <xf numFmtId="0" fontId="34" fillId="6" borderId="0" xfId="13" applyFont="1" applyFill="1" applyAlignment="1">
      <alignment horizontal="left" vertical="center"/>
    </xf>
    <xf numFmtId="0" fontId="34" fillId="6" borderId="24" xfId="12" applyFont="1" applyFill="1" applyBorder="1" applyAlignment="1">
      <alignment horizontal="center" vertical="center"/>
    </xf>
    <xf numFmtId="0" fontId="34" fillId="6" borderId="56" xfId="12" applyFont="1" applyFill="1" applyBorder="1" applyAlignment="1">
      <alignment horizontal="center" vertical="center"/>
    </xf>
    <xf numFmtId="0" fontId="34" fillId="6" borderId="67" xfId="12" applyFont="1" applyFill="1" applyBorder="1" applyAlignment="1">
      <alignment horizontal="center" vertical="center"/>
    </xf>
    <xf numFmtId="187" fontId="34" fillId="6" borderId="87" xfId="14" applyNumberFormat="1" applyFont="1" applyFill="1" applyBorder="1" applyAlignment="1">
      <alignment horizontal="right" vertical="center" shrinkToFit="1"/>
    </xf>
    <xf numFmtId="187" fontId="34" fillId="6" borderId="48" xfId="14" applyNumberFormat="1" applyFont="1" applyFill="1" applyBorder="1" applyAlignment="1">
      <alignment horizontal="right" vertical="center" shrinkToFit="1"/>
    </xf>
    <xf numFmtId="0" fontId="34" fillId="6" borderId="65" xfId="12" applyFont="1" applyFill="1" applyBorder="1">
      <alignment vertical="center"/>
    </xf>
    <xf numFmtId="0" fontId="34" fillId="6" borderId="0" xfId="12" applyFont="1" applyFill="1">
      <alignment vertical="center"/>
    </xf>
    <xf numFmtId="0" fontId="34" fillId="6" borderId="38" xfId="12" applyFont="1" applyFill="1" applyBorder="1">
      <alignment vertical="center"/>
    </xf>
    <xf numFmtId="177" fontId="34" fillId="6" borderId="154" xfId="14" applyNumberFormat="1" applyFont="1" applyFill="1" applyBorder="1" applyAlignment="1">
      <alignment horizontal="right" vertical="center" shrinkToFit="1"/>
    </xf>
    <xf numFmtId="177" fontId="34" fillId="6" borderId="86" xfId="14" applyNumberFormat="1" applyFont="1" applyFill="1" applyBorder="1" applyAlignment="1">
      <alignment horizontal="right" vertical="center" shrinkToFit="1"/>
    </xf>
    <xf numFmtId="187" fontId="34" fillId="6" borderId="86" xfId="14" applyNumberFormat="1" applyFont="1" applyFill="1" applyBorder="1" applyAlignment="1">
      <alignment horizontal="right" vertical="center" shrinkToFit="1"/>
    </xf>
    <xf numFmtId="187" fontId="34" fillId="6" borderId="155" xfId="14" applyNumberFormat="1" applyFont="1" applyFill="1" applyBorder="1" applyAlignment="1">
      <alignment horizontal="right" vertical="center" shrinkToFit="1"/>
    </xf>
    <xf numFmtId="0" fontId="34" fillId="6" borderId="41" xfId="12" applyFont="1" applyFill="1" applyBorder="1">
      <alignment vertical="center"/>
    </xf>
    <xf numFmtId="177" fontId="34" fillId="6" borderId="151" xfId="14" applyNumberFormat="1" applyFont="1" applyFill="1" applyBorder="1" applyAlignment="1">
      <alignment horizontal="right" vertical="center" shrinkToFit="1"/>
    </xf>
    <xf numFmtId="177" fontId="34" fillId="6" borderId="83" xfId="14" applyNumberFormat="1" applyFont="1" applyFill="1" applyBorder="1" applyAlignment="1">
      <alignment horizontal="right" vertical="center" shrinkToFit="1"/>
    </xf>
    <xf numFmtId="187" fontId="34" fillId="6" borderId="83" xfId="14" applyNumberFormat="1" applyFont="1" applyFill="1" applyBorder="1" applyAlignment="1">
      <alignment horizontal="right" vertical="center" shrinkToFit="1"/>
    </xf>
    <xf numFmtId="187" fontId="34" fillId="6" borderId="153" xfId="14" applyNumberFormat="1" applyFont="1" applyFill="1" applyBorder="1" applyAlignment="1">
      <alignment horizontal="right" vertical="center" shrinkToFit="1"/>
    </xf>
    <xf numFmtId="0" fontId="34" fillId="6" borderId="7" xfId="12" applyFont="1" applyFill="1" applyBorder="1" applyAlignment="1">
      <alignment horizontal="left" vertical="center"/>
    </xf>
    <xf numFmtId="0" fontId="34" fillId="6" borderId="0" xfId="12" applyFont="1" applyFill="1" applyAlignment="1">
      <alignment horizontal="left" vertical="center"/>
    </xf>
    <xf numFmtId="0" fontId="34" fillId="6" borderId="38" xfId="12" applyFont="1" applyFill="1" applyBorder="1" applyAlignment="1">
      <alignment horizontal="left" vertical="center"/>
    </xf>
    <xf numFmtId="177" fontId="34" fillId="6" borderId="65" xfId="13" applyNumberFormat="1" applyFont="1" applyFill="1" applyBorder="1" applyAlignment="1">
      <alignment horizontal="right" vertical="center" shrinkToFit="1"/>
    </xf>
    <xf numFmtId="177" fontId="34" fillId="6" borderId="0" xfId="13" applyNumberFormat="1" applyFont="1" applyFill="1" applyAlignment="1">
      <alignment horizontal="right" vertical="center" shrinkToFit="1"/>
    </xf>
    <xf numFmtId="177" fontId="34" fillId="6" borderId="85" xfId="13" applyNumberFormat="1" applyFont="1" applyFill="1" applyBorder="1" applyAlignment="1">
      <alignment horizontal="right" vertical="center" shrinkToFit="1"/>
    </xf>
    <xf numFmtId="177" fontId="34" fillId="6" borderId="88" xfId="13" applyNumberFormat="1" applyFont="1" applyFill="1" applyBorder="1" applyAlignment="1">
      <alignment horizontal="right" vertical="center" shrinkToFit="1"/>
    </xf>
    <xf numFmtId="187" fontId="34" fillId="6" borderId="88" xfId="13" applyNumberFormat="1" applyFont="1" applyFill="1" applyBorder="1" applyAlignment="1">
      <alignment horizontal="right" vertical="center" shrinkToFit="1"/>
    </xf>
    <xf numFmtId="187" fontId="34" fillId="6" borderId="0" xfId="13" applyNumberFormat="1" applyFont="1" applyFill="1" applyAlignment="1">
      <alignment horizontal="right" vertical="center" shrinkToFit="1"/>
    </xf>
    <xf numFmtId="187" fontId="34" fillId="6" borderId="66" xfId="13" applyNumberFormat="1" applyFont="1" applyFill="1" applyBorder="1" applyAlignment="1">
      <alignment horizontal="right" vertical="center" shrinkToFit="1"/>
    </xf>
    <xf numFmtId="187" fontId="34" fillId="6" borderId="152" xfId="14" applyNumberFormat="1" applyFont="1" applyFill="1" applyBorder="1" applyAlignment="1">
      <alignment horizontal="right" vertical="center" shrinkToFit="1"/>
    </xf>
    <xf numFmtId="187" fontId="34" fillId="6" borderId="15" xfId="14" applyNumberFormat="1" applyFont="1" applyFill="1" applyBorder="1" applyAlignment="1">
      <alignment horizontal="right" vertical="center" shrinkToFit="1"/>
    </xf>
    <xf numFmtId="0" fontId="34" fillId="6" borderId="41" xfId="12" applyFont="1" applyFill="1" applyBorder="1" applyAlignment="1">
      <alignment horizontal="center" vertical="center" textRotation="255" wrapText="1"/>
    </xf>
    <xf numFmtId="0" fontId="34" fillId="6" borderId="51" xfId="12" applyFont="1" applyFill="1" applyBorder="1" applyAlignment="1">
      <alignment horizontal="center" vertical="center" textRotation="255" wrapText="1"/>
    </xf>
    <xf numFmtId="0" fontId="34" fillId="6" borderId="65" xfId="12" applyFont="1" applyFill="1" applyBorder="1" applyAlignment="1">
      <alignment horizontal="center" vertical="center" textRotation="255" wrapText="1"/>
    </xf>
    <xf numFmtId="0" fontId="34" fillId="6" borderId="38" xfId="12" applyFont="1" applyFill="1" applyBorder="1" applyAlignment="1">
      <alignment horizontal="center" vertical="center" textRotation="255" wrapText="1"/>
    </xf>
    <xf numFmtId="0" fontId="34" fillId="6" borderId="37" xfId="12" applyFont="1" applyFill="1" applyBorder="1" applyAlignment="1">
      <alignment horizontal="center" vertical="center" textRotation="255" wrapText="1"/>
    </xf>
    <xf numFmtId="0" fontId="34" fillId="6" borderId="40" xfId="12" applyFont="1" applyFill="1" applyBorder="1" applyAlignment="1">
      <alignment horizontal="center" vertical="center" textRotation="255" wrapText="1"/>
    </xf>
    <xf numFmtId="0" fontId="34" fillId="6" borderId="11" xfId="12" applyFont="1" applyFill="1" applyBorder="1" applyAlignment="1">
      <alignment horizontal="center" vertical="center" textRotation="255" shrinkToFit="1"/>
    </xf>
    <xf numFmtId="0" fontId="34" fillId="6" borderId="51" xfId="12" applyFont="1" applyFill="1" applyBorder="1" applyAlignment="1">
      <alignment horizontal="center" vertical="center" textRotation="255" shrinkToFit="1"/>
    </xf>
    <xf numFmtId="0" fontId="34" fillId="6" borderId="7" xfId="12" applyFont="1" applyFill="1" applyBorder="1" applyAlignment="1">
      <alignment horizontal="center" vertical="center" textRotation="255" shrinkToFit="1"/>
    </xf>
    <xf numFmtId="0" fontId="34" fillId="6" borderId="38" xfId="12" applyFont="1" applyFill="1" applyBorder="1" applyAlignment="1">
      <alignment horizontal="center" vertical="center" textRotation="255" shrinkToFit="1"/>
    </xf>
    <xf numFmtId="0" fontId="34" fillId="6" borderId="24" xfId="12" applyFont="1" applyFill="1" applyBorder="1" applyAlignment="1">
      <alignment horizontal="center" vertical="center" textRotation="255" shrinkToFit="1"/>
    </xf>
    <xf numFmtId="0" fontId="34" fillId="6" borderId="40" xfId="12" applyFont="1" applyFill="1" applyBorder="1" applyAlignment="1">
      <alignment horizontal="center" vertical="center" textRotation="255" shrinkToFit="1"/>
    </xf>
    <xf numFmtId="177" fontId="34" fillId="6" borderId="65" xfId="14" applyNumberFormat="1" applyFont="1" applyFill="1" applyBorder="1" applyAlignment="1">
      <alignment horizontal="right" vertical="center" shrinkToFit="1"/>
    </xf>
    <xf numFmtId="177" fontId="34" fillId="6" borderId="0" xfId="14" applyNumberFormat="1" applyFont="1" applyFill="1" applyAlignment="1">
      <alignment horizontal="right" vertical="center" shrinkToFit="1"/>
    </xf>
    <xf numFmtId="177" fontId="34" fillId="6" borderId="85" xfId="14" applyNumberFormat="1" applyFont="1" applyFill="1" applyBorder="1" applyAlignment="1">
      <alignment horizontal="right" vertical="center" shrinkToFit="1"/>
    </xf>
    <xf numFmtId="177" fontId="34" fillId="6" borderId="88" xfId="14" applyNumberFormat="1" applyFont="1" applyFill="1" applyBorder="1" applyAlignment="1">
      <alignment horizontal="right" vertical="center" shrinkToFit="1"/>
    </xf>
    <xf numFmtId="187" fontId="34" fillId="6" borderId="88" xfId="14" applyNumberFormat="1" applyFont="1" applyFill="1" applyBorder="1" applyAlignment="1">
      <alignment horizontal="right" vertical="center" shrinkToFit="1"/>
    </xf>
    <xf numFmtId="187" fontId="34" fillId="6" borderId="0" xfId="14" applyNumberFormat="1" applyFont="1" applyFill="1" applyAlignment="1">
      <alignment horizontal="right" vertical="center" shrinkToFit="1"/>
    </xf>
    <xf numFmtId="187" fontId="34" fillId="6" borderId="66" xfId="14" applyNumberFormat="1" applyFont="1" applyFill="1" applyBorder="1" applyAlignment="1">
      <alignment horizontal="right" vertical="center" shrinkToFit="1"/>
    </xf>
    <xf numFmtId="0" fontId="34" fillId="6" borderId="56" xfId="12" applyFont="1" applyFill="1" applyBorder="1">
      <alignment vertical="center"/>
    </xf>
    <xf numFmtId="0" fontId="34" fillId="6" borderId="40" xfId="12" applyFont="1" applyFill="1" applyBorder="1">
      <alignment vertical="center"/>
    </xf>
    <xf numFmtId="0" fontId="1" fillId="6" borderId="65"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4" fillId="6" borderId="39" xfId="14" applyFont="1" applyFill="1" applyBorder="1" applyAlignment="1">
      <alignment horizontal="center" vertical="center"/>
    </xf>
    <xf numFmtId="0" fontId="34" fillId="6" borderId="31" xfId="14" applyFont="1" applyFill="1" applyBorder="1" applyAlignment="1">
      <alignment horizontal="center" vertical="center"/>
    </xf>
    <xf numFmtId="0" fontId="34" fillId="6" borderId="32" xfId="14" applyFont="1" applyFill="1" applyBorder="1" applyAlignment="1">
      <alignment horizontal="center" vertical="center"/>
    </xf>
    <xf numFmtId="0" fontId="34" fillId="6" borderId="37" xfId="12" applyFont="1" applyFill="1" applyBorder="1">
      <alignment vertical="center"/>
    </xf>
    <xf numFmtId="0" fontId="34" fillId="6" borderId="65" xfId="12" applyFont="1" applyFill="1" applyBorder="1" applyAlignment="1">
      <alignment vertical="center" shrinkToFit="1"/>
    </xf>
    <xf numFmtId="0" fontId="34" fillId="6" borderId="0" xfId="12" applyFont="1" applyFill="1" applyAlignment="1">
      <alignment vertical="center" shrinkToFit="1"/>
    </xf>
    <xf numFmtId="0" fontId="34" fillId="6" borderId="38" xfId="12" applyFont="1" applyFill="1" applyBorder="1" applyAlignment="1">
      <alignment vertical="center" shrinkToFit="1"/>
    </xf>
    <xf numFmtId="0" fontId="34" fillId="6" borderId="31" xfId="12" applyFont="1" applyFill="1" applyBorder="1" applyAlignment="1">
      <alignment horizontal="center" vertical="center" wrapText="1"/>
    </xf>
    <xf numFmtId="177" fontId="34" fillId="6" borderId="39" xfId="14" applyNumberFormat="1" applyFont="1" applyFill="1" applyBorder="1" applyAlignment="1">
      <alignment horizontal="right" vertical="center" shrinkToFit="1"/>
    </xf>
    <xf numFmtId="177" fontId="34" fillId="6" borderId="31" xfId="14" applyNumberFormat="1" applyFont="1" applyFill="1" applyBorder="1" applyAlignment="1">
      <alignment horizontal="right" vertical="center" shrinkToFit="1"/>
    </xf>
    <xf numFmtId="177" fontId="34" fillId="6" borderId="156" xfId="14" applyNumberFormat="1" applyFont="1" applyFill="1" applyBorder="1" applyAlignment="1">
      <alignment horizontal="right" vertical="center" shrinkToFit="1"/>
    </xf>
    <xf numFmtId="177" fontId="34" fillId="6" borderId="157" xfId="14" applyNumberFormat="1" applyFont="1" applyFill="1" applyBorder="1" applyAlignment="1">
      <alignment horizontal="right" vertical="center" shrinkToFit="1"/>
    </xf>
    <xf numFmtId="177" fontId="34" fillId="6" borderId="158" xfId="14" applyNumberFormat="1" applyFont="1" applyFill="1" applyBorder="1" applyAlignment="1">
      <alignment horizontal="right" vertical="center" shrinkToFit="1"/>
    </xf>
    <xf numFmtId="177" fontId="34" fillId="6" borderId="159" xfId="14" applyNumberFormat="1" applyFont="1" applyFill="1" applyBorder="1" applyAlignment="1">
      <alignment horizontal="right" vertical="center" shrinkToFit="1"/>
    </xf>
    <xf numFmtId="177" fontId="34" fillId="6" borderId="160" xfId="14" applyNumberFormat="1" applyFont="1" applyFill="1" applyBorder="1" applyAlignment="1">
      <alignment horizontal="right" vertical="center" shrinkToFit="1"/>
    </xf>
    <xf numFmtId="177" fontId="34" fillId="6" borderId="91" xfId="14" applyNumberFormat="1" applyFont="1" applyFill="1" applyBorder="1" applyAlignment="1">
      <alignment horizontal="right" vertical="center" shrinkToFit="1"/>
    </xf>
    <xf numFmtId="177" fontId="34" fillId="6" borderId="56" xfId="14" applyNumberFormat="1" applyFont="1" applyFill="1" applyBorder="1" applyAlignment="1">
      <alignment horizontal="right" vertical="center" shrinkToFit="1"/>
    </xf>
    <xf numFmtId="177" fontId="34" fillId="6" borderId="89" xfId="14" applyNumberFormat="1" applyFont="1" applyFill="1" applyBorder="1" applyAlignment="1">
      <alignment horizontal="right" vertical="center" shrinkToFit="1"/>
    </xf>
    <xf numFmtId="187" fontId="34" fillId="6" borderId="91" xfId="14" applyNumberFormat="1" applyFont="1" applyFill="1" applyBorder="1" applyAlignment="1">
      <alignment horizontal="right" vertical="center" shrinkToFit="1"/>
    </xf>
    <xf numFmtId="187" fontId="34" fillId="6" borderId="56" xfId="14" applyNumberFormat="1" applyFont="1" applyFill="1" applyBorder="1" applyAlignment="1">
      <alignment horizontal="right" vertical="center" shrinkToFit="1"/>
    </xf>
    <xf numFmtId="187" fontId="34" fillId="6" borderId="67" xfId="14" applyNumberFormat="1" applyFont="1" applyFill="1" applyBorder="1" applyAlignment="1">
      <alignment horizontal="right" vertical="center" shrinkToFit="1"/>
    </xf>
    <xf numFmtId="0" fontId="34" fillId="6" borderId="11" xfId="12" applyFont="1" applyFill="1" applyBorder="1" applyAlignment="1">
      <alignment horizontal="center" vertical="top" wrapText="1"/>
    </xf>
    <xf numFmtId="0" fontId="34" fillId="6" borderId="12" xfId="12" applyFont="1" applyFill="1" applyBorder="1" applyAlignment="1">
      <alignment horizontal="center" vertical="top" wrapText="1"/>
    </xf>
    <xf numFmtId="0" fontId="34" fillId="6" borderId="51" xfId="12" applyFont="1" applyFill="1" applyBorder="1" applyAlignment="1">
      <alignment horizontal="center" vertical="top" wrapText="1"/>
    </xf>
    <xf numFmtId="0" fontId="34" fillId="6" borderId="7" xfId="12" applyFont="1" applyFill="1" applyBorder="1" applyAlignment="1">
      <alignment horizontal="center" vertical="top" wrapText="1"/>
    </xf>
    <xf numFmtId="0" fontId="34" fillId="6" borderId="0" xfId="12" applyFont="1" applyFill="1" applyAlignment="1">
      <alignment horizontal="center" vertical="top" wrapText="1"/>
    </xf>
    <xf numFmtId="0" fontId="34" fillId="6" borderId="38" xfId="12" applyFont="1" applyFill="1" applyBorder="1" applyAlignment="1">
      <alignment horizontal="center" vertical="top" wrapText="1"/>
    </xf>
    <xf numFmtId="0" fontId="34" fillId="6" borderId="24" xfId="12" applyFont="1" applyFill="1" applyBorder="1" applyAlignment="1">
      <alignment horizontal="center" vertical="top" wrapText="1"/>
    </xf>
    <xf numFmtId="0" fontId="34" fillId="6" borderId="56" xfId="12" applyFont="1" applyFill="1" applyBorder="1" applyAlignment="1">
      <alignment horizontal="center" vertical="top" wrapText="1"/>
    </xf>
    <xf numFmtId="177" fontId="34" fillId="6" borderId="161" xfId="14" applyNumberFormat="1" applyFont="1" applyFill="1" applyBorder="1" applyAlignment="1">
      <alignment horizontal="right" vertical="center" shrinkToFit="1"/>
    </xf>
    <xf numFmtId="177" fontId="34" fillId="6" borderId="90" xfId="14" applyNumberFormat="1" applyFont="1" applyFill="1" applyBorder="1" applyAlignment="1">
      <alignment horizontal="right" vertical="center" shrinkToFit="1"/>
    </xf>
    <xf numFmtId="187" fontId="34" fillId="6" borderId="158" xfId="14" applyNumberFormat="1" applyFont="1" applyFill="1" applyBorder="1" applyAlignment="1">
      <alignment horizontal="right" vertical="center" shrinkToFit="1"/>
    </xf>
    <xf numFmtId="187" fontId="34" fillId="6" borderId="159" xfId="14" applyNumberFormat="1" applyFont="1" applyFill="1" applyBorder="1" applyAlignment="1">
      <alignment horizontal="right" vertical="center" shrinkToFit="1"/>
    </xf>
    <xf numFmtId="187" fontId="34" fillId="6" borderId="162" xfId="14" applyNumberFormat="1" applyFont="1" applyFill="1" applyBorder="1" applyAlignment="1">
      <alignment horizontal="right" vertical="center" shrinkToFit="1"/>
    </xf>
    <xf numFmtId="177" fontId="34" fillId="6" borderId="37" xfId="14" applyNumberFormat="1" applyFont="1" applyFill="1" applyBorder="1" applyAlignment="1">
      <alignment horizontal="right" vertical="center" shrinkToFit="1"/>
    </xf>
    <xf numFmtId="0" fontId="36" fillId="6" borderId="42" xfId="12" applyFont="1" applyFill="1" applyBorder="1" applyAlignment="1">
      <alignment horizontal="center" vertical="center"/>
    </xf>
    <xf numFmtId="0" fontId="34" fillId="6" borderId="41" xfId="12" applyFont="1" applyFill="1" applyBorder="1" applyAlignment="1">
      <alignment horizontal="center" vertical="center" wrapText="1"/>
    </xf>
    <xf numFmtId="0" fontId="34" fillId="6" borderId="12" xfId="12" applyFont="1" applyFill="1" applyBorder="1" applyAlignment="1">
      <alignment horizontal="center" vertical="center" wrapText="1"/>
    </xf>
    <xf numFmtId="0" fontId="34" fillId="6" borderId="51" xfId="12" applyFont="1" applyFill="1" applyBorder="1" applyAlignment="1">
      <alignment horizontal="center" vertical="center" wrapText="1"/>
    </xf>
    <xf numFmtId="0" fontId="34" fillId="6" borderId="65" xfId="12" applyFont="1" applyFill="1" applyBorder="1" applyAlignment="1">
      <alignment horizontal="center" vertical="center" wrapText="1"/>
    </xf>
    <xf numFmtId="0" fontId="34" fillId="6" borderId="0" xfId="12" applyFont="1" applyFill="1" applyAlignment="1">
      <alignment horizontal="center" vertical="center" wrapText="1"/>
    </xf>
    <xf numFmtId="0" fontId="34" fillId="6" borderId="38" xfId="12" applyFont="1" applyFill="1" applyBorder="1" applyAlignment="1">
      <alignment horizontal="center" vertical="center" wrapText="1"/>
    </xf>
    <xf numFmtId="0" fontId="34" fillId="6" borderId="56" xfId="12" applyFont="1" applyFill="1" applyBorder="1" applyAlignment="1">
      <alignment horizontal="center" vertical="center" wrapText="1"/>
    </xf>
    <xf numFmtId="0" fontId="34" fillId="6" borderId="40" xfId="12" applyFont="1" applyFill="1" applyBorder="1" applyAlignment="1">
      <alignment horizontal="center" vertical="center" wrapText="1"/>
    </xf>
    <xf numFmtId="0" fontId="34" fillId="6" borderId="41" xfId="14" applyFont="1" applyFill="1" applyBorder="1" applyAlignment="1">
      <alignment horizontal="left" vertical="center" shrinkToFit="1"/>
    </xf>
    <xf numFmtId="0" fontId="34" fillId="6" borderId="12" xfId="14" applyFont="1" applyFill="1" applyBorder="1" applyAlignment="1">
      <alignment horizontal="left" vertical="center" shrinkToFit="1"/>
    </xf>
    <xf numFmtId="0" fontId="34" fillId="6" borderId="51" xfId="14" applyFont="1" applyFill="1" applyBorder="1" applyAlignment="1">
      <alignment horizontal="left" vertical="center" shrinkToFit="1"/>
    </xf>
    <xf numFmtId="187" fontId="34" fillId="6" borderId="163" xfId="14" applyNumberFormat="1" applyFont="1" applyFill="1" applyBorder="1" applyAlignment="1">
      <alignment horizontal="right" vertical="center" shrinkToFit="1"/>
    </xf>
    <xf numFmtId="187" fontId="34" fillId="6" borderId="50" xfId="14" applyNumberFormat="1" applyFont="1" applyFill="1" applyBorder="1" applyAlignment="1">
      <alignment horizontal="right" vertical="center" shrinkToFit="1"/>
    </xf>
    <xf numFmtId="0" fontId="34" fillId="6" borderId="65" xfId="14" applyFont="1" applyFill="1" applyBorder="1" applyAlignment="1">
      <alignment horizontal="left" vertical="center" shrinkToFit="1"/>
    </xf>
    <xf numFmtId="0" fontId="34" fillId="6" borderId="0" xfId="14" applyFont="1" applyFill="1" applyAlignment="1">
      <alignment horizontal="left" vertical="center" shrinkToFit="1"/>
    </xf>
    <xf numFmtId="0" fontId="34" fillId="6" borderId="38" xfId="14" applyFont="1" applyFill="1" applyBorder="1" applyAlignment="1">
      <alignment horizontal="left" vertical="center" shrinkToFit="1"/>
    </xf>
    <xf numFmtId="0" fontId="34" fillId="6" borderId="11" xfId="12" applyFont="1" applyFill="1" applyBorder="1" applyAlignment="1">
      <alignment horizontal="center" vertical="center" wrapText="1"/>
    </xf>
    <xf numFmtId="0" fontId="34" fillId="6" borderId="7" xfId="12" applyFont="1" applyFill="1" applyBorder="1" applyAlignment="1">
      <alignment horizontal="center" vertical="center" wrapText="1"/>
    </xf>
    <xf numFmtId="0" fontId="34" fillId="6" borderId="74" xfId="12" applyFont="1" applyFill="1" applyBorder="1" applyAlignment="1">
      <alignment horizontal="center" vertical="center" wrapText="1"/>
    </xf>
    <xf numFmtId="0" fontId="34" fillId="6" borderId="75" xfId="12" applyFont="1" applyFill="1" applyBorder="1" applyAlignment="1">
      <alignment horizontal="center" vertical="center" wrapText="1"/>
    </xf>
    <xf numFmtId="0" fontId="34" fillId="6" borderId="70" xfId="12" applyFont="1" applyFill="1" applyBorder="1" applyAlignment="1">
      <alignment horizontal="center" vertical="center" wrapText="1"/>
    </xf>
    <xf numFmtId="187" fontId="34" fillId="6" borderId="129" xfId="14" applyNumberFormat="1" applyFont="1" applyFill="1" applyBorder="1" applyAlignment="1">
      <alignment horizontal="right" vertical="center" shrinkToFit="1"/>
    </xf>
    <xf numFmtId="187" fontId="34" fillId="6" borderId="166" xfId="14" applyNumberFormat="1" applyFont="1" applyFill="1" applyBorder="1" applyAlignment="1">
      <alignment horizontal="right" vertical="center" shrinkToFit="1"/>
    </xf>
    <xf numFmtId="187" fontId="34" fillId="6" borderId="167" xfId="14" applyNumberFormat="1" applyFont="1" applyFill="1" applyBorder="1" applyAlignment="1">
      <alignment horizontal="right" vertical="center" shrinkToFit="1"/>
    </xf>
    <xf numFmtId="187" fontId="34" fillId="6" borderId="168" xfId="14" applyNumberFormat="1" applyFont="1" applyFill="1" applyBorder="1" applyAlignment="1">
      <alignment horizontal="right" vertical="center" shrinkToFit="1"/>
    </xf>
    <xf numFmtId="0" fontId="34" fillId="6" borderId="81" xfId="12" applyFont="1" applyFill="1" applyBorder="1" applyAlignment="1">
      <alignment horizontal="center" vertical="center"/>
    </xf>
    <xf numFmtId="0" fontId="34" fillId="6" borderId="25" xfId="12" applyFont="1" applyFill="1" applyBorder="1" applyAlignment="1">
      <alignment horizontal="center" vertical="center"/>
    </xf>
    <xf numFmtId="0" fontId="34" fillId="6" borderId="46" xfId="12" applyFont="1" applyFill="1" applyBorder="1" applyAlignment="1">
      <alignment horizontal="center" vertical="center"/>
    </xf>
    <xf numFmtId="0" fontId="34" fillId="6" borderId="45" xfId="12" applyFont="1" applyFill="1" applyBorder="1" applyAlignment="1">
      <alignment horizontal="center" vertical="center"/>
    </xf>
    <xf numFmtId="0" fontId="34" fillId="6" borderId="72" xfId="12" applyFont="1" applyFill="1" applyBorder="1">
      <alignment vertical="center"/>
    </xf>
    <xf numFmtId="0" fontId="34" fillId="6" borderId="70" xfId="12" applyFont="1" applyFill="1" applyBorder="1">
      <alignment vertical="center"/>
    </xf>
    <xf numFmtId="177" fontId="34" fillId="6" borderId="172" xfId="14" applyNumberFormat="1" applyFont="1" applyFill="1" applyBorder="1" applyAlignment="1">
      <alignment horizontal="right" vertical="center" shrinkToFit="1"/>
    </xf>
    <xf numFmtId="177" fontId="34" fillId="6" borderId="173" xfId="14" applyNumberFormat="1" applyFont="1" applyFill="1" applyBorder="1" applyAlignment="1">
      <alignment horizontal="right" vertical="center" shrinkToFit="1"/>
    </xf>
    <xf numFmtId="187" fontId="34" fillId="6" borderId="173" xfId="14" applyNumberFormat="1" applyFont="1" applyFill="1" applyBorder="1" applyAlignment="1">
      <alignment horizontal="right" vertical="center" shrinkToFit="1"/>
    </xf>
    <xf numFmtId="187" fontId="34" fillId="6" borderId="174" xfId="14" applyNumberFormat="1" applyFont="1" applyFill="1" applyBorder="1" applyAlignment="1">
      <alignment horizontal="right" vertical="center" shrinkToFit="1"/>
    </xf>
    <xf numFmtId="0" fontId="34" fillId="6" borderId="11" xfId="12" applyFont="1" applyFill="1" applyBorder="1" applyAlignment="1">
      <alignment horizontal="left" vertical="center"/>
    </xf>
    <xf numFmtId="0" fontId="34" fillId="6" borderId="12" xfId="12" applyFont="1" applyFill="1" applyBorder="1" applyAlignment="1">
      <alignment horizontal="left" vertical="center"/>
    </xf>
    <xf numFmtId="0" fontId="34" fillId="6" borderId="12" xfId="12" applyFont="1" applyFill="1" applyBorder="1" applyAlignment="1">
      <alignment horizontal="right" vertical="center"/>
    </xf>
    <xf numFmtId="0" fontId="34" fillId="6" borderId="51" xfId="12" applyFont="1" applyFill="1" applyBorder="1" applyAlignment="1">
      <alignment horizontal="right" vertical="center"/>
    </xf>
    <xf numFmtId="177" fontId="34" fillId="6" borderId="41" xfId="13" applyNumberFormat="1" applyFont="1" applyFill="1" applyBorder="1" applyAlignment="1">
      <alignment horizontal="right" vertical="center" shrinkToFit="1"/>
    </xf>
    <xf numFmtId="177" fontId="34" fillId="6" borderId="12" xfId="13" applyNumberFormat="1" applyFont="1" applyFill="1" applyBorder="1" applyAlignment="1">
      <alignment horizontal="right" vertical="center" shrinkToFit="1"/>
    </xf>
    <xf numFmtId="177" fontId="34" fillId="6" borderId="82" xfId="13" applyNumberFormat="1" applyFont="1" applyFill="1" applyBorder="1" applyAlignment="1">
      <alignment horizontal="right" vertical="center" shrinkToFit="1"/>
    </xf>
    <xf numFmtId="177" fontId="34" fillId="6" borderId="84" xfId="13" applyNumberFormat="1" applyFont="1" applyFill="1" applyBorder="1" applyAlignment="1">
      <alignment horizontal="right" vertical="center" shrinkToFit="1"/>
    </xf>
    <xf numFmtId="187" fontId="34" fillId="6" borderId="169" xfId="14" applyNumberFormat="1" applyFont="1" applyFill="1" applyBorder="1" applyAlignment="1">
      <alignment horizontal="right" vertical="center" shrinkToFit="1"/>
    </xf>
    <xf numFmtId="187" fontId="34" fillId="6" borderId="170" xfId="14" applyNumberFormat="1" applyFont="1" applyFill="1" applyBorder="1" applyAlignment="1">
      <alignment horizontal="right" vertical="center" shrinkToFit="1"/>
    </xf>
    <xf numFmtId="187" fontId="34" fillId="6" borderId="171" xfId="14" applyNumberFormat="1" applyFont="1" applyFill="1" applyBorder="1" applyAlignment="1">
      <alignment horizontal="right" vertical="center" shrinkToFit="1"/>
    </xf>
    <xf numFmtId="176" fontId="34" fillId="6" borderId="41" xfId="14" applyNumberFormat="1" applyFont="1" applyFill="1" applyBorder="1" applyAlignment="1">
      <alignment horizontal="right" vertical="center" shrinkToFit="1"/>
    </xf>
    <xf numFmtId="176" fontId="34" fillId="6" borderId="12" xfId="14" applyNumberFormat="1" applyFont="1" applyFill="1" applyBorder="1" applyAlignment="1">
      <alignment horizontal="right" vertical="center" shrinkToFit="1"/>
    </xf>
    <xf numFmtId="176" fontId="34" fillId="6" borderId="51" xfId="14" applyNumberFormat="1" applyFont="1" applyFill="1" applyBorder="1" applyAlignment="1">
      <alignment horizontal="right" vertical="center" shrinkToFit="1"/>
    </xf>
    <xf numFmtId="0" fontId="34" fillId="6" borderId="26" xfId="12" applyFont="1" applyFill="1" applyBorder="1" applyAlignment="1">
      <alignment horizontal="center" vertical="center"/>
    </xf>
    <xf numFmtId="0" fontId="34" fillId="6" borderId="11" xfId="12" applyFont="1" applyFill="1" applyBorder="1" applyAlignment="1">
      <alignment horizontal="center" vertical="center" textRotation="255" wrapText="1"/>
    </xf>
    <xf numFmtId="0" fontId="34" fillId="6" borderId="7" xfId="12" applyFont="1" applyFill="1" applyBorder="1" applyAlignment="1">
      <alignment horizontal="center" vertical="center" textRotation="255" wrapText="1"/>
    </xf>
    <xf numFmtId="0" fontId="34" fillId="6" borderId="24" xfId="12" applyFont="1" applyFill="1" applyBorder="1" applyAlignment="1">
      <alignment horizontal="center" vertical="center" textRotation="255" wrapText="1"/>
    </xf>
    <xf numFmtId="0" fontId="34" fillId="6" borderId="17" xfId="12" applyFont="1" applyFill="1" applyBorder="1" applyAlignment="1">
      <alignment horizontal="left" vertical="center" wrapText="1"/>
    </xf>
    <xf numFmtId="0" fontId="34" fillId="6" borderId="18" xfId="12" applyFont="1" applyFill="1" applyBorder="1" applyAlignment="1">
      <alignment horizontal="left" vertical="center"/>
    </xf>
    <xf numFmtId="0" fontId="34" fillId="6" borderId="43" xfId="12" applyFont="1" applyFill="1" applyBorder="1" applyAlignment="1">
      <alignment horizontal="left" vertical="center"/>
    </xf>
    <xf numFmtId="187" fontId="34" fillId="6" borderId="128" xfId="14" applyNumberFormat="1" applyFont="1" applyFill="1" applyBorder="1" applyAlignment="1">
      <alignment horizontal="right" vertical="center" shrinkToFit="1"/>
    </xf>
    <xf numFmtId="177" fontId="34" fillId="6" borderId="164" xfId="14" applyNumberFormat="1" applyFont="1" applyFill="1" applyBorder="1" applyAlignment="1">
      <alignment horizontal="right" vertical="center" shrinkToFit="1"/>
    </xf>
    <xf numFmtId="177" fontId="34" fillId="6" borderId="165" xfId="14" applyNumberFormat="1" applyFont="1" applyFill="1" applyBorder="1" applyAlignment="1">
      <alignment horizontal="right" vertical="center" shrinkToFit="1"/>
    </xf>
    <xf numFmtId="0" fontId="34" fillId="6" borderId="7" xfId="12" applyFont="1" applyFill="1" applyBorder="1">
      <alignment vertical="center"/>
    </xf>
    <xf numFmtId="176" fontId="34" fillId="6" borderId="65" xfId="14" applyNumberFormat="1" applyFont="1" applyFill="1" applyBorder="1" applyAlignment="1">
      <alignment horizontal="right" vertical="center" shrinkToFit="1"/>
    </xf>
    <xf numFmtId="176" fontId="34" fillId="6" borderId="0" xfId="14" applyNumberFormat="1" applyFont="1" applyFill="1" applyAlignment="1">
      <alignment horizontal="right" vertical="center" shrinkToFit="1"/>
    </xf>
    <xf numFmtId="176" fontId="34" fillId="6" borderId="38" xfId="14" applyNumberFormat="1" applyFont="1" applyFill="1" applyBorder="1" applyAlignment="1">
      <alignment horizontal="right" vertical="center" shrinkToFit="1"/>
    </xf>
    <xf numFmtId="176" fontId="34" fillId="6" borderId="66" xfId="14" applyNumberFormat="1" applyFont="1" applyFill="1" applyBorder="1" applyAlignment="1">
      <alignment horizontal="right" vertical="center" shrinkToFit="1"/>
    </xf>
    <xf numFmtId="0" fontId="34" fillId="6" borderId="0" xfId="12" applyFont="1" applyFill="1" applyAlignment="1">
      <alignment horizontal="right" vertical="center" wrapText="1"/>
    </xf>
    <xf numFmtId="0" fontId="34" fillId="6" borderId="0" xfId="12" applyFont="1" applyFill="1" applyAlignment="1">
      <alignment horizontal="right" vertical="center"/>
    </xf>
    <xf numFmtId="0" fontId="34" fillId="6" borderId="38" xfId="12" applyFont="1" applyFill="1" applyBorder="1" applyAlignment="1">
      <alignment horizontal="right" vertical="center"/>
    </xf>
    <xf numFmtId="187" fontId="34" fillId="6" borderId="175" xfId="14" applyNumberFormat="1" applyFont="1" applyFill="1" applyBorder="1" applyAlignment="1">
      <alignment horizontal="right" vertical="center" shrinkToFit="1"/>
    </xf>
    <xf numFmtId="187" fontId="34" fillId="6" borderId="176" xfId="14" applyNumberFormat="1" applyFont="1" applyFill="1" applyBorder="1" applyAlignment="1">
      <alignment horizontal="right" vertical="center" shrinkToFit="1"/>
    </xf>
    <xf numFmtId="187" fontId="34" fillId="6" borderId="177" xfId="14" applyNumberFormat="1" applyFont="1" applyFill="1" applyBorder="1" applyAlignment="1">
      <alignment horizontal="right" vertical="center" shrinkToFit="1"/>
    </xf>
    <xf numFmtId="176" fontId="34" fillId="6" borderId="13" xfId="14" applyNumberFormat="1" applyFont="1" applyFill="1" applyBorder="1" applyAlignment="1">
      <alignment horizontal="right" vertical="center" shrinkToFit="1"/>
    </xf>
    <xf numFmtId="0" fontId="34" fillId="6" borderId="75" xfId="12" applyFont="1" applyFill="1" applyBorder="1" applyAlignment="1">
      <alignment horizontal="center" vertical="center"/>
    </xf>
    <xf numFmtId="0" fontId="34" fillId="6" borderId="70" xfId="12" applyFont="1" applyFill="1" applyBorder="1" applyAlignment="1">
      <alignment horizontal="center" vertical="center"/>
    </xf>
    <xf numFmtId="187" fontId="34" fillId="6" borderId="130" xfId="14" applyNumberFormat="1" applyFont="1" applyFill="1" applyBorder="1" applyAlignment="1">
      <alignment horizontal="right" vertical="center" shrinkToFit="1"/>
    </xf>
    <xf numFmtId="187" fontId="34" fillId="6" borderId="18" xfId="14" applyNumberFormat="1" applyFont="1" applyFill="1" applyBorder="1" applyAlignment="1">
      <alignment horizontal="right" vertical="center" shrinkToFit="1"/>
    </xf>
    <xf numFmtId="187" fontId="34" fillId="6" borderId="184" xfId="14" applyNumberFormat="1" applyFont="1" applyFill="1" applyBorder="1" applyAlignment="1">
      <alignment horizontal="right" vertical="center" shrinkToFit="1"/>
    </xf>
    <xf numFmtId="187" fontId="34" fillId="6" borderId="185" xfId="14" applyNumberFormat="1" applyFont="1" applyFill="1" applyBorder="1" applyAlignment="1">
      <alignment horizontal="right" vertical="center" shrinkToFit="1"/>
    </xf>
    <xf numFmtId="0" fontId="34" fillId="6" borderId="74" xfId="12" applyFont="1" applyFill="1" applyBorder="1">
      <alignment vertical="center"/>
    </xf>
    <xf numFmtId="188" fontId="34" fillId="6" borderId="72" xfId="14" applyNumberFormat="1" applyFont="1" applyFill="1" applyBorder="1" applyAlignment="1">
      <alignment horizontal="right" vertical="center" shrinkToFit="1"/>
    </xf>
    <xf numFmtId="188" fontId="34" fillId="6" borderId="75" xfId="14" applyNumberFormat="1" applyFont="1" applyFill="1" applyBorder="1" applyAlignment="1">
      <alignment horizontal="right" vertical="center" shrinkToFit="1"/>
    </xf>
    <xf numFmtId="188" fontId="34" fillId="6" borderId="70" xfId="14" applyNumberFormat="1" applyFont="1" applyFill="1" applyBorder="1" applyAlignment="1">
      <alignment horizontal="right" vertical="center" shrinkToFit="1"/>
    </xf>
    <xf numFmtId="188" fontId="34" fillId="6" borderId="181" xfId="14" applyNumberFormat="1" applyFont="1" applyFill="1" applyBorder="1" applyAlignment="1">
      <alignment horizontal="right" vertical="center" shrinkToFit="1"/>
    </xf>
    <xf numFmtId="188" fontId="34" fillId="6" borderId="182" xfId="14" applyNumberFormat="1" applyFont="1" applyFill="1" applyBorder="1" applyAlignment="1">
      <alignment horizontal="right" vertical="center" shrinkToFit="1"/>
    </xf>
    <xf numFmtId="188" fontId="34" fillId="6" borderId="183" xfId="14" applyNumberFormat="1" applyFont="1" applyFill="1" applyBorder="1" applyAlignment="1">
      <alignment horizontal="right" vertical="center" shrinkToFit="1"/>
    </xf>
    <xf numFmtId="0" fontId="34" fillId="6" borderId="11" xfId="12" applyFont="1" applyFill="1" applyBorder="1" applyAlignment="1">
      <alignment horizontal="left" vertical="center" wrapText="1"/>
    </xf>
    <xf numFmtId="0" fontId="34" fillId="6" borderId="12" xfId="12" applyFont="1" applyFill="1" applyBorder="1" applyAlignment="1">
      <alignment horizontal="left" vertical="center" wrapText="1"/>
    </xf>
    <xf numFmtId="0" fontId="34" fillId="6" borderId="74" xfId="12" applyFont="1" applyFill="1" applyBorder="1" applyAlignment="1">
      <alignment horizontal="left" vertical="center" wrapText="1"/>
    </xf>
    <xf numFmtId="0" fontId="34" fillId="6" borderId="75" xfId="12" applyFont="1" applyFill="1" applyBorder="1" applyAlignment="1">
      <alignment horizontal="left" vertical="center" wrapText="1"/>
    </xf>
    <xf numFmtId="0" fontId="34" fillId="6" borderId="12" xfId="12" applyFont="1" applyFill="1" applyBorder="1" applyAlignment="1">
      <alignment horizontal="center" vertical="center"/>
    </xf>
    <xf numFmtId="0" fontId="34" fillId="6" borderId="51" xfId="12" applyFont="1" applyFill="1" applyBorder="1" applyAlignment="1">
      <alignment horizontal="center" vertical="center"/>
    </xf>
    <xf numFmtId="187" fontId="34" fillId="6" borderId="39" xfId="14" applyNumberFormat="1" applyFont="1" applyFill="1" applyBorder="1" applyAlignment="1">
      <alignment horizontal="right" vertical="center" shrinkToFit="1"/>
    </xf>
    <xf numFmtId="187" fontId="34" fillId="6" borderId="31" xfId="14" applyNumberFormat="1" applyFont="1" applyFill="1" applyBorder="1" applyAlignment="1">
      <alignment horizontal="right" vertical="center" shrinkToFit="1"/>
    </xf>
    <xf numFmtId="187" fontId="34" fillId="6" borderId="156" xfId="14" applyNumberFormat="1" applyFont="1" applyFill="1" applyBorder="1" applyAlignment="1">
      <alignment horizontal="right" vertical="center" shrinkToFit="1"/>
    </xf>
    <xf numFmtId="187" fontId="34" fillId="6" borderId="157" xfId="14" applyNumberFormat="1" applyFont="1" applyFill="1" applyBorder="1" applyAlignment="1">
      <alignment horizontal="right" vertical="center" shrinkToFit="1"/>
    </xf>
    <xf numFmtId="187" fontId="34" fillId="6" borderId="160" xfId="14" applyNumberFormat="1" applyFont="1" applyFill="1" applyBorder="1" applyAlignment="1">
      <alignment horizontal="right" vertical="center" shrinkToFit="1"/>
    </xf>
    <xf numFmtId="188" fontId="34" fillId="6" borderId="65" xfId="14" applyNumberFormat="1" applyFont="1" applyFill="1" applyBorder="1" applyAlignment="1">
      <alignment horizontal="right" vertical="center" shrinkToFit="1"/>
    </xf>
    <xf numFmtId="188" fontId="34" fillId="6" borderId="0" xfId="14" applyNumberFormat="1" applyFont="1" applyFill="1" applyAlignment="1">
      <alignment horizontal="right" vertical="center" shrinkToFit="1"/>
    </xf>
    <xf numFmtId="188" fontId="34" fillId="6" borderId="38" xfId="14" applyNumberFormat="1" applyFont="1" applyFill="1" applyBorder="1" applyAlignment="1">
      <alignment horizontal="right" vertical="center" shrinkToFit="1"/>
    </xf>
    <xf numFmtId="188" fontId="34" fillId="6" borderId="66" xfId="14" applyNumberFormat="1" applyFont="1" applyFill="1" applyBorder="1" applyAlignment="1">
      <alignment horizontal="right" vertical="center" shrinkToFit="1"/>
    </xf>
    <xf numFmtId="0" fontId="36" fillId="6" borderId="24" xfId="12" applyFont="1" applyFill="1" applyBorder="1" applyAlignment="1">
      <alignment horizontal="left" vertical="center"/>
    </xf>
    <xf numFmtId="0" fontId="34" fillId="6" borderId="56" xfId="12" applyFont="1" applyFill="1" applyBorder="1" applyAlignment="1">
      <alignment horizontal="left" vertical="center"/>
    </xf>
    <xf numFmtId="0" fontId="34" fillId="6" borderId="56" xfId="12" applyFont="1" applyFill="1" applyBorder="1" applyAlignment="1">
      <alignment horizontal="right" vertical="center" wrapText="1"/>
    </xf>
    <xf numFmtId="0" fontId="34" fillId="6" borderId="56" xfId="12" applyFont="1" applyFill="1" applyBorder="1" applyAlignment="1">
      <alignment horizontal="right" vertical="center"/>
    </xf>
    <xf numFmtId="0" fontId="34" fillId="6" borderId="40" xfId="12" applyFont="1" applyFill="1" applyBorder="1" applyAlignment="1">
      <alignment horizontal="right" vertical="center"/>
    </xf>
    <xf numFmtId="187" fontId="34" fillId="6" borderId="178" xfId="14" applyNumberFormat="1" applyFont="1" applyFill="1" applyBorder="1" applyAlignment="1">
      <alignment horizontal="right" vertical="center" shrinkToFit="1"/>
    </xf>
    <xf numFmtId="187" fontId="34" fillId="6" borderId="179" xfId="14" applyNumberFormat="1" applyFont="1" applyFill="1" applyBorder="1" applyAlignment="1">
      <alignment horizontal="right" vertical="center" shrinkToFit="1"/>
    </xf>
    <xf numFmtId="187" fontId="34" fillId="6" borderId="180" xfId="14" applyNumberFormat="1" applyFont="1" applyFill="1" applyBorder="1" applyAlignment="1">
      <alignment horizontal="right" vertical="center" shrinkToFit="1"/>
    </xf>
    <xf numFmtId="178" fontId="3" fillId="0" borderId="12" xfId="16" applyNumberFormat="1" applyFont="1" applyFill="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178" fontId="17" fillId="0" borderId="15" xfId="18" applyNumberFormat="1" applyFont="1" applyBorder="1" applyAlignment="1">
      <alignment horizontal="center" vertical="center" wrapText="1"/>
    </xf>
    <xf numFmtId="178" fontId="17" fillId="0" borderId="50"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0" fillId="0" borderId="45" xfId="3" applyFont="1" applyBorder="1">
      <alignment vertical="center"/>
    </xf>
    <xf numFmtId="0" fontId="10" fillId="0" borderId="25" xfId="3" applyFont="1" applyBorder="1">
      <alignment vertical="center"/>
    </xf>
    <xf numFmtId="0" fontId="10"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51"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51" xfId="16" applyFont="1" applyBorder="1">
      <alignment vertical="center"/>
    </xf>
    <xf numFmtId="0" fontId="1" fillId="0" borderId="65"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6"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51" xfId="16" applyFont="1" applyBorder="1" applyAlignment="1" applyProtection="1">
      <alignment horizontal="left" vertical="top" wrapText="1"/>
      <protection locked="0"/>
    </xf>
    <xf numFmtId="0" fontId="1" fillId="0" borderId="65"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6"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6" borderId="0" xfId="17" applyNumberFormat="1" applyFont="1" applyFill="1" applyAlignment="1">
      <alignment vertical="center" wrapText="1"/>
    </xf>
    <xf numFmtId="0" fontId="1" fillId="0" borderId="0" xfId="16" applyFont="1" applyAlignment="1">
      <alignment horizontal="center" vertical="center"/>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79" fontId="1" fillId="6" borderId="0" xfId="17" applyNumberFormat="1" applyFont="1" applyFill="1" applyAlignment="1">
      <alignment horizontal="center" vertical="center" wrapText="1"/>
    </xf>
    <xf numFmtId="179" fontId="1" fillId="0" borderId="0" xfId="17" applyNumberFormat="1" applyFont="1" applyAlignment="1">
      <alignment horizontal="center" vertical="center" wrapText="1"/>
    </xf>
    <xf numFmtId="187" fontId="1" fillId="6" borderId="0" xfId="17" applyNumberFormat="1" applyFont="1" applyFill="1" applyAlignment="1">
      <alignment horizontal="center" vertical="center"/>
    </xf>
    <xf numFmtId="179" fontId="1" fillId="6" borderId="34" xfId="17" applyNumberFormat="1" applyFont="1" applyFill="1" applyBorder="1" applyAlignment="1">
      <alignment horizontal="center" vertical="center" wrapText="1"/>
    </xf>
    <xf numFmtId="187" fontId="1" fillId="6" borderId="34" xfId="17" applyNumberFormat="1" applyFont="1" applyFill="1" applyBorder="1" applyAlignment="1">
      <alignment horizontal="center" vertical="center"/>
    </xf>
    <xf numFmtId="178" fontId="1" fillId="0" borderId="65" xfId="16" applyNumberFormat="1" applyFont="1" applyBorder="1">
      <alignment vertical="center"/>
    </xf>
    <xf numFmtId="178" fontId="16" fillId="0" borderId="0" xfId="16" applyNumberFormat="1" applyAlignment="1">
      <alignment horizontal="center"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6" xfId="16" applyNumberFormat="1" applyFont="1" applyBorder="1">
      <alignment vertical="center"/>
    </xf>
    <xf numFmtId="189" fontId="1" fillId="0" borderId="56" xfId="16" applyNumberFormat="1" applyFont="1" applyBorder="1">
      <alignment vertical="center"/>
    </xf>
    <xf numFmtId="178" fontId="1" fillId="0" borderId="40" xfId="16" applyNumberFormat="1" applyFont="1" applyBorder="1">
      <alignment vertical="center"/>
    </xf>
    <xf numFmtId="0" fontId="34" fillId="0" borderId="65"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xf numFmtId="0" fontId="39" fillId="0" borderId="0" xfId="20" applyFont="1">
      <alignment vertical="center"/>
    </xf>
  </cellXfs>
  <cellStyles count="21">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 7" xfId="20" xr:uid="{129FC292-B6A1-452A-9170-C6BB83B8387E}"/>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H30</c:v>
                </c:pt>
                <c:pt idx="1">
                  <c:v> R01</c:v>
                </c:pt>
                <c:pt idx="2">
                  <c:v> R02</c:v>
                </c:pt>
                <c:pt idx="3">
                  <c:v> R03</c:v>
                </c:pt>
                <c:pt idx="4">
                  <c:v> R04</c:v>
                </c:pt>
              </c:strCache>
            </c:strRef>
          </c:cat>
          <c:val>
            <c:numRef>
              <c:f>(データシート!$F$3,データシート!$F$5,データシート!$F$7,データシート!$F$9,データシート!$F$11)</c:f>
              <c:numCache>
                <c:formatCode>#,##0;"△ "#,##0</c:formatCode>
                <c:ptCount val="5"/>
                <c:pt idx="0">
                  <c:v>47387</c:v>
                </c:pt>
                <c:pt idx="1">
                  <c:v>51264</c:v>
                </c:pt>
                <c:pt idx="2">
                  <c:v>52068</c:v>
                </c:pt>
                <c:pt idx="3">
                  <c:v>47161</c:v>
                </c:pt>
                <c:pt idx="4">
                  <c:v>43423</c:v>
                </c:pt>
              </c:numCache>
            </c:numRef>
          </c:val>
          <c:smooth val="0"/>
          <c:extLst>
            <c:ext xmlns:c16="http://schemas.microsoft.com/office/drawing/2014/chart" uri="{C3380CC4-5D6E-409C-BE32-E72D297353CC}">
              <c16:uniqueId val="{00000000-E35F-4C2C-8A2A-C1CED26B9BC1}"/>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H30</c:v>
                </c:pt>
                <c:pt idx="1">
                  <c:v> R01</c:v>
                </c:pt>
                <c:pt idx="2">
                  <c:v> R02</c:v>
                </c:pt>
                <c:pt idx="3">
                  <c:v> R03</c:v>
                </c:pt>
                <c:pt idx="4">
                  <c:v> R04</c:v>
                </c:pt>
              </c:strCache>
            </c:strRef>
          </c:cat>
          <c:val>
            <c:numRef>
              <c:f>(データシート!$D$3,データシート!$D$5,データシート!$D$7,データシート!$D$9,データシート!$D$11)</c:f>
              <c:numCache>
                <c:formatCode>#,##0;"△ "#,##0</c:formatCode>
                <c:ptCount val="5"/>
                <c:pt idx="0">
                  <c:v>47383</c:v>
                </c:pt>
                <c:pt idx="1">
                  <c:v>75491</c:v>
                </c:pt>
                <c:pt idx="2">
                  <c:v>76907</c:v>
                </c:pt>
                <c:pt idx="3">
                  <c:v>33453</c:v>
                </c:pt>
                <c:pt idx="4">
                  <c:v>39788</c:v>
                </c:pt>
              </c:numCache>
            </c:numRef>
          </c:val>
          <c:smooth val="0"/>
          <c:extLst>
            <c:ext xmlns:c16="http://schemas.microsoft.com/office/drawing/2014/chart" uri="{C3380CC4-5D6E-409C-BE32-E72D297353CC}">
              <c16:uniqueId val="{00000001-E35F-4C2C-8A2A-C1CED26B9BC1}"/>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データシート!$B$19:$F$19</c:f>
              <c:numCache>
                <c:formatCode>General</c:formatCode>
                <c:ptCount val="5"/>
                <c:pt idx="0">
                  <c:v>9.27</c:v>
                </c:pt>
                <c:pt idx="1">
                  <c:v>9.64</c:v>
                </c:pt>
                <c:pt idx="2">
                  <c:v>7.12</c:v>
                </c:pt>
                <c:pt idx="3">
                  <c:v>9.16</c:v>
                </c:pt>
                <c:pt idx="4">
                  <c:v>5.81</c:v>
                </c:pt>
              </c:numCache>
            </c:numRef>
          </c:val>
          <c:extLst>
            <c:ext xmlns:c16="http://schemas.microsoft.com/office/drawing/2014/chart" uri="{C3380CC4-5D6E-409C-BE32-E72D297353CC}">
              <c16:uniqueId val="{00000000-2A44-461E-A6BB-CFC8BCC54C1C}"/>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データシート!$B$20:$F$20</c:f>
              <c:numCache>
                <c:formatCode>General</c:formatCode>
                <c:ptCount val="5"/>
                <c:pt idx="0">
                  <c:v>71.08</c:v>
                </c:pt>
                <c:pt idx="1">
                  <c:v>74.819999999999993</c:v>
                </c:pt>
                <c:pt idx="2">
                  <c:v>71.97</c:v>
                </c:pt>
                <c:pt idx="3">
                  <c:v>74.78</c:v>
                </c:pt>
                <c:pt idx="4">
                  <c:v>71.95</c:v>
                </c:pt>
              </c:numCache>
            </c:numRef>
          </c:val>
          <c:extLst>
            <c:ext xmlns:c16="http://schemas.microsoft.com/office/drawing/2014/chart" uri="{C3380CC4-5D6E-409C-BE32-E72D297353CC}">
              <c16:uniqueId val="{00000001-2A44-461E-A6BB-CFC8BCC54C1C}"/>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H30</c:v>
                </c:pt>
                <c:pt idx="1">
                  <c:v>R01</c:v>
                </c:pt>
                <c:pt idx="2">
                  <c:v>R02</c:v>
                </c:pt>
                <c:pt idx="3">
                  <c:v>R03</c:v>
                </c:pt>
                <c:pt idx="4">
                  <c:v>R04</c:v>
                </c:pt>
              </c:strCache>
            </c:strRef>
          </c:cat>
          <c:val>
            <c:numRef>
              <c:f>データシート!$B$21:$F$21</c:f>
              <c:numCache>
                <c:formatCode>General</c:formatCode>
                <c:ptCount val="5"/>
                <c:pt idx="0">
                  <c:v>-5.56</c:v>
                </c:pt>
                <c:pt idx="1">
                  <c:v>-5.5</c:v>
                </c:pt>
                <c:pt idx="2">
                  <c:v>-8.8800000000000008</c:v>
                </c:pt>
                <c:pt idx="3">
                  <c:v>2.66</c:v>
                </c:pt>
                <c:pt idx="4">
                  <c:v>-17.52</c:v>
                </c:pt>
              </c:numCache>
            </c:numRef>
          </c:val>
          <c:smooth val="0"/>
          <c:extLst>
            <c:ext xmlns:c16="http://schemas.microsoft.com/office/drawing/2014/chart" uri="{C3380CC4-5D6E-409C-BE32-E72D297353CC}">
              <c16:uniqueId val="{00000002-2A44-461E-A6BB-CFC8BCC54C1C}"/>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データシート!$B$27:$K$27</c:f>
              <c:numCache>
                <c:formatCode>General</c:formatCode>
                <c:ptCount val="10"/>
                <c:pt idx="0">
                  <c:v>#N/A</c:v>
                </c:pt>
                <c:pt idx="1">
                  <c:v>0.12</c:v>
                </c:pt>
                <c:pt idx="2">
                  <c:v>#N/A</c:v>
                </c:pt>
                <c:pt idx="3">
                  <c:v>0.05</c:v>
                </c:pt>
                <c:pt idx="4">
                  <c:v>#N/A</c:v>
                </c:pt>
                <c:pt idx="5">
                  <c:v>0.06</c:v>
                </c:pt>
                <c:pt idx="6">
                  <c:v>#N/A</c:v>
                </c:pt>
                <c:pt idx="7">
                  <c:v>0.04</c:v>
                </c:pt>
                <c:pt idx="8">
                  <c:v>#N/A</c:v>
                </c:pt>
                <c:pt idx="9">
                  <c:v>0.05</c:v>
                </c:pt>
              </c:numCache>
            </c:numRef>
          </c:val>
          <c:extLst>
            <c:ext xmlns:c16="http://schemas.microsoft.com/office/drawing/2014/chart" uri="{C3380CC4-5D6E-409C-BE32-E72D297353CC}">
              <c16:uniqueId val="{00000000-C151-4965-A4D7-16E13E0D28CE}"/>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C151-4965-A4D7-16E13E0D28CE}"/>
            </c:ext>
          </c:extLst>
        </c:ser>
        <c:ser>
          <c:idx val="2"/>
          <c:order val="2"/>
          <c:tx>
            <c:strRef>
              <c:f>データシート!$A$29</c:f>
              <c:strCache>
                <c:ptCount val="1"/>
                <c:pt idx="0">
                  <c:v>農業集落排水事業特別会計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データシート!$B$29:$K$29</c:f>
              <c:numCache>
                <c:formatCode>General</c:formatCode>
                <c:ptCount val="10"/>
                <c:pt idx="0">
                  <c:v>#N/A</c:v>
                </c:pt>
                <c:pt idx="1">
                  <c:v>0</c:v>
                </c:pt>
                <c:pt idx="2">
                  <c:v>#N/A</c:v>
                </c:pt>
                <c:pt idx="3">
                  <c:v>0.01</c:v>
                </c:pt>
                <c:pt idx="4">
                  <c:v>#N/A</c:v>
                </c:pt>
                <c:pt idx="5">
                  <c:v>0.02</c:v>
                </c:pt>
                <c:pt idx="6">
                  <c:v>#N/A</c:v>
                </c:pt>
                <c:pt idx="7">
                  <c:v>0.04</c:v>
                </c:pt>
                <c:pt idx="8">
                  <c:v>#N/A</c:v>
                </c:pt>
                <c:pt idx="9">
                  <c:v>7.0000000000000007E-2</c:v>
                </c:pt>
              </c:numCache>
            </c:numRef>
          </c:val>
          <c:extLst>
            <c:ext xmlns:c16="http://schemas.microsoft.com/office/drawing/2014/chart" uri="{C3380CC4-5D6E-409C-BE32-E72D297353CC}">
              <c16:uniqueId val="{00000002-C151-4965-A4D7-16E13E0D28CE}"/>
            </c:ext>
          </c:extLst>
        </c:ser>
        <c:ser>
          <c:idx val="3"/>
          <c:order val="3"/>
          <c:tx>
            <c:strRef>
              <c:f>データシート!$A$30</c:f>
              <c:strCache>
                <c:ptCount val="1"/>
                <c:pt idx="0">
                  <c:v>下水道事業特別会計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データシート!$B$30:$K$30</c:f>
              <c:numCache>
                <c:formatCode>General</c:formatCode>
                <c:ptCount val="10"/>
                <c:pt idx="0">
                  <c:v>#N/A</c:v>
                </c:pt>
                <c:pt idx="1">
                  <c:v>0.28999999999999998</c:v>
                </c:pt>
                <c:pt idx="2">
                  <c:v>#N/A</c:v>
                </c:pt>
                <c:pt idx="3">
                  <c:v>0.26</c:v>
                </c:pt>
                <c:pt idx="4">
                  <c:v>#N/A</c:v>
                </c:pt>
                <c:pt idx="5">
                  <c:v>0.34</c:v>
                </c:pt>
                <c:pt idx="6">
                  <c:v>#N/A</c:v>
                </c:pt>
                <c:pt idx="7">
                  <c:v>0.25</c:v>
                </c:pt>
                <c:pt idx="8">
                  <c:v>#N/A</c:v>
                </c:pt>
                <c:pt idx="9">
                  <c:v>0.24</c:v>
                </c:pt>
              </c:numCache>
            </c:numRef>
          </c:val>
          <c:extLst>
            <c:ext xmlns:c16="http://schemas.microsoft.com/office/drawing/2014/chart" uri="{C3380CC4-5D6E-409C-BE32-E72D297353CC}">
              <c16:uniqueId val="{00000003-C151-4965-A4D7-16E13E0D28CE}"/>
            </c:ext>
          </c:extLst>
        </c:ser>
        <c:ser>
          <c:idx val="4"/>
          <c:order val="4"/>
          <c:tx>
            <c:strRef>
              <c:f>データシート!$A$31</c:f>
              <c:strCache>
                <c:ptCount val="1"/>
                <c:pt idx="0">
                  <c:v>国民健康保険特別会計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データシート!$B$31:$K$31</c:f>
              <c:numCache>
                <c:formatCode>General</c:formatCode>
                <c:ptCount val="10"/>
                <c:pt idx="0">
                  <c:v>#N/A</c:v>
                </c:pt>
                <c:pt idx="1">
                  <c:v>1.35</c:v>
                </c:pt>
                <c:pt idx="2">
                  <c:v>#N/A</c:v>
                </c:pt>
                <c:pt idx="3">
                  <c:v>0.26</c:v>
                </c:pt>
                <c:pt idx="4">
                  <c:v>#N/A</c:v>
                </c:pt>
                <c:pt idx="5">
                  <c:v>0.19</c:v>
                </c:pt>
                <c:pt idx="6">
                  <c:v>#N/A</c:v>
                </c:pt>
                <c:pt idx="7">
                  <c:v>0.08</c:v>
                </c:pt>
                <c:pt idx="8">
                  <c:v>#N/A</c:v>
                </c:pt>
                <c:pt idx="9">
                  <c:v>0.24</c:v>
                </c:pt>
              </c:numCache>
            </c:numRef>
          </c:val>
          <c:extLst>
            <c:ext xmlns:c16="http://schemas.microsoft.com/office/drawing/2014/chart" uri="{C3380CC4-5D6E-409C-BE32-E72D297353CC}">
              <c16:uniqueId val="{00000004-C151-4965-A4D7-16E13E0D28CE}"/>
            </c:ext>
          </c:extLst>
        </c:ser>
        <c:ser>
          <c:idx val="5"/>
          <c:order val="5"/>
          <c:tx>
            <c:strRef>
              <c:f>データシート!$A$32</c:f>
              <c:strCache>
                <c:ptCount val="1"/>
                <c:pt idx="0">
                  <c:v>国民健康保険診療所特別会計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データシート!$B$32:$K$32</c:f>
              <c:numCache>
                <c:formatCode>General</c:formatCode>
                <c:ptCount val="10"/>
                <c:pt idx="0">
                  <c:v>#N/A</c:v>
                </c:pt>
                <c:pt idx="1">
                  <c:v>0.18</c:v>
                </c:pt>
                <c:pt idx="2">
                  <c:v>#N/A</c:v>
                </c:pt>
                <c:pt idx="3">
                  <c:v>0.13</c:v>
                </c:pt>
                <c:pt idx="4">
                  <c:v>#N/A</c:v>
                </c:pt>
                <c:pt idx="5">
                  <c:v>0.1</c:v>
                </c:pt>
                <c:pt idx="6">
                  <c:v>#N/A</c:v>
                </c:pt>
                <c:pt idx="7">
                  <c:v>0.18</c:v>
                </c:pt>
                <c:pt idx="8">
                  <c:v>#N/A</c:v>
                </c:pt>
                <c:pt idx="9">
                  <c:v>0.31</c:v>
                </c:pt>
              </c:numCache>
            </c:numRef>
          </c:val>
          <c:extLst>
            <c:ext xmlns:c16="http://schemas.microsoft.com/office/drawing/2014/chart" uri="{C3380CC4-5D6E-409C-BE32-E72D297353CC}">
              <c16:uniqueId val="{00000005-C151-4965-A4D7-16E13E0D28CE}"/>
            </c:ext>
          </c:extLst>
        </c:ser>
        <c:ser>
          <c:idx val="6"/>
          <c:order val="6"/>
          <c:tx>
            <c:strRef>
              <c:f>データシート!$A$33</c:f>
              <c:strCache>
                <c:ptCount val="1"/>
                <c:pt idx="0">
                  <c:v>介護老人保健施設事業会計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データシート!$B$33:$K$33</c:f>
              <c:numCache>
                <c:formatCode>General</c:formatCode>
                <c:ptCount val="10"/>
                <c:pt idx="0">
                  <c:v>#N/A</c:v>
                </c:pt>
                <c:pt idx="1">
                  <c:v>1.28</c:v>
                </c:pt>
                <c:pt idx="2">
                  <c:v>#N/A</c:v>
                </c:pt>
                <c:pt idx="3">
                  <c:v>0.6</c:v>
                </c:pt>
                <c:pt idx="4">
                  <c:v>#N/A</c:v>
                </c:pt>
                <c:pt idx="5">
                  <c:v>0.86</c:v>
                </c:pt>
                <c:pt idx="6">
                  <c:v>#N/A</c:v>
                </c:pt>
                <c:pt idx="7">
                  <c:v>0.93</c:v>
                </c:pt>
                <c:pt idx="8">
                  <c:v>#N/A</c:v>
                </c:pt>
                <c:pt idx="9">
                  <c:v>0.96</c:v>
                </c:pt>
              </c:numCache>
            </c:numRef>
          </c:val>
          <c:extLst>
            <c:ext xmlns:c16="http://schemas.microsoft.com/office/drawing/2014/chart" uri="{C3380CC4-5D6E-409C-BE32-E72D297353CC}">
              <c16:uniqueId val="{00000006-C151-4965-A4D7-16E13E0D28CE}"/>
            </c:ext>
          </c:extLst>
        </c:ser>
        <c:ser>
          <c:idx val="7"/>
          <c:order val="7"/>
          <c:tx>
            <c:strRef>
              <c:f>データシート!$A$34</c:f>
              <c:strCache>
                <c:ptCount val="1"/>
                <c:pt idx="0">
                  <c:v>介護保険特別会計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データシート!$B$34:$K$34</c:f>
              <c:numCache>
                <c:formatCode>General</c:formatCode>
                <c:ptCount val="10"/>
                <c:pt idx="0">
                  <c:v>#N/A</c:v>
                </c:pt>
                <c:pt idx="1">
                  <c:v>1.22</c:v>
                </c:pt>
                <c:pt idx="2">
                  <c:v>#N/A</c:v>
                </c:pt>
                <c:pt idx="3">
                  <c:v>1.53</c:v>
                </c:pt>
                <c:pt idx="4">
                  <c:v>#N/A</c:v>
                </c:pt>
                <c:pt idx="5">
                  <c:v>1.75</c:v>
                </c:pt>
                <c:pt idx="6">
                  <c:v>#N/A</c:v>
                </c:pt>
                <c:pt idx="7">
                  <c:v>1.64</c:v>
                </c:pt>
                <c:pt idx="8">
                  <c:v>#N/A</c:v>
                </c:pt>
                <c:pt idx="9">
                  <c:v>2.4</c:v>
                </c:pt>
              </c:numCache>
            </c:numRef>
          </c:val>
          <c:extLst>
            <c:ext xmlns:c16="http://schemas.microsoft.com/office/drawing/2014/chart" uri="{C3380CC4-5D6E-409C-BE32-E72D297353CC}">
              <c16:uniqueId val="{00000007-C151-4965-A4D7-16E13E0D28CE}"/>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データシート!$B$35:$K$35</c:f>
              <c:numCache>
                <c:formatCode>General</c:formatCode>
                <c:ptCount val="10"/>
                <c:pt idx="0">
                  <c:v>#N/A</c:v>
                </c:pt>
                <c:pt idx="1">
                  <c:v>9.16</c:v>
                </c:pt>
                <c:pt idx="2">
                  <c:v>#N/A</c:v>
                </c:pt>
                <c:pt idx="3">
                  <c:v>9.58</c:v>
                </c:pt>
                <c:pt idx="4">
                  <c:v>#N/A</c:v>
                </c:pt>
                <c:pt idx="5">
                  <c:v>7.05</c:v>
                </c:pt>
                <c:pt idx="6">
                  <c:v>#N/A</c:v>
                </c:pt>
                <c:pt idx="7">
                  <c:v>9.11</c:v>
                </c:pt>
                <c:pt idx="8">
                  <c:v>#N/A</c:v>
                </c:pt>
                <c:pt idx="9">
                  <c:v>5.76</c:v>
                </c:pt>
              </c:numCache>
            </c:numRef>
          </c:val>
          <c:extLst>
            <c:ext xmlns:c16="http://schemas.microsoft.com/office/drawing/2014/chart" uri="{C3380CC4-5D6E-409C-BE32-E72D297353CC}">
              <c16:uniqueId val="{00000008-C151-4965-A4D7-16E13E0D28CE}"/>
            </c:ext>
          </c:extLst>
        </c:ser>
        <c:ser>
          <c:idx val="9"/>
          <c:order val="9"/>
          <c:tx>
            <c:strRef>
              <c:f>データシート!$A$36</c:f>
              <c:strCache>
                <c:ptCount val="1"/>
                <c:pt idx="0">
                  <c:v>国民健康保険陶病院事業会計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データシート!$B$36:$K$36</c:f>
              <c:numCache>
                <c:formatCode>General</c:formatCode>
                <c:ptCount val="10"/>
                <c:pt idx="0">
                  <c:v>#N/A</c:v>
                </c:pt>
                <c:pt idx="1">
                  <c:v>34.840000000000003</c:v>
                </c:pt>
                <c:pt idx="2">
                  <c:v>#N/A</c:v>
                </c:pt>
                <c:pt idx="3">
                  <c:v>36.799999999999997</c:v>
                </c:pt>
                <c:pt idx="4">
                  <c:v>#N/A</c:v>
                </c:pt>
                <c:pt idx="5">
                  <c:v>34.950000000000003</c:v>
                </c:pt>
                <c:pt idx="6">
                  <c:v>#N/A</c:v>
                </c:pt>
                <c:pt idx="7">
                  <c:v>34.43</c:v>
                </c:pt>
                <c:pt idx="8">
                  <c:v>#N/A</c:v>
                </c:pt>
                <c:pt idx="9">
                  <c:v>35.15</c:v>
                </c:pt>
              </c:numCache>
            </c:numRef>
          </c:val>
          <c:extLst>
            <c:ext xmlns:c16="http://schemas.microsoft.com/office/drawing/2014/chart" uri="{C3380CC4-5D6E-409C-BE32-E72D297353CC}">
              <c16:uniqueId val="{00000009-C151-4965-A4D7-16E13E0D28CE}"/>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データシート!$B$42:$P$42</c:f>
              <c:numCache>
                <c:formatCode>General</c:formatCode>
                <c:ptCount val="15"/>
                <c:pt idx="2">
                  <c:v>800</c:v>
                </c:pt>
                <c:pt idx="5">
                  <c:v>754</c:v>
                </c:pt>
                <c:pt idx="8">
                  <c:v>756</c:v>
                </c:pt>
                <c:pt idx="11">
                  <c:v>778</c:v>
                </c:pt>
                <c:pt idx="14">
                  <c:v>744</c:v>
                </c:pt>
              </c:numCache>
            </c:numRef>
          </c:val>
          <c:extLst>
            <c:ext xmlns:c16="http://schemas.microsoft.com/office/drawing/2014/chart" uri="{C3380CC4-5D6E-409C-BE32-E72D297353CC}">
              <c16:uniqueId val="{00000000-73DB-4EAA-B14E-B03F5CBF0B90}"/>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73DB-4EAA-B14E-B03F5CBF0B90}"/>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データシート!$B$44:$P$44</c:f>
              <c:numCache>
                <c:formatCode>General</c:formatCode>
                <c:ptCount val="15"/>
                <c:pt idx="0">
                  <c:v>4</c:v>
                </c:pt>
                <c:pt idx="3">
                  <c:v>3</c:v>
                </c:pt>
                <c:pt idx="6">
                  <c:v>2</c:v>
                </c:pt>
                <c:pt idx="9">
                  <c:v>3</c:v>
                </c:pt>
                <c:pt idx="12">
                  <c:v>3</c:v>
                </c:pt>
              </c:numCache>
            </c:numRef>
          </c:val>
          <c:extLst>
            <c:ext xmlns:c16="http://schemas.microsoft.com/office/drawing/2014/chart" uri="{C3380CC4-5D6E-409C-BE32-E72D297353CC}">
              <c16:uniqueId val="{00000002-73DB-4EAA-B14E-B03F5CBF0B90}"/>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データシート!$B$45:$P$45</c:f>
              <c:numCache>
                <c:formatCode>General</c:formatCode>
                <c:ptCount val="15"/>
                <c:pt idx="0">
                  <c:v>1</c:v>
                </c:pt>
                <c:pt idx="3">
                  <c:v>0</c:v>
                </c:pt>
                <c:pt idx="6">
                  <c:v>0</c:v>
                </c:pt>
                <c:pt idx="9">
                  <c:v>0</c:v>
                </c:pt>
                <c:pt idx="12">
                  <c:v>0</c:v>
                </c:pt>
              </c:numCache>
            </c:numRef>
          </c:val>
          <c:extLst>
            <c:ext xmlns:c16="http://schemas.microsoft.com/office/drawing/2014/chart" uri="{C3380CC4-5D6E-409C-BE32-E72D297353CC}">
              <c16:uniqueId val="{00000003-73DB-4EAA-B14E-B03F5CBF0B90}"/>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データシート!$B$46:$P$46</c:f>
              <c:numCache>
                <c:formatCode>General</c:formatCode>
                <c:ptCount val="15"/>
                <c:pt idx="0">
                  <c:v>254</c:v>
                </c:pt>
                <c:pt idx="3">
                  <c:v>257</c:v>
                </c:pt>
                <c:pt idx="6">
                  <c:v>262</c:v>
                </c:pt>
                <c:pt idx="9">
                  <c:v>268</c:v>
                </c:pt>
                <c:pt idx="12">
                  <c:v>271</c:v>
                </c:pt>
              </c:numCache>
            </c:numRef>
          </c:val>
          <c:extLst>
            <c:ext xmlns:c16="http://schemas.microsoft.com/office/drawing/2014/chart" uri="{C3380CC4-5D6E-409C-BE32-E72D297353CC}">
              <c16:uniqueId val="{00000004-73DB-4EAA-B14E-B03F5CBF0B90}"/>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73DB-4EAA-B14E-B03F5CBF0B90}"/>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73DB-4EAA-B14E-B03F5CBF0B90}"/>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データシート!$B$49:$P$49</c:f>
              <c:numCache>
                <c:formatCode>General</c:formatCode>
                <c:ptCount val="15"/>
                <c:pt idx="0">
                  <c:v>416</c:v>
                </c:pt>
                <c:pt idx="3">
                  <c:v>345</c:v>
                </c:pt>
                <c:pt idx="6">
                  <c:v>337</c:v>
                </c:pt>
                <c:pt idx="9">
                  <c:v>361</c:v>
                </c:pt>
                <c:pt idx="12">
                  <c:v>301</c:v>
                </c:pt>
              </c:numCache>
            </c:numRef>
          </c:val>
          <c:extLst>
            <c:ext xmlns:c16="http://schemas.microsoft.com/office/drawing/2014/chart" uri="{C3380CC4-5D6E-409C-BE32-E72D297353CC}">
              <c16:uniqueId val="{00000007-73DB-4EAA-B14E-B03F5CBF0B90}"/>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データシート!$B$50:$P$50</c:f>
              <c:numCache>
                <c:formatCode>General</c:formatCode>
                <c:ptCount val="15"/>
                <c:pt idx="0">
                  <c:v>#N/A</c:v>
                </c:pt>
                <c:pt idx="1">
                  <c:v>-125</c:v>
                </c:pt>
                <c:pt idx="2">
                  <c:v>#N/A</c:v>
                </c:pt>
                <c:pt idx="3">
                  <c:v>#N/A</c:v>
                </c:pt>
                <c:pt idx="4">
                  <c:v>-149</c:v>
                </c:pt>
                <c:pt idx="5">
                  <c:v>#N/A</c:v>
                </c:pt>
                <c:pt idx="6">
                  <c:v>#N/A</c:v>
                </c:pt>
                <c:pt idx="7">
                  <c:v>-155</c:v>
                </c:pt>
                <c:pt idx="8">
                  <c:v>#N/A</c:v>
                </c:pt>
                <c:pt idx="9">
                  <c:v>#N/A</c:v>
                </c:pt>
                <c:pt idx="10">
                  <c:v>-146</c:v>
                </c:pt>
                <c:pt idx="11">
                  <c:v>#N/A</c:v>
                </c:pt>
                <c:pt idx="12">
                  <c:v>#N/A</c:v>
                </c:pt>
                <c:pt idx="13">
                  <c:v>-169</c:v>
                </c:pt>
                <c:pt idx="14">
                  <c:v>#N/A</c:v>
                </c:pt>
              </c:numCache>
            </c:numRef>
          </c:val>
          <c:smooth val="0"/>
          <c:extLst>
            <c:ext xmlns:c16="http://schemas.microsoft.com/office/drawing/2014/chart" uri="{C3380CC4-5D6E-409C-BE32-E72D297353CC}">
              <c16:uniqueId val="{00000008-73DB-4EAA-B14E-B03F5CBF0B90}"/>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データシート!$B$56:$P$56</c:f>
              <c:numCache>
                <c:formatCode>General</c:formatCode>
                <c:ptCount val="15"/>
                <c:pt idx="2">
                  <c:v>8833</c:v>
                </c:pt>
                <c:pt idx="5">
                  <c:v>9079</c:v>
                </c:pt>
                <c:pt idx="8">
                  <c:v>8943</c:v>
                </c:pt>
                <c:pt idx="11">
                  <c:v>8650</c:v>
                </c:pt>
                <c:pt idx="14">
                  <c:v>8542</c:v>
                </c:pt>
              </c:numCache>
            </c:numRef>
          </c:val>
          <c:extLst>
            <c:ext xmlns:c16="http://schemas.microsoft.com/office/drawing/2014/chart" uri="{C3380CC4-5D6E-409C-BE32-E72D297353CC}">
              <c16:uniqueId val="{00000000-88C5-4E05-B6A3-5EEA578A06B5}"/>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データシート!$B$57:$P$57</c:f>
              <c:numCache>
                <c:formatCode>General</c:formatCode>
                <c:ptCount val="15"/>
                <c:pt idx="2">
                  <c:v>51</c:v>
                </c:pt>
                <c:pt idx="5">
                  <c:v>33</c:v>
                </c:pt>
                <c:pt idx="8">
                  <c:v>21</c:v>
                </c:pt>
                <c:pt idx="11">
                  <c:v>14</c:v>
                </c:pt>
                <c:pt idx="14">
                  <c:v>8</c:v>
                </c:pt>
              </c:numCache>
            </c:numRef>
          </c:val>
          <c:extLst>
            <c:ext xmlns:c16="http://schemas.microsoft.com/office/drawing/2014/chart" uri="{C3380CC4-5D6E-409C-BE32-E72D297353CC}">
              <c16:uniqueId val="{00000001-88C5-4E05-B6A3-5EEA578A06B5}"/>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データシート!$B$58:$P$58</c:f>
              <c:numCache>
                <c:formatCode>General</c:formatCode>
                <c:ptCount val="15"/>
                <c:pt idx="2">
                  <c:v>8539</c:v>
                </c:pt>
                <c:pt idx="5">
                  <c:v>8459</c:v>
                </c:pt>
                <c:pt idx="8">
                  <c:v>8942</c:v>
                </c:pt>
                <c:pt idx="11">
                  <c:v>10007</c:v>
                </c:pt>
                <c:pt idx="14">
                  <c:v>10780</c:v>
                </c:pt>
              </c:numCache>
            </c:numRef>
          </c:val>
          <c:extLst>
            <c:ext xmlns:c16="http://schemas.microsoft.com/office/drawing/2014/chart" uri="{C3380CC4-5D6E-409C-BE32-E72D297353CC}">
              <c16:uniqueId val="{00000002-88C5-4E05-B6A3-5EEA578A06B5}"/>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88C5-4E05-B6A3-5EEA578A06B5}"/>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88C5-4E05-B6A3-5EEA578A06B5}"/>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88C5-4E05-B6A3-5EEA578A06B5}"/>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データシート!$B$62:$P$62</c:f>
              <c:numCache>
                <c:formatCode>General</c:formatCode>
                <c:ptCount val="15"/>
                <c:pt idx="0">
                  <c:v>1264</c:v>
                </c:pt>
                <c:pt idx="3">
                  <c:v>1251</c:v>
                </c:pt>
                <c:pt idx="6">
                  <c:v>1077</c:v>
                </c:pt>
                <c:pt idx="9">
                  <c:v>1198</c:v>
                </c:pt>
                <c:pt idx="12">
                  <c:v>933</c:v>
                </c:pt>
              </c:numCache>
            </c:numRef>
          </c:val>
          <c:extLst>
            <c:ext xmlns:c16="http://schemas.microsoft.com/office/drawing/2014/chart" uri="{C3380CC4-5D6E-409C-BE32-E72D297353CC}">
              <c16:uniqueId val="{00000006-88C5-4E05-B6A3-5EEA578A06B5}"/>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データシート!$B$63:$P$63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7-88C5-4E05-B6A3-5EEA578A06B5}"/>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データシート!$B$64:$P$64</c:f>
              <c:numCache>
                <c:formatCode>General</c:formatCode>
                <c:ptCount val="15"/>
                <c:pt idx="0">
                  <c:v>2932</c:v>
                </c:pt>
                <c:pt idx="3">
                  <c:v>2718</c:v>
                </c:pt>
                <c:pt idx="6">
                  <c:v>2544</c:v>
                </c:pt>
                <c:pt idx="9">
                  <c:v>2379</c:v>
                </c:pt>
                <c:pt idx="12">
                  <c:v>2229</c:v>
                </c:pt>
              </c:numCache>
            </c:numRef>
          </c:val>
          <c:extLst>
            <c:ext xmlns:c16="http://schemas.microsoft.com/office/drawing/2014/chart" uri="{C3380CC4-5D6E-409C-BE32-E72D297353CC}">
              <c16:uniqueId val="{00000008-88C5-4E05-B6A3-5EEA578A06B5}"/>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88C5-4E05-B6A3-5EEA578A06B5}"/>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データシート!$B$66:$P$66</c:f>
              <c:numCache>
                <c:formatCode>General</c:formatCode>
                <c:ptCount val="15"/>
                <c:pt idx="0">
                  <c:v>3467</c:v>
                </c:pt>
                <c:pt idx="3">
                  <c:v>4044</c:v>
                </c:pt>
                <c:pt idx="6">
                  <c:v>4062</c:v>
                </c:pt>
                <c:pt idx="9">
                  <c:v>3879</c:v>
                </c:pt>
                <c:pt idx="12">
                  <c:v>4249</c:v>
                </c:pt>
              </c:numCache>
            </c:numRef>
          </c:val>
          <c:extLst>
            <c:ext xmlns:c16="http://schemas.microsoft.com/office/drawing/2014/chart" uri="{C3380CC4-5D6E-409C-BE32-E72D297353CC}">
              <c16:uniqueId val="{0000000A-88C5-4E05-B6A3-5EEA578A06B5}"/>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88C5-4E05-B6A3-5EEA578A06B5}"/>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データシート!$B$72:$D$72</c:f>
              <c:numCache>
                <c:formatCode>#,##0;"▲ "#,##0</c:formatCode>
                <c:ptCount val="3"/>
                <c:pt idx="0">
                  <c:v>4991</c:v>
                </c:pt>
                <c:pt idx="1">
                  <c:v>5414</c:v>
                </c:pt>
                <c:pt idx="2">
                  <c:v>5042</c:v>
                </c:pt>
              </c:numCache>
            </c:numRef>
          </c:val>
          <c:extLst>
            <c:ext xmlns:c16="http://schemas.microsoft.com/office/drawing/2014/chart" uri="{C3380CC4-5D6E-409C-BE32-E72D297353CC}">
              <c16:uniqueId val="{00000000-4147-493F-A4FB-0B9762FCC7B3}"/>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データシート!$B$73:$D$73</c:f>
              <c:numCache>
                <c:formatCode>#,##0;"▲ "#,##0</c:formatCode>
                <c:ptCount val="3"/>
                <c:pt idx="0">
                  <c:v>775</c:v>
                </c:pt>
                <c:pt idx="1">
                  <c:v>777</c:v>
                </c:pt>
                <c:pt idx="2">
                  <c:v>781</c:v>
                </c:pt>
              </c:numCache>
            </c:numRef>
          </c:val>
          <c:extLst>
            <c:ext xmlns:c16="http://schemas.microsoft.com/office/drawing/2014/chart" uri="{C3380CC4-5D6E-409C-BE32-E72D297353CC}">
              <c16:uniqueId val="{00000001-4147-493F-A4FB-0B9762FCC7B3}"/>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R02</c:v>
                </c:pt>
                <c:pt idx="1">
                  <c:v>R03</c:v>
                </c:pt>
                <c:pt idx="2">
                  <c:v>R04</c:v>
                </c:pt>
              </c:strCache>
            </c:strRef>
          </c:cat>
          <c:val>
            <c:numRef>
              <c:f>データシート!$B$74:$D$74</c:f>
              <c:numCache>
                <c:formatCode>#,##0;"▲ "#,##0</c:formatCode>
                <c:ptCount val="3"/>
                <c:pt idx="0">
                  <c:v>2396</c:v>
                </c:pt>
                <c:pt idx="1">
                  <c:v>2915</c:v>
                </c:pt>
                <c:pt idx="2">
                  <c:v>4271</c:v>
                </c:pt>
              </c:numCache>
            </c:numRef>
          </c:val>
          <c:extLst>
            <c:ext xmlns:c16="http://schemas.microsoft.com/office/drawing/2014/chart" uri="{C3380CC4-5D6E-409C-BE32-E72D297353CC}">
              <c16:uniqueId val="{00000002-4147-493F-A4FB-0B9762FCC7B3}"/>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{E696E944-7491-4630-B62B-788974B707F4}</c15:txfldGUID>
                      <c15:f>公会計指標分析・財政指標組合せ分析表!$BP$50</c15:f>
                      <c15:dlblFieldTableCache>
                        <c:ptCount val="1"/>
                        <c:pt idx="0">
                          <c:v>H30</c:v>
                        </c:pt>
                      </c15:dlblFieldTableCache>
                    </c15:dlblFTEntry>
                  </c15:dlblFieldTable>
                  <c15:showDataLabelsRange val="0"/>
                </c:ext>
                <c:ext xmlns:c16="http://schemas.microsoft.com/office/drawing/2014/chart" uri="{C3380CC4-5D6E-409C-BE32-E72D297353CC}">
                  <c16:uniqueId val="{00000000-CDB7-458D-A654-4E1EDAB0474A}"/>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{E441A96D-D041-4300-82E9-89770339D5F6}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CDB7-458D-A654-4E1EDAB0474A}"/>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{2B65E827-684D-4559-9216-6FDB7B3D4875}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CDB7-458D-A654-4E1EDAB0474A}"/>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{31D3EA5F-86F5-4F43-B31B-A82E666E4A64}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CDB7-458D-A654-4E1EDAB0474A}"/>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{A47BEBED-DF1B-49AD-B8A8-FB892361ECC9}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CDB7-458D-A654-4E1EDAB0474A}"/>
                </c:ext>
              </c:extLst>
            </c:dLbl>
            <c:dLbl>
              <c:idx val="8"/>
              <c:tx>
                <c:strRef>
                  <c:f>公会計指標分析・財政指標組合せ分析表!$BX$50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{B2593C75-9217-46F0-822C-02808CBC690D}</c15:txfldGUID>
                      <c15:f>公会計指標分析・財政指標組合せ分析表!$BX$50</c15:f>
                      <c15:dlblFieldTableCache>
                        <c:ptCount val="1"/>
                        <c:pt idx="0">
                          <c:v>R01</c:v>
                        </c:pt>
                      </c15:dlblFieldTableCache>
                    </c15:dlblFTEntry>
                  </c15:dlblFieldTable>
                  <c15:showDataLabelsRange val="0"/>
                </c:ext>
                <c:ext xmlns:c16="http://schemas.microsoft.com/office/drawing/2014/chart" uri="{C3380CC4-5D6E-409C-BE32-E72D297353CC}">
                  <c16:uniqueId val="{00000005-CDB7-458D-A654-4E1EDAB0474A}"/>
                </c:ext>
              </c:extLst>
            </c:dLbl>
            <c:dLbl>
              <c:idx val="16"/>
              <c:tx>
                <c:strRef>
                  <c:f>公会計指標分析・財政指標組合せ分析表!$CF$50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{08977883-B233-48F6-87DB-9BC7F5DA190F}</c15:txfldGUID>
                      <c15:f>公会計指標分析・財政指標組合せ分析表!$CF$50</c15:f>
                      <c15:dlblFieldTableCache>
                        <c:ptCount val="1"/>
                        <c:pt idx="0">
                          <c:v>R02</c:v>
                        </c:pt>
                      </c15:dlblFieldTableCache>
                    </c15:dlblFTEntry>
                  </c15:dlblFieldTable>
                  <c15:showDataLabelsRange val="0"/>
                </c:ext>
                <c:ext xmlns:c16="http://schemas.microsoft.com/office/drawing/2014/chart" uri="{C3380CC4-5D6E-409C-BE32-E72D297353CC}">
                  <c16:uniqueId val="{00000006-CDB7-458D-A654-4E1EDAB0474A}"/>
                </c:ext>
              </c:extLst>
            </c:dLbl>
            <c:dLbl>
              <c:idx val="24"/>
              <c:tx>
                <c:strRef>
                  <c:f>公会計指標分析・財政指標組合せ分析表!$CN$50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{F5D44CDC-8D73-4613-845B-DFAA3197B16F}</c15:txfldGUID>
                      <c15:f>公会計指標分析・財政指標組合せ分析表!$CN$50</c15:f>
                      <c15:dlblFieldTableCache>
                        <c:ptCount val="1"/>
                        <c:pt idx="0">
                          <c:v>R03</c:v>
                        </c:pt>
                      </c15:dlblFieldTableCache>
                    </c15:dlblFTEntry>
                  </c15:dlblFieldTable>
                  <c15:showDataLabelsRange val="0"/>
                </c:ext>
                <c:ext xmlns:c16="http://schemas.microsoft.com/office/drawing/2014/chart" uri="{C3380CC4-5D6E-409C-BE32-E72D297353CC}">
                  <c16:uniqueId val="{00000007-CDB7-458D-A654-4E1EDAB0474A}"/>
                </c:ext>
              </c:extLst>
            </c:dLbl>
            <c:dLbl>
              <c:idx val="32"/>
              <c:tx>
                <c:strRef>
                  <c:f>公会計指標分析・財政指標組合せ分析表!$CV$50</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{EBF37C61-ED0F-4869-918F-7FDB1A5A5F73}</c15:txfldGUID>
                      <c15:f>公会計指標分析・財政指標組合せ分析表!$CV$50</c15:f>
                      <c15:dlblFieldTableCache>
                        <c:ptCount val="1"/>
                        <c:pt idx="0">
                          <c:v>R04</c:v>
                        </c:pt>
                      </c15:dlblFieldTableCache>
                    </c15:dlblFTEntry>
                  </c15:dlblFieldTable>
                  <c15:showDataLabelsRange val="0"/>
                </c:ext>
                <c:ext xmlns:c16="http://schemas.microsoft.com/office/drawing/2014/chart" uri="{C3380CC4-5D6E-409C-BE32-E72D297353CC}">
                  <c16:uniqueId val="{00000008-CDB7-458D-A654-4E1EDAB0474A}"/>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57.3</c:v>
                </c:pt>
                <c:pt idx="8">
                  <c:v>57.2</c:v>
                </c:pt>
                <c:pt idx="16">
                  <c:v>57.6</c:v>
                </c:pt>
                <c:pt idx="24">
                  <c:v>59</c:v>
                </c:pt>
                <c:pt idx="32">
                  <c:v>60.3</c:v>
                </c:pt>
              </c:numCache>
            </c:numRef>
          </c:xVal>
          <c:yVal>
            <c:numRef>
              <c:f>公会計指標分析・財政指標組合せ分析表!$BP$51:$DC$51</c:f>
              <c:numCache>
                <c:formatCode>#,##0.0;"▲ "#,##0.0</c:formatCode>
                <c:ptCount val="40"/>
              </c:numCache>
            </c:numRef>
          </c:yVal>
          <c:smooth val="0"/>
          <c:extLst>
            <c:ext xmlns:c16="http://schemas.microsoft.com/office/drawing/2014/chart" uri="{C3380CC4-5D6E-409C-BE32-E72D297353CC}">
              <c16:uniqueId val="{00000009-CDB7-458D-A654-4E1EDAB0474A}"/>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H30</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{B7CF9808-22A2-4126-8C36-68E2A623F50E}</c15:txfldGUID>
                      <c15:f>公会計指標分析・財政指標組合せ分析表!$BP$50</c15:f>
                      <c15:dlblFieldTableCache>
                        <c:ptCount val="1"/>
                        <c:pt idx="0">
                          <c:v>H30</c:v>
                        </c:pt>
                      </c15:dlblFieldTableCache>
                    </c15:dlblFTEntry>
                  </c15:dlblFieldTable>
                  <c15:showDataLabelsRange val="0"/>
                </c:ext>
                <c:ext xmlns:c16="http://schemas.microsoft.com/office/drawing/2014/chart" uri="{C3380CC4-5D6E-409C-BE32-E72D297353CC}">
                  <c16:uniqueId val="{0000000A-CDB7-458D-A654-4E1EDAB0474A}"/>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{88299530-E5C5-42B4-8CA9-DEF9DB38C8E3}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CDB7-458D-A654-4E1EDAB0474A}"/>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{D1FAF4E5-B69D-41F0-92BF-E2114E773BB1}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CDB7-458D-A654-4E1EDAB0474A}"/>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{76E7BCF1-3D8D-4DE9-BCF3-E9279A4226F6}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CDB7-458D-A654-4E1EDAB0474A}"/>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{9CE4CC56-0094-4C4D-997B-118DEC41954A}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CDB7-458D-A654-4E1EDAB0474A}"/>
                </c:ext>
              </c:extLst>
            </c:dLbl>
            <c:dLbl>
              <c:idx val="8"/>
              <c:tx>
                <c:strRef>
                  <c:f>公会計指標分析・財政指標組合せ分析表!$BX$50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{AAAA0DA4-462B-4743-998D-F301858CDD1A}</c15:txfldGUID>
                      <c15:f>公会計指標分析・財政指標組合せ分析表!$BX$50</c15:f>
                      <c15:dlblFieldTableCache>
                        <c:ptCount val="1"/>
                        <c:pt idx="0">
                          <c:v>R01</c:v>
                        </c:pt>
                      </c15:dlblFieldTableCache>
                    </c15:dlblFTEntry>
                  </c15:dlblFieldTable>
                  <c15:showDataLabelsRange val="0"/>
                </c:ext>
                <c:ext xmlns:c16="http://schemas.microsoft.com/office/drawing/2014/chart" uri="{C3380CC4-5D6E-409C-BE32-E72D297353CC}">
                  <c16:uniqueId val="{0000000F-CDB7-458D-A654-4E1EDAB0474A}"/>
                </c:ext>
              </c:extLst>
            </c:dLbl>
            <c:dLbl>
              <c:idx val="16"/>
              <c:tx>
                <c:strRef>
                  <c:f>公会計指標分析・財政指標組合せ分析表!$CF$50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{580E9A52-F570-4C98-A9DD-D2F751790F0C}</c15:txfldGUID>
                      <c15:f>公会計指標分析・財政指標組合せ分析表!$CF$50</c15:f>
                      <c15:dlblFieldTableCache>
                        <c:ptCount val="1"/>
                        <c:pt idx="0">
                          <c:v>R02</c:v>
                        </c:pt>
                      </c15:dlblFieldTableCache>
                    </c15:dlblFTEntry>
                  </c15:dlblFieldTable>
                  <c15:showDataLabelsRange val="0"/>
                </c:ext>
                <c:ext xmlns:c16="http://schemas.microsoft.com/office/drawing/2014/chart" uri="{C3380CC4-5D6E-409C-BE32-E72D297353CC}">
                  <c16:uniqueId val="{00000010-CDB7-458D-A654-4E1EDAB0474A}"/>
                </c:ext>
              </c:extLst>
            </c:dLbl>
            <c:dLbl>
              <c:idx val="24"/>
              <c:tx>
                <c:strRef>
                  <c:f>公会計指標分析・財政指標組合せ分析表!$CN$50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{829E4A6B-4C7A-4F76-AA54-7536CA1F76C8}</c15:txfldGUID>
                      <c15:f>公会計指標分析・財政指標組合せ分析表!$CN$50</c15:f>
                      <c15:dlblFieldTableCache>
                        <c:ptCount val="1"/>
                        <c:pt idx="0">
                          <c:v>R03</c:v>
                        </c:pt>
                      </c15:dlblFieldTableCache>
                    </c15:dlblFTEntry>
                  </c15:dlblFieldTable>
                  <c15:showDataLabelsRange val="0"/>
                </c:ext>
                <c:ext xmlns:c16="http://schemas.microsoft.com/office/drawing/2014/chart" uri="{C3380CC4-5D6E-409C-BE32-E72D297353CC}">
                  <c16:uniqueId val="{00000011-CDB7-458D-A654-4E1EDAB0474A}"/>
                </c:ext>
              </c:extLst>
            </c:dLbl>
            <c:dLbl>
              <c:idx val="32"/>
              <c:tx>
                <c:strRef>
                  <c:f>公会計指標分析・財政指標組合せ分析表!$CV$50</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{A8A2D0A1-B756-4F04-8DB5-620BC6A1C285}</c15:txfldGUID>
                      <c15:f>公会計指標分析・財政指標組合せ分析表!$CV$50</c15:f>
                      <c15:dlblFieldTableCache>
                        <c:ptCount val="1"/>
                        <c:pt idx="0">
                          <c:v>R04</c:v>
                        </c:pt>
                      </c15:dlblFieldTableCache>
                    </c15:dlblFTEntry>
                  </c15:dlblFieldTable>
                  <c15:showDataLabelsRange val="0"/>
                </c:ext>
                <c:ext xmlns:c16="http://schemas.microsoft.com/office/drawing/2014/chart" uri="{C3380CC4-5D6E-409C-BE32-E72D297353CC}">
                  <c16:uniqueId val="{00000012-CDB7-458D-A654-4E1EDAB0474A}"/>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59.3</c:v>
                </c:pt>
                <c:pt idx="8">
                  <c:v>60.3</c:v>
                </c:pt>
                <c:pt idx="16">
                  <c:v>61.5</c:v>
                </c:pt>
                <c:pt idx="24">
                  <c:v>61</c:v>
                </c:pt>
                <c:pt idx="32">
                  <c:v>62.3</c:v>
                </c:pt>
              </c:numCache>
            </c:numRef>
          </c:xVal>
          <c:yVal>
            <c:numRef>
              <c:f>公会計指標分析・財政指標組合せ分析表!$BP$55:$DC$55</c:f>
              <c:numCache>
                <c:formatCode>#,##0.0;"▲ "#,##0.0</c:formatCode>
                <c:ptCount val="40"/>
                <c:pt idx="0">
                  <c:v>18.2</c:v>
                </c:pt>
                <c:pt idx="8">
                  <c:v>20.3</c:v>
                </c:pt>
                <c:pt idx="16">
                  <c:v>15.5</c:v>
                </c:pt>
                <c:pt idx="24">
                  <c:v>4.5999999999999996</c:v>
                </c:pt>
                <c:pt idx="32">
                  <c:v>1.6</c:v>
                </c:pt>
              </c:numCache>
            </c:numRef>
          </c:yVal>
          <c:smooth val="0"/>
          <c:extLst>
            <c:ext xmlns:c16="http://schemas.microsoft.com/office/drawing/2014/chart" uri="{C3380CC4-5D6E-409C-BE32-E72D297353CC}">
              <c16:uniqueId val="{00000013-CDB7-458D-A654-4E1EDAB0474A}"/>
            </c:ext>
          </c:extLst>
        </c:ser>
        <c:dLbls>
          <c:showLegendKey val="0"/>
          <c:showVal val="1"/>
          <c:showCatName val="0"/>
          <c:showSerName val="0"/>
          <c:showPercent val="0"/>
          <c:showBubbleSize val="0"/>
        </c:dLbls>
        <c:axId val="46179840"/>
        <c:axId val="46181760"/>
      </c:scatterChart>
      <c:valAx>
        <c:axId val="46179840"/>
        <c:scaling>
          <c:orientation val="maxMin"/>
          <c:max val="63"/>
          <c:min val="58"/>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3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majorUnit val="10"/>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{8838DED0-5D28-4638-AACE-AE028E4BA6CE}</c15:txfldGUID>
                      <c15:f>公会計指標分析・財政指標組合せ分析表!$BP$72</c15:f>
                      <c15:dlblFieldTableCache>
                        <c:ptCount val="1"/>
                        <c:pt idx="0">
                          <c:v>H30</c:v>
                        </c:pt>
                      </c15:dlblFieldTableCache>
                    </c15:dlblFTEntry>
                  </c15:dlblFieldTable>
                  <c15:showDataLabelsRange val="0"/>
                </c:ext>
                <c:ext xmlns:c16="http://schemas.microsoft.com/office/drawing/2014/chart" uri="{C3380CC4-5D6E-409C-BE32-E72D297353CC}">
                  <c16:uniqueId val="{00000000-FF1F-4573-9ADD-C33AE4CD6456}"/>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{46E8448B-446F-4B6B-A278-E65A3A2FBDEF}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FF1F-4573-9ADD-C33AE4CD6456}"/>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{669F58D6-4B9C-4CF2-B33E-48FC4E8C2A5B}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FF1F-4573-9ADD-C33AE4CD6456}"/>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{D9BE0FBD-CF74-46A5-964C-2B45B25620C5}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FF1F-4573-9ADD-C33AE4CD6456}"/>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{F58599A5-8DF0-434B-A061-694B01C579B9}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FF1F-4573-9ADD-C33AE4CD6456}"/>
                </c:ext>
              </c:extLst>
            </c:dLbl>
            <c:dLbl>
              <c:idx val="8"/>
              <c:tx>
                <c:strRef>
                  <c:f>公会計指標分析・財政指標組合せ分析表!$BX$72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{290B93A3-6F5E-4521-8890-FA28691E4702}</c15:txfldGUID>
                      <c15:f>公会計指標分析・財政指標組合せ分析表!$BX$72</c15:f>
                      <c15:dlblFieldTableCache>
                        <c:ptCount val="1"/>
                        <c:pt idx="0">
                          <c:v>R01</c:v>
                        </c:pt>
                      </c15:dlblFieldTableCache>
                    </c15:dlblFTEntry>
                  </c15:dlblFieldTable>
                  <c15:showDataLabelsRange val="0"/>
                </c:ext>
                <c:ext xmlns:c16="http://schemas.microsoft.com/office/drawing/2014/chart" uri="{C3380CC4-5D6E-409C-BE32-E72D297353CC}">
                  <c16:uniqueId val="{00000005-FF1F-4573-9ADD-C33AE4CD6456}"/>
                </c:ext>
              </c:extLst>
            </c:dLbl>
            <c:dLbl>
              <c:idx val="16"/>
              <c:tx>
                <c:strRef>
                  <c:f>公会計指標分析・財政指標組合せ分析表!$CF$72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{CF8033DC-D2E4-4FF6-8531-C75D33AFFEE1}</c15:txfldGUID>
                      <c15:f>公会計指標分析・財政指標組合せ分析表!$CF$72</c15:f>
                      <c15:dlblFieldTableCache>
                        <c:ptCount val="1"/>
                        <c:pt idx="0">
                          <c:v>R02</c:v>
                        </c:pt>
                      </c15:dlblFieldTableCache>
                    </c15:dlblFTEntry>
                  </c15:dlblFieldTable>
                  <c15:showDataLabelsRange val="0"/>
                </c:ext>
                <c:ext xmlns:c16="http://schemas.microsoft.com/office/drawing/2014/chart" uri="{C3380CC4-5D6E-409C-BE32-E72D297353CC}">
                  <c16:uniqueId val="{00000006-FF1F-4573-9ADD-C33AE4CD6456}"/>
                </c:ext>
              </c:extLst>
            </c:dLbl>
            <c:dLbl>
              <c:idx val="24"/>
              <c:tx>
                <c:strRef>
                  <c:f>公会計指標分析・財政指標組合せ分析表!$CN$72</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{EA8143C4-7BFF-4D24-BDE5-50338CFDDD01}</c15:txfldGUID>
                      <c15:f>公会計指標分析・財政指標組合せ分析表!$CN$72</c15:f>
                      <c15:dlblFieldTableCache>
                        <c:ptCount val="1"/>
                        <c:pt idx="0">
                          <c:v>R03</c:v>
                        </c:pt>
                      </c15:dlblFieldTableCache>
                    </c15:dlblFTEntry>
                  </c15:dlblFieldTable>
                  <c15:showDataLabelsRange val="0"/>
                </c:ext>
                <c:ext xmlns:c16="http://schemas.microsoft.com/office/drawing/2014/chart" uri="{C3380CC4-5D6E-409C-BE32-E72D297353CC}">
                  <c16:uniqueId val="{00000007-FF1F-4573-9ADD-C33AE4CD6456}"/>
                </c:ext>
              </c:extLst>
            </c:dLbl>
            <c:dLbl>
              <c:idx val="32"/>
              <c:tx>
                <c:strRef>
                  <c:f>公会計指標分析・財政指標組合せ分析表!$CV$72</c:f>
                  <c:strCache>
                    <c:ptCount val="1"/>
                    <c:pt idx="0">
                      <c:v>R04</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{CB7D6CDC-BC10-4703-BBBA-BAA4D95FA04F}</c15:txfldGUID>
                      <c15:f>公会計指標分析・財政指標組合せ分析表!$CV$72</c15:f>
                      <c15:dlblFieldTableCache>
                        <c:ptCount val="1"/>
                        <c:pt idx="0">
                          <c:v>R04</c:v>
                        </c:pt>
                      </c15:dlblFieldTableCache>
                    </c15:dlblFTEntry>
                  </c15:dlblFieldTable>
                  <c15:showDataLabelsRange val="0"/>
                </c:ext>
                <c:ext xmlns:c16="http://schemas.microsoft.com/office/drawing/2014/chart" uri="{C3380CC4-5D6E-409C-BE32-E72D297353CC}">
                  <c16:uniqueId val="{00000008-FF1F-4573-9ADD-C33AE4CD6456}"/>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-1.5</c:v>
                </c:pt>
                <c:pt idx="8">
                  <c:v>-2.1</c:v>
                </c:pt>
                <c:pt idx="16">
                  <c:v>-2.4</c:v>
                </c:pt>
                <c:pt idx="24">
                  <c:v>-2.4</c:v>
                </c:pt>
                <c:pt idx="32">
                  <c:v>-2.4</c:v>
                </c:pt>
              </c:numCache>
            </c:numRef>
          </c:xVal>
          <c:yVal>
            <c:numRef>
              <c:f>公会計指標分析・財政指標組合せ分析表!$BP$73:$DC$73</c:f>
              <c:numCache>
                <c:formatCode>#,##0.0;"▲ "#,##0.0</c:formatCode>
                <c:ptCount val="40"/>
              </c:numCache>
            </c:numRef>
          </c:yVal>
          <c:smooth val="0"/>
          <c:extLst>
            <c:ext xmlns:c16="http://schemas.microsoft.com/office/drawing/2014/chart" uri="{C3380CC4-5D6E-409C-BE32-E72D297353CC}">
              <c16:uniqueId val="{00000009-FF1F-4573-9ADD-C33AE4CD6456}"/>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H30</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{AC6C9069-4A7A-4AC5-B76B-C30A31E48BA5}</c15:txfldGUID>
                      <c15:f>公会計指標分析・財政指標組合せ分析表!$BP$72</c15:f>
                      <c15:dlblFieldTableCache>
                        <c:ptCount val="1"/>
                        <c:pt idx="0">
                          <c:v>H30</c:v>
                        </c:pt>
                      </c15:dlblFieldTableCache>
                    </c15:dlblFTEntry>
                  </c15:dlblFieldTable>
                  <c15:showDataLabelsRange val="0"/>
                </c:ext>
                <c:ext xmlns:c16="http://schemas.microsoft.com/office/drawing/2014/chart" uri="{C3380CC4-5D6E-409C-BE32-E72D297353CC}">
                  <c16:uniqueId val="{0000000A-FF1F-4573-9ADD-C33AE4CD6456}"/>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{AD8AD96E-B7DE-4BA2-8FB7-FE849FDFB0B2}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FF1F-4573-9ADD-C33AE4CD6456}"/>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{35471149-6E6B-4D5D-B4DF-ADB65F5E88C7}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FF1F-4573-9ADD-C33AE4CD6456}"/>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{F272320B-5C80-41D5-A692-BAB3DD770F43}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FF1F-4573-9ADD-C33AE4CD6456}"/>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{BE193F81-5A6E-41E4-8D0F-A85DC7C562E5}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FF1F-4573-9ADD-C33AE4CD6456}"/>
                </c:ext>
              </c:extLst>
            </c:dLbl>
            <c:dLbl>
              <c:idx val="8"/>
              <c:tx>
                <c:strRef>
                  <c:f>公会計指標分析・財政指標組合せ分析表!$BX$72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{F05B2D8A-9E2C-4DD4-8CB8-7CD4D390B3AA}</c15:txfldGUID>
                      <c15:f>公会計指標分析・財政指標組合せ分析表!$BX$72</c15:f>
                      <c15:dlblFieldTableCache>
                        <c:ptCount val="1"/>
                        <c:pt idx="0">
                          <c:v>R01</c:v>
                        </c:pt>
                      </c15:dlblFieldTableCache>
                    </c15:dlblFTEntry>
                  </c15:dlblFieldTable>
                  <c15:showDataLabelsRange val="0"/>
                </c:ext>
                <c:ext xmlns:c16="http://schemas.microsoft.com/office/drawing/2014/chart" uri="{C3380CC4-5D6E-409C-BE32-E72D297353CC}">
                  <c16:uniqueId val="{0000000F-FF1F-4573-9ADD-C33AE4CD6456}"/>
                </c:ext>
              </c:extLst>
            </c:dLbl>
            <c:dLbl>
              <c:idx val="16"/>
              <c:tx>
                <c:strRef>
                  <c:f>公会計指標分析・財政指標組合せ分析表!$CF$72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{6800A44E-D212-4A2A-A1B6-A2B80F7C54A1}</c15:txfldGUID>
                      <c15:f>公会計指標分析・財政指標組合せ分析表!$CF$72</c15:f>
                      <c15:dlblFieldTableCache>
                        <c:ptCount val="1"/>
                        <c:pt idx="0">
                          <c:v>R02</c:v>
                        </c:pt>
                      </c15:dlblFieldTableCache>
                    </c15:dlblFTEntry>
                  </c15:dlblFieldTable>
                  <c15:showDataLabelsRange val="0"/>
                </c:ext>
                <c:ext xmlns:c16="http://schemas.microsoft.com/office/drawing/2014/chart" uri="{C3380CC4-5D6E-409C-BE32-E72D297353CC}">
                  <c16:uniqueId val="{00000010-FF1F-4573-9ADD-C33AE4CD6456}"/>
                </c:ext>
              </c:extLst>
            </c:dLbl>
            <c:dLbl>
              <c:idx val="24"/>
              <c:tx>
                <c:strRef>
                  <c:f>公会計指標分析・財政指標組合せ分析表!$CN$72</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{41D6B68C-9DA1-4E0E-BD6E-4AF77B8DC4C4}</c15:txfldGUID>
                      <c15:f>公会計指標分析・財政指標組合せ分析表!$CN$72</c15:f>
                      <c15:dlblFieldTableCache>
                        <c:ptCount val="1"/>
                        <c:pt idx="0">
                          <c:v>R03</c:v>
                        </c:pt>
                      </c15:dlblFieldTableCache>
                    </c15:dlblFTEntry>
                  </c15:dlblFieldTable>
                  <c15:showDataLabelsRange val="0"/>
                </c:ext>
                <c:ext xmlns:c16="http://schemas.microsoft.com/office/drawing/2014/chart" uri="{C3380CC4-5D6E-409C-BE32-E72D297353CC}">
                  <c16:uniqueId val="{00000011-FF1F-4573-9ADD-C33AE4CD6456}"/>
                </c:ext>
              </c:extLst>
            </c:dLbl>
            <c:dLbl>
              <c:idx val="32"/>
              <c:tx>
                <c:strRef>
                  <c:f>公会計指標分析・財政指標組合せ分析表!$CV$72</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{5C8F192F-EFB0-4294-821F-B3F0309FC7AE}</c15:txfldGUID>
                      <c15:f>公会計指標分析・財政指標組合せ分析表!$CV$72</c15:f>
                      <c15:dlblFieldTableCache>
                        <c:ptCount val="1"/>
                        <c:pt idx="0">
                          <c:v>R04</c:v>
                        </c:pt>
                      </c15:dlblFieldTableCache>
                    </c15:dlblFTEntry>
                  </c15:dlblFieldTable>
                  <c15:showDataLabelsRange val="0"/>
                </c:ext>
                <c:ext xmlns:c16="http://schemas.microsoft.com/office/drawing/2014/chart" uri="{C3380CC4-5D6E-409C-BE32-E72D297353CC}">
                  <c16:uniqueId val="{00000012-FF1F-4573-9ADD-C33AE4CD6456}"/>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6.8</c:v>
                </c:pt>
                <c:pt idx="8">
                  <c:v>6.6</c:v>
                </c:pt>
                <c:pt idx="16">
                  <c:v>6.4</c:v>
                </c:pt>
                <c:pt idx="24">
                  <c:v>6.3</c:v>
                </c:pt>
                <c:pt idx="32">
                  <c:v>6.6</c:v>
                </c:pt>
              </c:numCache>
            </c:numRef>
          </c:xVal>
          <c:yVal>
            <c:numRef>
              <c:f>公会計指標分析・財政指標組合せ分析表!$BP$77:$DC$77</c:f>
              <c:numCache>
                <c:formatCode>#,##0.0;"▲ "#,##0.0</c:formatCode>
                <c:ptCount val="40"/>
                <c:pt idx="0">
                  <c:v>18.2</c:v>
                </c:pt>
                <c:pt idx="8">
                  <c:v>20.3</c:v>
                </c:pt>
                <c:pt idx="16">
                  <c:v>15.5</c:v>
                </c:pt>
                <c:pt idx="24">
                  <c:v>4.5999999999999996</c:v>
                </c:pt>
                <c:pt idx="32">
                  <c:v>1.6</c:v>
                </c:pt>
              </c:numCache>
            </c:numRef>
          </c:yVal>
          <c:smooth val="0"/>
          <c:extLst>
            <c:ext xmlns:c16="http://schemas.microsoft.com/office/drawing/2014/chart" uri="{C3380CC4-5D6E-409C-BE32-E72D297353CC}">
              <c16:uniqueId val="{00000013-FF1F-4573-9ADD-C33AE4CD6456}"/>
            </c:ext>
          </c:extLst>
        </c:ser>
        <c:dLbls>
          <c:showLegendKey val="0"/>
          <c:showVal val="1"/>
          <c:showCatName val="0"/>
          <c:showSerName val="0"/>
          <c:showPercent val="0"/>
          <c:showBubbleSize val="0"/>
        </c:dLbls>
        <c:axId val="84219776"/>
        <c:axId val="84234240"/>
      </c:scatterChart>
      <c:valAx>
        <c:axId val="84219776"/>
        <c:scaling>
          <c:orientation val="maxMin"/>
          <c:max val="6.8999999999999995"/>
          <c:min val="6.1"/>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3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majorUnit val="10"/>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香川県綾川町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23,368
22,969
109.75
12,574,308
12,118,864
406,844
7,008,227
4,248,736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-2.4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8759834" cy="425758"/>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[0.50]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人口の減少や全国平均を上回る高齢化率などを要因として、類似団体平均を</a:t>
          </a:r>
          <a:r>
            <a:rPr kumimoji="1" lang="en-US" altLang="ja-JP" sz="1300">
              <a:latin typeface="ＭＳ Ｐゴシック" panose="020B0600070205080204" pitchFamily="50" charset="-128"/>
              <a:ea typeface="ＭＳ Ｐゴシック" panose="020B0600070205080204" pitchFamily="50" charset="-128"/>
            </a:rPr>
            <a:t>0.16</a:t>
          </a:r>
          <a:r>
            <a:rPr kumimoji="1" lang="ja-JP" altLang="en-US" sz="1300">
              <a:latin typeface="ＭＳ Ｐゴシック" panose="020B0600070205080204" pitchFamily="50" charset="-128"/>
              <a:ea typeface="ＭＳ Ｐゴシック" panose="020B0600070205080204" pitchFamily="50" charset="-128"/>
            </a:rPr>
            <a:t>ポイント下回っている。このことから、事務事業の見直し、民間活力の活用など行政の効率化に努めることにより、財政の健全化を図っていく。</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a:extLst>
            <a:ext uri="{FF2B5EF4-FFF2-40B4-BE49-F238E27FC236}">
              <a16:creationId xmlns:a16="http://schemas.microsoft.com/office/drawing/2014/main" id="{00000000-0008-0000-0300-00003D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a:extLst>
            <a:ext uri="{FF2B5EF4-FFF2-40B4-BE49-F238E27FC236}">
              <a16:creationId xmlns:a16="http://schemas.microsoft.com/office/drawing/2014/main" id="{00000000-0008-0000-0300-00003E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a:extLst>
            <a:ext uri="{FF2B5EF4-FFF2-40B4-BE49-F238E27FC236}">
              <a16:creationId xmlns:a16="http://schemas.microsoft.com/office/drawing/2014/main" id="{00000000-0008-0000-0300-00003F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37</xdr:row>
      <xdr:rowOff>24695</xdr:rowOff>
    </xdr:from>
    <xdr:to>
      <xdr:col>23</xdr:col>
      <xdr:colOff>133350</xdr:colOff>
      <xdr:row>45</xdr:row>
      <xdr:rowOff>114300</xdr:rowOff>
    </xdr:to>
    <xdr:cxnSp macro="">
      <xdr:nvCxnSpPr>
        <xdr:cNvPr id="64" name="直線コネクタ 63">
          <a:extLst>
            <a:ext uri="{FF2B5EF4-FFF2-40B4-BE49-F238E27FC236}">
              <a16:creationId xmlns:a16="http://schemas.microsoft.com/office/drawing/2014/main" id="{00000000-0008-0000-0300-000040000000}"/>
            </a:ext>
          </a:extLst>
        </xdr:cNvPr>
        <xdr:cNvCxnSpPr/>
      </xdr:nvCxnSpPr>
      <xdr:spPr>
        <a:xfrm flipV="1">
          <a:off x="4953000" y="6368345"/>
          <a:ext cx="0" cy="146120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86377</xdr:rowOff>
    </xdr:from>
    <xdr:ext cx="762000" cy="259045"/>
    <xdr:sp macro="" textlink="">
      <xdr:nvSpPr>
        <xdr:cNvPr id="65" name="財政力最小値テキスト">
          <a:extLst>
            <a:ext uri="{FF2B5EF4-FFF2-40B4-BE49-F238E27FC236}">
              <a16:creationId xmlns:a16="http://schemas.microsoft.com/office/drawing/2014/main" id="{00000000-0008-0000-0300-000041000000}"/>
            </a:ext>
          </a:extLst>
        </xdr:cNvPr>
        <xdr:cNvSpPr txBox="1"/>
      </xdr:nvSpPr>
      <xdr:spPr>
        <a:xfrm>
          <a:off x="5041900" y="7801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114300</xdr:rowOff>
    </xdr:from>
    <xdr:to>
      <xdr:col>24</xdr:col>
      <xdr:colOff>12700</xdr:colOff>
      <xdr:row>45</xdr:row>
      <xdr:rowOff>114300</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a:off x="4864100" y="7829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111072</xdr:rowOff>
    </xdr:from>
    <xdr:ext cx="762000" cy="259045"/>
    <xdr:sp macro="" textlink="">
      <xdr:nvSpPr>
        <xdr:cNvPr id="67" name="財政力最大値テキスト">
          <a:extLst>
            <a:ext uri="{FF2B5EF4-FFF2-40B4-BE49-F238E27FC236}">
              <a16:creationId xmlns:a16="http://schemas.microsoft.com/office/drawing/2014/main" id="{00000000-0008-0000-0300-000043000000}"/>
            </a:ext>
          </a:extLst>
        </xdr:cNvPr>
        <xdr:cNvSpPr txBox="1"/>
      </xdr:nvSpPr>
      <xdr:spPr>
        <a:xfrm>
          <a:off x="5041900" y="61118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37</xdr:row>
      <xdr:rowOff>24695</xdr:rowOff>
    </xdr:from>
    <xdr:to>
      <xdr:col>24</xdr:col>
      <xdr:colOff>12700</xdr:colOff>
      <xdr:row>37</xdr:row>
      <xdr:rowOff>24695</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864100" y="63683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43</xdr:row>
      <xdr:rowOff>135467</xdr:rowOff>
    </xdr:from>
    <xdr:to>
      <xdr:col>23</xdr:col>
      <xdr:colOff>133350</xdr:colOff>
      <xdr:row>43</xdr:row>
      <xdr:rowOff>148872</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a:off x="4114800" y="7507817"/>
          <a:ext cx="8382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71560</xdr:rowOff>
    </xdr:from>
    <xdr:ext cx="762000" cy="259045"/>
    <xdr:sp macro="" textlink="">
      <xdr:nvSpPr>
        <xdr:cNvPr id="70" name="財政力平均値テキスト">
          <a:extLst>
            <a:ext uri="{FF2B5EF4-FFF2-40B4-BE49-F238E27FC236}">
              <a16:creationId xmlns:a16="http://schemas.microsoft.com/office/drawing/2014/main" id="{00000000-0008-0000-0300-000046000000}"/>
            </a:ext>
          </a:extLst>
        </xdr:cNvPr>
        <xdr:cNvSpPr txBox="1"/>
      </xdr:nvSpPr>
      <xdr:spPr>
        <a:xfrm>
          <a:off x="5041900" y="710101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55033</xdr:rowOff>
    </xdr:from>
    <xdr:to>
      <xdr:col>23</xdr:col>
      <xdr:colOff>184150</xdr:colOff>
      <xdr:row>42</xdr:row>
      <xdr:rowOff>156633</xdr:rowOff>
    </xdr:to>
    <xdr:sp macro="" textlink="">
      <xdr:nvSpPr>
        <xdr:cNvPr id="71" name="フローチャート: 判断 70">
          <a:extLst>
            <a:ext uri="{FF2B5EF4-FFF2-40B4-BE49-F238E27FC236}">
              <a16:creationId xmlns:a16="http://schemas.microsoft.com/office/drawing/2014/main" id="{00000000-0008-0000-0300-000047000000}"/>
            </a:ext>
          </a:extLst>
        </xdr:cNvPr>
        <xdr:cNvSpPr/>
      </xdr:nvSpPr>
      <xdr:spPr>
        <a:xfrm>
          <a:off x="4902200" y="7255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43</xdr:row>
      <xdr:rowOff>108655</xdr:rowOff>
    </xdr:from>
    <xdr:to>
      <xdr:col>19</xdr:col>
      <xdr:colOff>133350</xdr:colOff>
      <xdr:row>43</xdr:row>
      <xdr:rowOff>135467</xdr:rowOff>
    </xdr:to>
    <xdr:cxnSp macro="">
      <xdr:nvCxnSpPr>
        <xdr:cNvPr id="72" name="直線コネクタ 71">
          <a:extLst>
            <a:ext uri="{FF2B5EF4-FFF2-40B4-BE49-F238E27FC236}">
              <a16:creationId xmlns:a16="http://schemas.microsoft.com/office/drawing/2014/main" id="{00000000-0008-0000-0300-000048000000}"/>
            </a:ext>
          </a:extLst>
        </xdr:cNvPr>
        <xdr:cNvCxnSpPr/>
      </xdr:nvCxnSpPr>
      <xdr:spPr>
        <a:xfrm>
          <a:off x="3225800" y="7481005"/>
          <a:ext cx="889000" cy="268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28222</xdr:rowOff>
    </xdr:from>
    <xdr:to>
      <xdr:col>19</xdr:col>
      <xdr:colOff>184150</xdr:colOff>
      <xdr:row>42</xdr:row>
      <xdr:rowOff>129822</xdr:rowOff>
    </xdr:to>
    <xdr:sp macro="" textlink="">
      <xdr:nvSpPr>
        <xdr:cNvPr id="73" name="フローチャート: 判断 72">
          <a:extLst>
            <a:ext uri="{FF2B5EF4-FFF2-40B4-BE49-F238E27FC236}">
              <a16:creationId xmlns:a16="http://schemas.microsoft.com/office/drawing/2014/main" id="{00000000-0008-0000-0300-000049000000}"/>
            </a:ext>
          </a:extLst>
        </xdr:cNvPr>
        <xdr:cNvSpPr/>
      </xdr:nvSpPr>
      <xdr:spPr>
        <a:xfrm>
          <a:off x="4064000" y="72291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139999</xdr:rowOff>
    </xdr:from>
    <xdr:ext cx="736600" cy="259045"/>
    <xdr:sp macro="" textlink="">
      <xdr:nvSpPr>
        <xdr:cNvPr id="74" name="テキスト ボックス 73">
          <a:extLst>
            <a:ext uri="{FF2B5EF4-FFF2-40B4-BE49-F238E27FC236}">
              <a16:creationId xmlns:a16="http://schemas.microsoft.com/office/drawing/2014/main" id="{00000000-0008-0000-0300-00004A000000}"/>
            </a:ext>
          </a:extLst>
        </xdr:cNvPr>
        <xdr:cNvSpPr txBox="1"/>
      </xdr:nvSpPr>
      <xdr:spPr>
        <a:xfrm>
          <a:off x="3733800" y="69979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43</xdr:row>
      <xdr:rowOff>95250</xdr:rowOff>
    </xdr:from>
    <xdr:to>
      <xdr:col>15</xdr:col>
      <xdr:colOff>82550</xdr:colOff>
      <xdr:row>43</xdr:row>
      <xdr:rowOff>108655</xdr:rowOff>
    </xdr:to>
    <xdr:cxnSp macro="">
      <xdr:nvCxnSpPr>
        <xdr:cNvPr id="75" name="直線コネクタ 74">
          <a:extLst>
            <a:ext uri="{FF2B5EF4-FFF2-40B4-BE49-F238E27FC236}">
              <a16:creationId xmlns:a16="http://schemas.microsoft.com/office/drawing/2014/main" id="{00000000-0008-0000-0300-00004B000000}"/>
            </a:ext>
          </a:extLst>
        </xdr:cNvPr>
        <xdr:cNvCxnSpPr/>
      </xdr:nvCxnSpPr>
      <xdr:spPr>
        <a:xfrm>
          <a:off x="2336800" y="7467600"/>
          <a:ext cx="8890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14817</xdr:rowOff>
    </xdr:from>
    <xdr:to>
      <xdr:col>15</xdr:col>
      <xdr:colOff>133350</xdr:colOff>
      <xdr:row>42</xdr:row>
      <xdr:rowOff>116417</xdr:rowOff>
    </xdr:to>
    <xdr:sp macro="" textlink="">
      <xdr:nvSpPr>
        <xdr:cNvPr id="76" name="フローチャート: 判断 75">
          <a:extLst>
            <a:ext uri="{FF2B5EF4-FFF2-40B4-BE49-F238E27FC236}">
              <a16:creationId xmlns:a16="http://schemas.microsoft.com/office/drawing/2014/main" id="{00000000-0008-0000-0300-00004C000000}"/>
            </a:ext>
          </a:extLst>
        </xdr:cNvPr>
        <xdr:cNvSpPr/>
      </xdr:nvSpPr>
      <xdr:spPr>
        <a:xfrm>
          <a:off x="3175000" y="7215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126594</xdr:rowOff>
    </xdr:from>
    <xdr:ext cx="762000" cy="259045"/>
    <xdr:sp macro="" textlink="">
      <xdr:nvSpPr>
        <xdr:cNvPr id="77" name="テキスト ボックス 76">
          <a:extLst>
            <a:ext uri="{FF2B5EF4-FFF2-40B4-BE49-F238E27FC236}">
              <a16:creationId xmlns:a16="http://schemas.microsoft.com/office/drawing/2014/main" id="{00000000-0008-0000-0300-00004D000000}"/>
            </a:ext>
          </a:extLst>
        </xdr:cNvPr>
        <xdr:cNvSpPr txBox="1"/>
      </xdr:nvSpPr>
      <xdr:spPr>
        <a:xfrm>
          <a:off x="2844800" y="69845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43</xdr:row>
      <xdr:rowOff>95250</xdr:rowOff>
    </xdr:from>
    <xdr:to>
      <xdr:col>11</xdr:col>
      <xdr:colOff>31750</xdr:colOff>
      <xdr:row>43</xdr:row>
      <xdr:rowOff>95250</xdr:rowOff>
    </xdr:to>
    <xdr:cxnSp macro="">
      <xdr:nvCxnSpPr>
        <xdr:cNvPr id="78" name="直線コネクタ 77">
          <a:extLst>
            <a:ext uri="{FF2B5EF4-FFF2-40B4-BE49-F238E27FC236}">
              <a16:creationId xmlns:a16="http://schemas.microsoft.com/office/drawing/2014/main" id="{00000000-0008-0000-0300-00004E000000}"/>
            </a:ext>
          </a:extLst>
        </xdr:cNvPr>
        <xdr:cNvCxnSpPr/>
      </xdr:nvCxnSpPr>
      <xdr:spPr>
        <a:xfrm>
          <a:off x="1447800" y="74676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41628</xdr:rowOff>
    </xdr:from>
    <xdr:to>
      <xdr:col>11</xdr:col>
      <xdr:colOff>82550</xdr:colOff>
      <xdr:row>42</xdr:row>
      <xdr:rowOff>143228</xdr:rowOff>
    </xdr:to>
    <xdr:sp macro="" textlink="">
      <xdr:nvSpPr>
        <xdr:cNvPr id="79" name="フローチャート: 判断 78">
          <a:extLst>
            <a:ext uri="{FF2B5EF4-FFF2-40B4-BE49-F238E27FC236}">
              <a16:creationId xmlns:a16="http://schemas.microsoft.com/office/drawing/2014/main" id="{00000000-0008-0000-0300-00004F000000}"/>
            </a:ext>
          </a:extLst>
        </xdr:cNvPr>
        <xdr:cNvSpPr/>
      </xdr:nvSpPr>
      <xdr:spPr>
        <a:xfrm>
          <a:off x="2286000" y="7242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153405</xdr:rowOff>
    </xdr:from>
    <xdr:ext cx="762000" cy="259045"/>
    <xdr:sp macro="" textlink="">
      <xdr:nvSpPr>
        <xdr:cNvPr id="80" name="テキスト ボックス 79">
          <a:extLst>
            <a:ext uri="{FF2B5EF4-FFF2-40B4-BE49-F238E27FC236}">
              <a16:creationId xmlns:a16="http://schemas.microsoft.com/office/drawing/2014/main" id="{00000000-0008-0000-0300-000050000000}"/>
            </a:ext>
          </a:extLst>
        </xdr:cNvPr>
        <xdr:cNvSpPr txBox="1"/>
      </xdr:nvSpPr>
      <xdr:spPr>
        <a:xfrm>
          <a:off x="1955800" y="7011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41628</xdr:rowOff>
    </xdr:from>
    <xdr:to>
      <xdr:col>7</xdr:col>
      <xdr:colOff>31750</xdr:colOff>
      <xdr:row>42</xdr:row>
      <xdr:rowOff>143228</xdr:rowOff>
    </xdr:to>
    <xdr:sp macro="" textlink="">
      <xdr:nvSpPr>
        <xdr:cNvPr id="81" name="フローチャート: 判断 80">
          <a:extLst>
            <a:ext uri="{FF2B5EF4-FFF2-40B4-BE49-F238E27FC236}">
              <a16:creationId xmlns:a16="http://schemas.microsoft.com/office/drawing/2014/main" id="{00000000-0008-0000-0300-000051000000}"/>
            </a:ext>
          </a:extLst>
        </xdr:cNvPr>
        <xdr:cNvSpPr/>
      </xdr:nvSpPr>
      <xdr:spPr>
        <a:xfrm>
          <a:off x="1397000" y="7242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153405</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1066800" y="7011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98072</xdr:rowOff>
    </xdr:from>
    <xdr:to>
      <xdr:col>23</xdr:col>
      <xdr:colOff>184150</xdr:colOff>
      <xdr:row>44</xdr:row>
      <xdr:rowOff>28222</xdr:rowOff>
    </xdr:to>
    <xdr:sp macro="" textlink="">
      <xdr:nvSpPr>
        <xdr:cNvPr id="88" name="楕円 87">
          <a:extLst>
            <a:ext uri="{FF2B5EF4-FFF2-40B4-BE49-F238E27FC236}">
              <a16:creationId xmlns:a16="http://schemas.microsoft.com/office/drawing/2014/main" id="{00000000-0008-0000-0300-000058000000}"/>
            </a:ext>
          </a:extLst>
        </xdr:cNvPr>
        <xdr:cNvSpPr/>
      </xdr:nvSpPr>
      <xdr:spPr>
        <a:xfrm>
          <a:off x="4902200" y="74704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43</xdr:row>
      <xdr:rowOff>70149</xdr:rowOff>
    </xdr:from>
    <xdr:ext cx="762000" cy="259045"/>
    <xdr:sp macro="" textlink="">
      <xdr:nvSpPr>
        <xdr:cNvPr id="89" name="財政力該当値テキスト">
          <a:extLst>
            <a:ext uri="{FF2B5EF4-FFF2-40B4-BE49-F238E27FC236}">
              <a16:creationId xmlns:a16="http://schemas.microsoft.com/office/drawing/2014/main" id="{00000000-0008-0000-0300-000059000000}"/>
            </a:ext>
          </a:extLst>
        </xdr:cNvPr>
        <xdr:cNvSpPr txBox="1"/>
      </xdr:nvSpPr>
      <xdr:spPr>
        <a:xfrm>
          <a:off x="5041900" y="74424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43</xdr:row>
      <xdr:rowOff>84667</xdr:rowOff>
    </xdr:from>
    <xdr:to>
      <xdr:col>19</xdr:col>
      <xdr:colOff>184150</xdr:colOff>
      <xdr:row>44</xdr:row>
      <xdr:rowOff>14817</xdr:rowOff>
    </xdr:to>
    <xdr:sp macro="" textlink="">
      <xdr:nvSpPr>
        <xdr:cNvPr id="90" name="楕円 89">
          <a:extLst>
            <a:ext uri="{FF2B5EF4-FFF2-40B4-BE49-F238E27FC236}">
              <a16:creationId xmlns:a16="http://schemas.microsoft.com/office/drawing/2014/main" id="{00000000-0008-0000-0300-00005A000000}"/>
            </a:ext>
          </a:extLst>
        </xdr:cNvPr>
        <xdr:cNvSpPr/>
      </xdr:nvSpPr>
      <xdr:spPr>
        <a:xfrm>
          <a:off x="4064000" y="7457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171044</xdr:rowOff>
    </xdr:from>
    <xdr:ext cx="736600" cy="259045"/>
    <xdr:sp macro="" textlink="">
      <xdr:nvSpPr>
        <xdr:cNvPr id="91" name="テキスト ボックス 90">
          <a:extLst>
            <a:ext uri="{FF2B5EF4-FFF2-40B4-BE49-F238E27FC236}">
              <a16:creationId xmlns:a16="http://schemas.microsoft.com/office/drawing/2014/main" id="{00000000-0008-0000-0300-00005B000000}"/>
            </a:ext>
          </a:extLst>
        </xdr:cNvPr>
        <xdr:cNvSpPr txBox="1"/>
      </xdr:nvSpPr>
      <xdr:spPr>
        <a:xfrm>
          <a:off x="3733800" y="75433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43</xdr:row>
      <xdr:rowOff>57855</xdr:rowOff>
    </xdr:from>
    <xdr:to>
      <xdr:col>15</xdr:col>
      <xdr:colOff>133350</xdr:colOff>
      <xdr:row>43</xdr:row>
      <xdr:rowOff>159455</xdr:rowOff>
    </xdr:to>
    <xdr:sp macro="" textlink="">
      <xdr:nvSpPr>
        <xdr:cNvPr id="92" name="楕円 91">
          <a:extLst>
            <a:ext uri="{FF2B5EF4-FFF2-40B4-BE49-F238E27FC236}">
              <a16:creationId xmlns:a16="http://schemas.microsoft.com/office/drawing/2014/main" id="{00000000-0008-0000-0300-00005C000000}"/>
            </a:ext>
          </a:extLst>
        </xdr:cNvPr>
        <xdr:cNvSpPr/>
      </xdr:nvSpPr>
      <xdr:spPr>
        <a:xfrm>
          <a:off x="3175000" y="7430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144232</xdr:rowOff>
    </xdr:from>
    <xdr:ext cx="762000" cy="259045"/>
    <xdr:sp macro=""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2844800" y="75165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43</xdr:row>
      <xdr:rowOff>44450</xdr:rowOff>
    </xdr:from>
    <xdr:to>
      <xdr:col>11</xdr:col>
      <xdr:colOff>82550</xdr:colOff>
      <xdr:row>43</xdr:row>
      <xdr:rowOff>146050</xdr:rowOff>
    </xdr:to>
    <xdr:sp macro="" textlink="">
      <xdr:nvSpPr>
        <xdr:cNvPr id="94" name="楕円 93">
          <a:extLst>
            <a:ext uri="{FF2B5EF4-FFF2-40B4-BE49-F238E27FC236}">
              <a16:creationId xmlns:a16="http://schemas.microsoft.com/office/drawing/2014/main" id="{00000000-0008-0000-0300-00005E000000}"/>
            </a:ext>
          </a:extLst>
        </xdr:cNvPr>
        <xdr:cNvSpPr/>
      </xdr:nvSpPr>
      <xdr:spPr>
        <a:xfrm>
          <a:off x="2286000" y="741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130827</xdr:rowOff>
    </xdr:from>
    <xdr:ext cx="762000" cy="259045"/>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1955800" y="750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44450</xdr:rowOff>
    </xdr:from>
    <xdr:to>
      <xdr:col>7</xdr:col>
      <xdr:colOff>31750</xdr:colOff>
      <xdr:row>43</xdr:row>
      <xdr:rowOff>146050</xdr:rowOff>
    </xdr:to>
    <xdr:sp macro="" textlink="">
      <xdr:nvSpPr>
        <xdr:cNvPr id="96" name="楕円 95">
          <a:extLst>
            <a:ext uri="{FF2B5EF4-FFF2-40B4-BE49-F238E27FC236}">
              <a16:creationId xmlns:a16="http://schemas.microsoft.com/office/drawing/2014/main" id="{00000000-0008-0000-0300-000060000000}"/>
            </a:ext>
          </a:extLst>
        </xdr:cNvPr>
        <xdr:cNvSpPr/>
      </xdr:nvSpPr>
      <xdr:spPr>
        <a:xfrm>
          <a:off x="1397000" y="741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130827</xdr:rowOff>
    </xdr:from>
    <xdr:ext cx="762000" cy="259045"/>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1066800" y="750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a:extLst>
            <a:ext uri="{FF2B5EF4-FFF2-40B4-BE49-F238E27FC236}">
              <a16:creationId xmlns:a16="http://schemas.microsoft.com/office/drawing/2014/main" id="{00000000-0008-0000-0300-000062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[82.8%]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a:extLst>
            <a:ext uri="{FF2B5EF4-FFF2-40B4-BE49-F238E27FC236}">
              <a16:creationId xmlns:a16="http://schemas.microsoft.com/office/drawing/2014/main" id="{00000000-0008-0000-0300-00006E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第</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次行政改革大綱に基づき地方債の新規発行の抑制などに努めていることから、類似団体平均を下回っている。今後も引き続き、事務事業の見直しを進め、優先度の低い事務事業について計画的に廃止・縮小を実施することで経常経費の削減に努め、財政の弾力性を保っていく。</a:t>
          </a:r>
        </a:p>
      </xdr:txBody>
    </xdr:sp>
    <xdr:clientData/>
  </xdr:twoCellAnchor>
  <xdr:oneCellAnchor>
    <xdr:from>
      <xdr:col>3</xdr:col>
      <xdr:colOff>95250</xdr:colOff>
      <xdr:row>54</xdr:row>
      <xdr:rowOff>139700</xdr:rowOff>
    </xdr:from>
    <xdr:ext cx="298543" cy="225703"/>
    <xdr:sp macro="" textlink="">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a:extLst>
            <a:ext uri="{FF2B5EF4-FFF2-40B4-BE49-F238E27FC236}">
              <a16:creationId xmlns:a16="http://schemas.microsoft.com/office/drawing/2014/main" id="{00000000-0008-0000-0300-000070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1" name="テキスト ボックス 120">
          <a:extLst>
            <a:ext uri="{FF2B5EF4-FFF2-40B4-BE49-F238E27FC236}">
              <a16:creationId xmlns:a16="http://schemas.microsoft.com/office/drawing/2014/main" id="{00000000-0008-0000-0300-000079000000}"/>
            </a:ext>
          </a:extLst>
        </xdr:cNvPr>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2" name="直線コネクタ 121">
          <a:extLst>
            <a:ext uri="{FF2B5EF4-FFF2-40B4-BE49-F238E27FC236}">
              <a16:creationId xmlns:a16="http://schemas.microsoft.com/office/drawing/2014/main" id="{00000000-0008-0000-0300-00007A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3" name="テキスト ボックス 122">
          <a:extLst>
            <a:ext uri="{FF2B5EF4-FFF2-40B4-BE49-F238E27FC236}">
              <a16:creationId xmlns:a16="http://schemas.microsoft.com/office/drawing/2014/main" id="{00000000-0008-0000-0300-00007B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4" name="財政構造の弾力性グラフ枠">
          <a:extLst>
            <a:ext uri="{FF2B5EF4-FFF2-40B4-BE49-F238E27FC236}">
              <a16:creationId xmlns:a16="http://schemas.microsoft.com/office/drawing/2014/main" id="{00000000-0008-0000-0300-00007C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60</xdr:row>
      <xdr:rowOff>44704</xdr:rowOff>
    </xdr:from>
    <xdr:to>
      <xdr:col>23</xdr:col>
      <xdr:colOff>133350</xdr:colOff>
      <xdr:row>67</xdr:row>
      <xdr:rowOff>70358</xdr:rowOff>
    </xdr:to>
    <xdr:cxnSp macro="">
      <xdr:nvCxnSpPr>
        <xdr:cNvPr id="125" name="直線コネクタ 124">
          <a:extLst>
            <a:ext uri="{FF2B5EF4-FFF2-40B4-BE49-F238E27FC236}">
              <a16:creationId xmlns:a16="http://schemas.microsoft.com/office/drawing/2014/main" id="{00000000-0008-0000-0300-00007D000000}"/>
            </a:ext>
          </a:extLst>
        </xdr:cNvPr>
        <xdr:cNvCxnSpPr/>
      </xdr:nvCxnSpPr>
      <xdr:spPr>
        <a:xfrm flipV="1">
          <a:off x="4953000" y="10331704"/>
          <a:ext cx="0" cy="122580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42435</xdr:rowOff>
    </xdr:from>
    <xdr:ext cx="762000" cy="259045"/>
    <xdr:sp macro="" textlink="">
      <xdr:nvSpPr>
        <xdr:cNvPr id="126" name="財政構造の弾力性最小値テキスト">
          <a:extLst>
            <a:ext uri="{FF2B5EF4-FFF2-40B4-BE49-F238E27FC236}">
              <a16:creationId xmlns:a16="http://schemas.microsoft.com/office/drawing/2014/main" id="{00000000-0008-0000-0300-00007E000000}"/>
            </a:ext>
          </a:extLst>
        </xdr:cNvPr>
        <xdr:cNvSpPr txBox="1"/>
      </xdr:nvSpPr>
      <xdr:spPr>
        <a:xfrm>
          <a:off x="5041900" y="115295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70358</xdr:rowOff>
    </xdr:from>
    <xdr:to>
      <xdr:col>24</xdr:col>
      <xdr:colOff>12700</xdr:colOff>
      <xdr:row>67</xdr:row>
      <xdr:rowOff>70358</xdr:rowOff>
    </xdr:to>
    <xdr:cxnSp macro="">
      <xdr:nvCxnSpPr>
        <xdr:cNvPr id="127" name="直線コネクタ 126">
          <a:extLst>
            <a:ext uri="{FF2B5EF4-FFF2-40B4-BE49-F238E27FC236}">
              <a16:creationId xmlns:a16="http://schemas.microsoft.com/office/drawing/2014/main" id="{00000000-0008-0000-0300-00007F000000}"/>
            </a:ext>
          </a:extLst>
        </xdr:cNvPr>
        <xdr:cNvCxnSpPr/>
      </xdr:nvCxnSpPr>
      <xdr:spPr>
        <a:xfrm>
          <a:off x="4864100" y="115575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58</xdr:row>
      <xdr:rowOff>131081</xdr:rowOff>
    </xdr:from>
    <xdr:ext cx="762000" cy="259045"/>
    <xdr:sp macro="" textlink="">
      <xdr:nvSpPr>
        <xdr:cNvPr id="128" name="財政構造の弾力性最大値テキスト">
          <a:extLst>
            <a:ext uri="{FF2B5EF4-FFF2-40B4-BE49-F238E27FC236}">
              <a16:creationId xmlns:a16="http://schemas.microsoft.com/office/drawing/2014/main" id="{00000000-0008-0000-0300-000080000000}"/>
            </a:ext>
          </a:extLst>
        </xdr:cNvPr>
        <xdr:cNvSpPr txBox="1"/>
      </xdr:nvSpPr>
      <xdr:spPr>
        <a:xfrm>
          <a:off x="5041900" y="100751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60</xdr:row>
      <xdr:rowOff>44704</xdr:rowOff>
    </xdr:from>
    <xdr:to>
      <xdr:col>24</xdr:col>
      <xdr:colOff>12700</xdr:colOff>
      <xdr:row>60</xdr:row>
      <xdr:rowOff>44704</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a:off x="4864100" y="103317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61</xdr:row>
      <xdr:rowOff>46990</xdr:rowOff>
    </xdr:from>
    <xdr:to>
      <xdr:col>23</xdr:col>
      <xdr:colOff>133350</xdr:colOff>
      <xdr:row>62</xdr:row>
      <xdr:rowOff>58928</xdr:rowOff>
    </xdr:to>
    <xdr:cxnSp macro="">
      <xdr:nvCxnSpPr>
        <xdr:cNvPr id="130" name="直線コネクタ 129">
          <a:extLst>
            <a:ext uri="{FF2B5EF4-FFF2-40B4-BE49-F238E27FC236}">
              <a16:creationId xmlns:a16="http://schemas.microsoft.com/office/drawing/2014/main" id="{00000000-0008-0000-0300-000082000000}"/>
            </a:ext>
          </a:extLst>
        </xdr:cNvPr>
        <xdr:cNvCxnSpPr/>
      </xdr:nvCxnSpPr>
      <xdr:spPr>
        <a:xfrm>
          <a:off x="4114800" y="10505440"/>
          <a:ext cx="838200" cy="1833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63</xdr:row>
      <xdr:rowOff>122445</xdr:rowOff>
    </xdr:from>
    <xdr:ext cx="762000" cy="259045"/>
    <xdr:sp macro="" textlink="">
      <xdr:nvSpPr>
        <xdr:cNvPr id="131" name="財政構造の弾力性平均値テキスト">
          <a:extLst>
            <a:ext uri="{FF2B5EF4-FFF2-40B4-BE49-F238E27FC236}">
              <a16:creationId xmlns:a16="http://schemas.microsoft.com/office/drawing/2014/main" id="{00000000-0008-0000-0300-000083000000}"/>
            </a:ext>
          </a:extLst>
        </xdr:cNvPr>
        <xdr:cNvSpPr txBox="1"/>
      </xdr:nvSpPr>
      <xdr:spPr>
        <a:xfrm>
          <a:off x="5041900" y="1092379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150368</xdr:rowOff>
    </xdr:from>
    <xdr:to>
      <xdr:col>23</xdr:col>
      <xdr:colOff>184150</xdr:colOff>
      <xdr:row>64</xdr:row>
      <xdr:rowOff>80518</xdr:rowOff>
    </xdr:to>
    <xdr:sp macro="" textlink="">
      <xdr:nvSpPr>
        <xdr:cNvPr id="132" name="フローチャート: 判断 131">
          <a:extLst>
            <a:ext uri="{FF2B5EF4-FFF2-40B4-BE49-F238E27FC236}">
              <a16:creationId xmlns:a16="http://schemas.microsoft.com/office/drawing/2014/main" id="{00000000-0008-0000-0300-000084000000}"/>
            </a:ext>
          </a:extLst>
        </xdr:cNvPr>
        <xdr:cNvSpPr/>
      </xdr:nvSpPr>
      <xdr:spPr>
        <a:xfrm>
          <a:off x="4902200" y="109517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61</xdr:row>
      <xdr:rowOff>46990</xdr:rowOff>
    </xdr:from>
    <xdr:to>
      <xdr:col>19</xdr:col>
      <xdr:colOff>133350</xdr:colOff>
      <xdr:row>62</xdr:row>
      <xdr:rowOff>58928</xdr:rowOff>
    </xdr:to>
    <xdr:cxnSp macro="">
      <xdr:nvCxnSpPr>
        <xdr:cNvPr id="133" name="直線コネクタ 132">
          <a:extLst>
            <a:ext uri="{FF2B5EF4-FFF2-40B4-BE49-F238E27FC236}">
              <a16:creationId xmlns:a16="http://schemas.microsoft.com/office/drawing/2014/main" id="{00000000-0008-0000-0300-000085000000}"/>
            </a:ext>
          </a:extLst>
        </xdr:cNvPr>
        <xdr:cNvCxnSpPr/>
      </xdr:nvCxnSpPr>
      <xdr:spPr>
        <a:xfrm flipV="1">
          <a:off x="3225800" y="10505440"/>
          <a:ext cx="889000" cy="1833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128778</xdr:rowOff>
    </xdr:from>
    <xdr:to>
      <xdr:col>19</xdr:col>
      <xdr:colOff>184150</xdr:colOff>
      <xdr:row>63</xdr:row>
      <xdr:rowOff>58928</xdr:rowOff>
    </xdr:to>
    <xdr:sp macro="" textlink="">
      <xdr:nvSpPr>
        <xdr:cNvPr id="134" name="フローチャート: 判断 133">
          <a:extLst>
            <a:ext uri="{FF2B5EF4-FFF2-40B4-BE49-F238E27FC236}">
              <a16:creationId xmlns:a16="http://schemas.microsoft.com/office/drawing/2014/main" id="{00000000-0008-0000-0300-000086000000}"/>
            </a:ext>
          </a:extLst>
        </xdr:cNvPr>
        <xdr:cNvSpPr/>
      </xdr:nvSpPr>
      <xdr:spPr>
        <a:xfrm>
          <a:off x="4064000" y="10758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43705</xdr:rowOff>
    </xdr:from>
    <xdr:ext cx="736600" cy="259045"/>
    <xdr:sp macro="" textlink="">
      <xdr:nvSpPr>
        <xdr:cNvPr id="135" name="テキスト ボックス 134">
          <a:extLst>
            <a:ext uri="{FF2B5EF4-FFF2-40B4-BE49-F238E27FC236}">
              <a16:creationId xmlns:a16="http://schemas.microsoft.com/office/drawing/2014/main" id="{00000000-0008-0000-0300-000087000000}"/>
            </a:ext>
          </a:extLst>
        </xdr:cNvPr>
        <xdr:cNvSpPr txBox="1"/>
      </xdr:nvSpPr>
      <xdr:spPr>
        <a:xfrm>
          <a:off x="3733800" y="1084505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62</xdr:row>
      <xdr:rowOff>58928</xdr:rowOff>
    </xdr:from>
    <xdr:to>
      <xdr:col>15</xdr:col>
      <xdr:colOff>82550</xdr:colOff>
      <xdr:row>62</xdr:row>
      <xdr:rowOff>97536</xdr:rowOff>
    </xdr:to>
    <xdr:cxnSp macro="">
      <xdr:nvCxnSpPr>
        <xdr:cNvPr id="136" name="直線コネクタ 135">
          <a:extLst>
            <a:ext uri="{FF2B5EF4-FFF2-40B4-BE49-F238E27FC236}">
              <a16:creationId xmlns:a16="http://schemas.microsoft.com/office/drawing/2014/main" id="{00000000-0008-0000-0300-000088000000}"/>
            </a:ext>
          </a:extLst>
        </xdr:cNvPr>
        <xdr:cNvCxnSpPr/>
      </xdr:nvCxnSpPr>
      <xdr:spPr>
        <a:xfrm flipV="1">
          <a:off x="2336800" y="10688828"/>
          <a:ext cx="889000" cy="38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64</xdr:row>
      <xdr:rowOff>41656</xdr:rowOff>
    </xdr:from>
    <xdr:to>
      <xdr:col>15</xdr:col>
      <xdr:colOff>133350</xdr:colOff>
      <xdr:row>64</xdr:row>
      <xdr:rowOff>143256</xdr:rowOff>
    </xdr:to>
    <xdr:sp macro="" textlink="">
      <xdr:nvSpPr>
        <xdr:cNvPr id="137" name="フローチャート: 判断 136">
          <a:extLst>
            <a:ext uri="{FF2B5EF4-FFF2-40B4-BE49-F238E27FC236}">
              <a16:creationId xmlns:a16="http://schemas.microsoft.com/office/drawing/2014/main" id="{00000000-0008-0000-0300-000089000000}"/>
            </a:ext>
          </a:extLst>
        </xdr:cNvPr>
        <xdr:cNvSpPr/>
      </xdr:nvSpPr>
      <xdr:spPr>
        <a:xfrm>
          <a:off x="3175000" y="11014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64</xdr:row>
      <xdr:rowOff>128033</xdr:rowOff>
    </xdr:from>
    <xdr:ext cx="762000" cy="259045"/>
    <xdr:sp macro="" textlink="">
      <xdr:nvSpPr>
        <xdr:cNvPr id="138" name="テキスト ボックス 137">
          <a:extLst>
            <a:ext uri="{FF2B5EF4-FFF2-40B4-BE49-F238E27FC236}">
              <a16:creationId xmlns:a16="http://schemas.microsoft.com/office/drawing/2014/main" id="{00000000-0008-0000-0300-00008A000000}"/>
            </a:ext>
          </a:extLst>
        </xdr:cNvPr>
        <xdr:cNvSpPr txBox="1"/>
      </xdr:nvSpPr>
      <xdr:spPr>
        <a:xfrm>
          <a:off x="2844800" y="111008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62</xdr:row>
      <xdr:rowOff>97536</xdr:rowOff>
    </xdr:from>
    <xdr:to>
      <xdr:col>11</xdr:col>
      <xdr:colOff>31750</xdr:colOff>
      <xdr:row>63</xdr:row>
      <xdr:rowOff>32258</xdr:rowOff>
    </xdr:to>
    <xdr:cxnSp macro="">
      <xdr:nvCxnSpPr>
        <xdr:cNvPr id="139" name="直線コネクタ 138">
          <a:extLst>
            <a:ext uri="{FF2B5EF4-FFF2-40B4-BE49-F238E27FC236}">
              <a16:creationId xmlns:a16="http://schemas.microsoft.com/office/drawing/2014/main" id="{00000000-0008-0000-0300-00008B000000}"/>
            </a:ext>
          </a:extLst>
        </xdr:cNvPr>
        <xdr:cNvCxnSpPr/>
      </xdr:nvCxnSpPr>
      <xdr:spPr>
        <a:xfrm flipV="1">
          <a:off x="1447800" y="10727436"/>
          <a:ext cx="889000" cy="106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64</xdr:row>
      <xdr:rowOff>85090</xdr:rowOff>
    </xdr:from>
    <xdr:to>
      <xdr:col>11</xdr:col>
      <xdr:colOff>82550</xdr:colOff>
      <xdr:row>65</xdr:row>
      <xdr:rowOff>15240</xdr:rowOff>
    </xdr:to>
    <xdr:sp macro="" textlink="">
      <xdr:nvSpPr>
        <xdr:cNvPr id="140" name="フローチャート: 判断 139">
          <a:extLst>
            <a:ext uri="{FF2B5EF4-FFF2-40B4-BE49-F238E27FC236}">
              <a16:creationId xmlns:a16="http://schemas.microsoft.com/office/drawing/2014/main" id="{00000000-0008-0000-0300-00008C000000}"/>
            </a:ext>
          </a:extLst>
        </xdr:cNvPr>
        <xdr:cNvSpPr/>
      </xdr:nvSpPr>
      <xdr:spPr>
        <a:xfrm>
          <a:off x="2286000" y="11057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65</xdr:row>
      <xdr:rowOff>17</xdr:rowOff>
    </xdr:from>
    <xdr:ext cx="762000" cy="259045"/>
    <xdr:sp macro="" textlink="">
      <xdr:nvSpPr>
        <xdr:cNvPr id="141" name="テキスト ボックス 140">
          <a:extLst>
            <a:ext uri="{FF2B5EF4-FFF2-40B4-BE49-F238E27FC236}">
              <a16:creationId xmlns:a16="http://schemas.microsoft.com/office/drawing/2014/main" id="{00000000-0008-0000-0300-00008D000000}"/>
            </a:ext>
          </a:extLst>
        </xdr:cNvPr>
        <xdr:cNvSpPr txBox="1"/>
      </xdr:nvSpPr>
      <xdr:spPr>
        <a:xfrm>
          <a:off x="1955800" y="11144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65786</xdr:rowOff>
    </xdr:from>
    <xdr:to>
      <xdr:col>7</xdr:col>
      <xdr:colOff>31750</xdr:colOff>
      <xdr:row>64</xdr:row>
      <xdr:rowOff>167386</xdr:rowOff>
    </xdr:to>
    <xdr:sp macro="" textlink="">
      <xdr:nvSpPr>
        <xdr:cNvPr id="142" name="フローチャート: 判断 141">
          <a:extLst>
            <a:ext uri="{FF2B5EF4-FFF2-40B4-BE49-F238E27FC236}">
              <a16:creationId xmlns:a16="http://schemas.microsoft.com/office/drawing/2014/main" id="{00000000-0008-0000-0300-00008E000000}"/>
            </a:ext>
          </a:extLst>
        </xdr:cNvPr>
        <xdr:cNvSpPr/>
      </xdr:nvSpPr>
      <xdr:spPr>
        <a:xfrm>
          <a:off x="1397000" y="11038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64</xdr:row>
      <xdr:rowOff>152163</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1066800" y="111249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8128</xdr:rowOff>
    </xdr:from>
    <xdr:to>
      <xdr:col>23</xdr:col>
      <xdr:colOff>184150</xdr:colOff>
      <xdr:row>62</xdr:row>
      <xdr:rowOff>109728</xdr:rowOff>
    </xdr:to>
    <xdr:sp macro="" textlink="">
      <xdr:nvSpPr>
        <xdr:cNvPr id="149" name="楕円 148">
          <a:extLst>
            <a:ext uri="{FF2B5EF4-FFF2-40B4-BE49-F238E27FC236}">
              <a16:creationId xmlns:a16="http://schemas.microsoft.com/office/drawing/2014/main" id="{00000000-0008-0000-0300-000095000000}"/>
            </a:ext>
          </a:extLst>
        </xdr:cNvPr>
        <xdr:cNvSpPr/>
      </xdr:nvSpPr>
      <xdr:spPr>
        <a:xfrm>
          <a:off x="4902200" y="10638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61</xdr:row>
      <xdr:rowOff>24655</xdr:rowOff>
    </xdr:from>
    <xdr:ext cx="762000" cy="259045"/>
    <xdr:sp macro="" textlink="">
      <xdr:nvSpPr>
        <xdr:cNvPr id="150" name="財政構造の弾力性該当値テキスト">
          <a:extLst>
            <a:ext uri="{FF2B5EF4-FFF2-40B4-BE49-F238E27FC236}">
              <a16:creationId xmlns:a16="http://schemas.microsoft.com/office/drawing/2014/main" id="{00000000-0008-0000-0300-000096000000}"/>
            </a:ext>
          </a:extLst>
        </xdr:cNvPr>
        <xdr:cNvSpPr txBox="1"/>
      </xdr:nvSpPr>
      <xdr:spPr>
        <a:xfrm>
          <a:off x="5041900" y="10483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60</xdr:row>
      <xdr:rowOff>167640</xdr:rowOff>
    </xdr:from>
    <xdr:to>
      <xdr:col>19</xdr:col>
      <xdr:colOff>184150</xdr:colOff>
      <xdr:row>61</xdr:row>
      <xdr:rowOff>97790</xdr:rowOff>
    </xdr:to>
    <xdr:sp macro="" textlink="">
      <xdr:nvSpPr>
        <xdr:cNvPr id="151" name="楕円 150">
          <a:extLst>
            <a:ext uri="{FF2B5EF4-FFF2-40B4-BE49-F238E27FC236}">
              <a16:creationId xmlns:a16="http://schemas.microsoft.com/office/drawing/2014/main" id="{00000000-0008-0000-0300-000097000000}"/>
            </a:ext>
          </a:extLst>
        </xdr:cNvPr>
        <xdr:cNvSpPr/>
      </xdr:nvSpPr>
      <xdr:spPr>
        <a:xfrm>
          <a:off x="4064000" y="10454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59</xdr:row>
      <xdr:rowOff>107967</xdr:rowOff>
    </xdr:from>
    <xdr:ext cx="736600" cy="259045"/>
    <xdr:sp macro="" textlink="">
      <xdr:nvSpPr>
        <xdr:cNvPr id="152" name="テキスト ボックス 151">
          <a:extLst>
            <a:ext uri="{FF2B5EF4-FFF2-40B4-BE49-F238E27FC236}">
              <a16:creationId xmlns:a16="http://schemas.microsoft.com/office/drawing/2014/main" id="{00000000-0008-0000-0300-000098000000}"/>
            </a:ext>
          </a:extLst>
        </xdr:cNvPr>
        <xdr:cNvSpPr txBox="1"/>
      </xdr:nvSpPr>
      <xdr:spPr>
        <a:xfrm>
          <a:off x="3733800" y="102235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62</xdr:row>
      <xdr:rowOff>8128</xdr:rowOff>
    </xdr:from>
    <xdr:to>
      <xdr:col>15</xdr:col>
      <xdr:colOff>133350</xdr:colOff>
      <xdr:row>62</xdr:row>
      <xdr:rowOff>109728</xdr:rowOff>
    </xdr:to>
    <xdr:sp macro="" textlink="">
      <xdr:nvSpPr>
        <xdr:cNvPr id="153" name="楕円 152">
          <a:extLst>
            <a:ext uri="{FF2B5EF4-FFF2-40B4-BE49-F238E27FC236}">
              <a16:creationId xmlns:a16="http://schemas.microsoft.com/office/drawing/2014/main" id="{00000000-0008-0000-0300-000099000000}"/>
            </a:ext>
          </a:extLst>
        </xdr:cNvPr>
        <xdr:cNvSpPr/>
      </xdr:nvSpPr>
      <xdr:spPr>
        <a:xfrm>
          <a:off x="3175000" y="10638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60</xdr:row>
      <xdr:rowOff>119905</xdr:rowOff>
    </xdr:from>
    <xdr:ext cx="762000" cy="259045"/>
    <xdr:sp macro="" textlink="">
      <xdr:nvSpPr>
        <xdr:cNvPr id="154" name="テキスト ボックス 153">
          <a:extLst>
            <a:ext uri="{FF2B5EF4-FFF2-40B4-BE49-F238E27FC236}">
              <a16:creationId xmlns:a16="http://schemas.microsoft.com/office/drawing/2014/main" id="{00000000-0008-0000-0300-00009A000000}"/>
            </a:ext>
          </a:extLst>
        </xdr:cNvPr>
        <xdr:cNvSpPr txBox="1"/>
      </xdr:nvSpPr>
      <xdr:spPr>
        <a:xfrm>
          <a:off x="2844800" y="10406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62</xdr:row>
      <xdr:rowOff>46736</xdr:rowOff>
    </xdr:from>
    <xdr:to>
      <xdr:col>11</xdr:col>
      <xdr:colOff>82550</xdr:colOff>
      <xdr:row>62</xdr:row>
      <xdr:rowOff>148336</xdr:rowOff>
    </xdr:to>
    <xdr:sp macro="" textlink="">
      <xdr:nvSpPr>
        <xdr:cNvPr id="155" name="楕円 154">
          <a:extLst>
            <a:ext uri="{FF2B5EF4-FFF2-40B4-BE49-F238E27FC236}">
              <a16:creationId xmlns:a16="http://schemas.microsoft.com/office/drawing/2014/main" id="{00000000-0008-0000-0300-00009B000000}"/>
            </a:ext>
          </a:extLst>
        </xdr:cNvPr>
        <xdr:cNvSpPr/>
      </xdr:nvSpPr>
      <xdr:spPr>
        <a:xfrm>
          <a:off x="2286000" y="10676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60</xdr:row>
      <xdr:rowOff>158513</xdr:rowOff>
    </xdr:from>
    <xdr:ext cx="762000" cy="259045"/>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1955800" y="104455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152908</xdr:rowOff>
    </xdr:from>
    <xdr:to>
      <xdr:col>7</xdr:col>
      <xdr:colOff>31750</xdr:colOff>
      <xdr:row>63</xdr:row>
      <xdr:rowOff>83058</xdr:rowOff>
    </xdr:to>
    <xdr:sp macro="" textlink="">
      <xdr:nvSpPr>
        <xdr:cNvPr id="157" name="楕円 156">
          <a:extLst>
            <a:ext uri="{FF2B5EF4-FFF2-40B4-BE49-F238E27FC236}">
              <a16:creationId xmlns:a16="http://schemas.microsoft.com/office/drawing/2014/main" id="{00000000-0008-0000-0300-00009D000000}"/>
            </a:ext>
          </a:extLst>
        </xdr:cNvPr>
        <xdr:cNvSpPr/>
      </xdr:nvSpPr>
      <xdr:spPr>
        <a:xfrm>
          <a:off x="1397000" y="10782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93235</xdr:rowOff>
    </xdr:from>
    <xdr:ext cx="762000" cy="259045"/>
    <xdr:sp macro=""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1066800" y="105516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9" name="正方形/長方形 158">
          <a:extLst>
            <a:ext uri="{FF2B5EF4-FFF2-40B4-BE49-F238E27FC236}">
              <a16:creationId xmlns:a16="http://schemas.microsoft.com/office/drawing/2014/main" id="{00000000-0008-0000-0300-00009F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0" name="テキスト ボックス 159">
          <a:extLst>
            <a:ext uri="{FF2B5EF4-FFF2-40B4-BE49-F238E27FC236}">
              <a16:creationId xmlns:a16="http://schemas.microsoft.com/office/drawing/2014/main" id="{00000000-0008-0000-0300-0000A0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1" name="テキスト ボックス 160">
          <a:extLst>
            <a:ext uri="{FF2B5EF4-FFF2-40B4-BE49-F238E27FC236}">
              <a16:creationId xmlns:a16="http://schemas.microsoft.com/office/drawing/2014/main" id="{00000000-0008-0000-0300-0000A1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[180,453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2" name="正方形/長方形 161">
          <a:extLst>
            <a:ext uri="{FF2B5EF4-FFF2-40B4-BE49-F238E27FC236}">
              <a16:creationId xmlns:a16="http://schemas.microsoft.com/office/drawing/2014/main" id="{00000000-0008-0000-0300-0000A2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152,445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1" name="テキスト ボックス 170">
          <a:extLst>
            <a:ext uri="{FF2B5EF4-FFF2-40B4-BE49-F238E27FC236}">
              <a16:creationId xmlns:a16="http://schemas.microsoft.com/office/drawing/2014/main" id="{00000000-0008-0000-0300-0000AB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00">
              <a:latin typeface="ＭＳ Ｐゴシック" panose="020B0600070205080204" pitchFamily="50" charset="-128"/>
              <a:ea typeface="ＭＳ Ｐゴシック" panose="020B0600070205080204" pitchFamily="50" charset="-128"/>
            </a:rPr>
            <a:t>　人件費・物件費及び維持補修費の合計額の人口</a:t>
          </a:r>
          <a:r>
            <a:rPr kumimoji="1" lang="en-US" altLang="ja-JP" sz="1000">
              <a:latin typeface="ＭＳ Ｐゴシック" panose="020B0600070205080204" pitchFamily="50" charset="-128"/>
              <a:ea typeface="ＭＳ Ｐゴシック" panose="020B0600070205080204" pitchFamily="50" charset="-128"/>
            </a:rPr>
            <a:t>1</a:t>
          </a:r>
          <a:r>
            <a:rPr kumimoji="1" lang="ja-JP" altLang="en-US" sz="1000">
              <a:latin typeface="ＭＳ Ｐゴシック" panose="020B0600070205080204" pitchFamily="50" charset="-128"/>
              <a:ea typeface="ＭＳ Ｐゴシック" panose="020B0600070205080204" pitchFamily="50" charset="-128"/>
            </a:rPr>
            <a:t>人当たりの金額が、類似団体平均に比べ</a:t>
          </a:r>
          <a:r>
            <a:rPr kumimoji="1" lang="en-US" altLang="ja-JP" sz="1000">
              <a:latin typeface="ＭＳ Ｐゴシック" panose="020B0600070205080204" pitchFamily="50" charset="-128"/>
              <a:ea typeface="ＭＳ Ｐゴシック" panose="020B0600070205080204" pitchFamily="50" charset="-128"/>
            </a:rPr>
            <a:t>39,956</a:t>
          </a:r>
          <a:r>
            <a:rPr kumimoji="1" lang="ja-JP" altLang="en-US" sz="1000">
              <a:latin typeface="ＭＳ Ｐゴシック" panose="020B0600070205080204" pitchFamily="50" charset="-128"/>
              <a:ea typeface="ＭＳ Ｐゴシック" panose="020B0600070205080204" pitchFamily="50" charset="-128"/>
            </a:rPr>
            <a:t>円上回っている。</a:t>
          </a:r>
        </a:p>
        <a:p>
          <a:r>
            <a:rPr kumimoji="1" lang="ja-JP" altLang="en-US" sz="1000">
              <a:latin typeface="ＭＳ Ｐゴシック" panose="020B0600070205080204" pitchFamily="50" charset="-128"/>
              <a:ea typeface="ＭＳ Ｐゴシック" panose="020B0600070205080204" pitchFamily="50" charset="-128"/>
            </a:rPr>
            <a:t>　人件費については、こども園や観光施設などの施設運営を直営で行っていることに起因しており、維持補修費については、老朽化している公共施設等の修繕費用である。</a:t>
          </a:r>
        </a:p>
        <a:p>
          <a:r>
            <a:rPr kumimoji="1" lang="ja-JP" altLang="en-US" sz="1000">
              <a:latin typeface="ＭＳ Ｐゴシック" panose="020B0600070205080204" pitchFamily="50" charset="-128"/>
              <a:ea typeface="ＭＳ Ｐゴシック" panose="020B0600070205080204" pitchFamily="50" charset="-128"/>
            </a:rPr>
            <a:t>　今後、人件費については、民間でも実施可能なものは、指定管理者制度の導入などにより委託化を進め、コストの縮減を図っていく。また、維持補修費については、公共施設等総合管理計画及び個別計画に基づき計画的に施設の統廃合を実施することで、年度間における経費の均等化を図っていく。</a:t>
          </a:r>
        </a:p>
      </xdr:txBody>
    </xdr:sp>
    <xdr:clientData/>
  </xdr:twoCellAnchor>
  <xdr:oneCellAnchor>
    <xdr:from>
      <xdr:col>3</xdr:col>
      <xdr:colOff>95250</xdr:colOff>
      <xdr:row>77</xdr:row>
      <xdr:rowOff>6350</xdr:rowOff>
    </xdr:from>
    <xdr:ext cx="349839" cy="225703"/>
    <xdr:sp macro="" textlink="">
      <xdr:nvSpPr>
        <xdr:cNvPr id="172" name="テキスト ボックス 171">
          <a:extLst>
            <a:ext uri="{FF2B5EF4-FFF2-40B4-BE49-F238E27FC236}">
              <a16:creationId xmlns:a16="http://schemas.microsoft.com/office/drawing/2014/main" id="{00000000-0008-0000-0300-0000AC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3" name="直線コネクタ 172">
          <a:extLst>
            <a:ext uri="{FF2B5EF4-FFF2-40B4-BE49-F238E27FC236}">
              <a16:creationId xmlns:a16="http://schemas.microsoft.com/office/drawing/2014/main" id="{00000000-0008-0000-0300-0000AD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120650</xdr:rowOff>
    </xdr:from>
    <xdr:to>
      <xdr:col>27</xdr:col>
      <xdr:colOff>184150</xdr:colOff>
      <xdr:row>88</xdr:row>
      <xdr:rowOff>120650</xdr:rowOff>
    </xdr:to>
    <xdr:cxnSp macro="">
      <xdr:nvCxnSpPr>
        <xdr:cNvPr id="175" name="直線コネクタ 174">
          <a:extLst>
            <a:ext uri="{FF2B5EF4-FFF2-40B4-BE49-F238E27FC236}">
              <a16:creationId xmlns:a16="http://schemas.microsoft.com/office/drawing/2014/main" id="{00000000-0008-0000-0300-0000AF000000}"/>
            </a:ext>
          </a:extLst>
        </xdr:cNvPr>
        <xdr:cNvCxnSpPr/>
      </xdr:nvCxnSpPr>
      <xdr:spPr>
        <a:xfrm>
          <a:off x="762000" y="1520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149877</xdr:rowOff>
    </xdr:from>
    <xdr:ext cx="762000" cy="259045"/>
    <xdr:sp macro="" textlink="">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0" y="1506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77" name="直線コネクタ 176">
          <a:extLst>
            <a:ext uri="{FF2B5EF4-FFF2-40B4-BE49-F238E27FC236}">
              <a16:creationId xmlns:a16="http://schemas.microsoft.com/office/drawing/2014/main" id="{00000000-0008-0000-0300-0000B1000000}"/>
            </a:ext>
          </a:extLst>
        </xdr:cNvPr>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81</xdr:row>
      <xdr:rowOff>114300</xdr:rowOff>
    </xdr:from>
    <xdr:to>
      <xdr:col>27</xdr:col>
      <xdr:colOff>184150</xdr:colOff>
      <xdr:row>81</xdr:row>
      <xdr:rowOff>114300</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762000" y="1400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143527</xdr:rowOff>
    </xdr:from>
    <xdr:ext cx="762000" cy="259045"/>
    <xdr:sp macro=""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385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1" name="直線コネクタ 180">
          <a:extLst>
            <a:ext uri="{FF2B5EF4-FFF2-40B4-BE49-F238E27FC236}">
              <a16:creationId xmlns:a16="http://schemas.microsoft.com/office/drawing/2014/main" id="{00000000-0008-0000-0300-0000B5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2" name="テキスト ボックス 181">
          <a:extLst>
            <a:ext uri="{FF2B5EF4-FFF2-40B4-BE49-F238E27FC236}">
              <a16:creationId xmlns:a16="http://schemas.microsoft.com/office/drawing/2014/main" id="{00000000-0008-0000-0300-0000B6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3" name="人件費・物件費等の状況グラフ枠">
          <a:extLst>
            <a:ext uri="{FF2B5EF4-FFF2-40B4-BE49-F238E27FC236}">
              <a16:creationId xmlns:a16="http://schemas.microsoft.com/office/drawing/2014/main" id="{00000000-0008-0000-0300-0000B7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67982</xdr:rowOff>
    </xdr:from>
    <xdr:to>
      <xdr:col>23</xdr:col>
      <xdr:colOff>133350</xdr:colOff>
      <xdr:row>89</xdr:row>
      <xdr:rowOff>68348</xdr:rowOff>
    </xdr:to>
    <xdr:cxnSp macro="">
      <xdr:nvCxnSpPr>
        <xdr:cNvPr id="184" name="直線コネクタ 183">
          <a:extLst>
            <a:ext uri="{FF2B5EF4-FFF2-40B4-BE49-F238E27FC236}">
              <a16:creationId xmlns:a16="http://schemas.microsoft.com/office/drawing/2014/main" id="{00000000-0008-0000-0300-0000B8000000}"/>
            </a:ext>
          </a:extLst>
        </xdr:cNvPr>
        <xdr:cNvCxnSpPr/>
      </xdr:nvCxnSpPr>
      <xdr:spPr>
        <a:xfrm flipV="1">
          <a:off x="4953000" y="13955432"/>
          <a:ext cx="0" cy="137196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40425</xdr:rowOff>
    </xdr:from>
    <xdr:ext cx="762000" cy="259045"/>
    <xdr:sp macro="" textlink="">
      <xdr:nvSpPr>
        <xdr:cNvPr id="185" name="人件費・物件費等の状況最小値テキスト">
          <a:extLst>
            <a:ext uri="{FF2B5EF4-FFF2-40B4-BE49-F238E27FC236}">
              <a16:creationId xmlns:a16="http://schemas.microsoft.com/office/drawing/2014/main" id="{00000000-0008-0000-0300-0000B9000000}"/>
            </a:ext>
          </a:extLst>
        </xdr:cNvPr>
        <xdr:cNvSpPr txBox="1"/>
      </xdr:nvSpPr>
      <xdr:spPr>
        <a:xfrm>
          <a:off x="5041900" y="152994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319,751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68348</xdr:rowOff>
    </xdr:from>
    <xdr:to>
      <xdr:col>24</xdr:col>
      <xdr:colOff>12700</xdr:colOff>
      <xdr:row>89</xdr:row>
      <xdr:rowOff>68348</xdr:rowOff>
    </xdr:to>
    <xdr:cxnSp macro="">
      <xdr:nvCxnSpPr>
        <xdr:cNvPr id="186" name="直線コネクタ 185">
          <a:extLst>
            <a:ext uri="{FF2B5EF4-FFF2-40B4-BE49-F238E27FC236}">
              <a16:creationId xmlns:a16="http://schemas.microsoft.com/office/drawing/2014/main" id="{00000000-0008-0000-0300-0000BA000000}"/>
            </a:ext>
          </a:extLst>
        </xdr:cNvPr>
        <xdr:cNvCxnSpPr/>
      </xdr:nvCxnSpPr>
      <xdr:spPr>
        <a:xfrm>
          <a:off x="4864100" y="153273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154359</xdr:rowOff>
    </xdr:from>
    <xdr:ext cx="762000" cy="259045"/>
    <xdr:sp macro="" textlink="">
      <xdr:nvSpPr>
        <xdr:cNvPr id="187" name="人件費・物件費等の状況最大値テキスト">
          <a:extLst>
            <a:ext uri="{FF2B5EF4-FFF2-40B4-BE49-F238E27FC236}">
              <a16:creationId xmlns:a16="http://schemas.microsoft.com/office/drawing/2014/main" id="{00000000-0008-0000-0300-0000BB000000}"/>
            </a:ext>
          </a:extLst>
        </xdr:cNvPr>
        <xdr:cNvSpPr txBox="1"/>
      </xdr:nvSpPr>
      <xdr:spPr>
        <a:xfrm>
          <a:off x="5041900" y="136989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92,322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67982</xdr:rowOff>
    </xdr:from>
    <xdr:to>
      <xdr:col>24</xdr:col>
      <xdr:colOff>12700</xdr:colOff>
      <xdr:row>81</xdr:row>
      <xdr:rowOff>67982</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a:off x="4864100" y="139554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84</xdr:row>
      <xdr:rowOff>83739</xdr:rowOff>
    </xdr:from>
    <xdr:to>
      <xdr:col>23</xdr:col>
      <xdr:colOff>133350</xdr:colOff>
      <xdr:row>84</xdr:row>
      <xdr:rowOff>85283</xdr:rowOff>
    </xdr:to>
    <xdr:cxnSp macro="">
      <xdr:nvCxnSpPr>
        <xdr:cNvPr id="189" name="直線コネクタ 188">
          <a:extLst>
            <a:ext uri="{FF2B5EF4-FFF2-40B4-BE49-F238E27FC236}">
              <a16:creationId xmlns:a16="http://schemas.microsoft.com/office/drawing/2014/main" id="{00000000-0008-0000-0300-0000BD000000}"/>
            </a:ext>
          </a:extLst>
        </xdr:cNvPr>
        <xdr:cNvCxnSpPr/>
      </xdr:nvCxnSpPr>
      <xdr:spPr>
        <a:xfrm>
          <a:off x="4114800" y="14485539"/>
          <a:ext cx="838200" cy="15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152875</xdr:rowOff>
    </xdr:from>
    <xdr:ext cx="762000" cy="259045"/>
    <xdr:sp macro="" textlink="">
      <xdr:nvSpPr>
        <xdr:cNvPr id="190" name="人件費・物件費等の状況平均値テキスト">
          <a:extLst>
            <a:ext uri="{FF2B5EF4-FFF2-40B4-BE49-F238E27FC236}">
              <a16:creationId xmlns:a16="http://schemas.microsoft.com/office/drawing/2014/main" id="{00000000-0008-0000-0300-0000BE000000}"/>
            </a:ext>
          </a:extLst>
        </xdr:cNvPr>
        <xdr:cNvSpPr txBox="1"/>
      </xdr:nvSpPr>
      <xdr:spPr>
        <a:xfrm>
          <a:off x="5041900" y="1404032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140,497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136348</xdr:rowOff>
    </xdr:from>
    <xdr:to>
      <xdr:col>23</xdr:col>
      <xdr:colOff>184150</xdr:colOff>
      <xdr:row>83</xdr:row>
      <xdr:rowOff>66498</xdr:rowOff>
    </xdr:to>
    <xdr:sp macro="" textlink="">
      <xdr:nvSpPr>
        <xdr:cNvPr id="191" name="フローチャート: 判断 190">
          <a:extLst>
            <a:ext uri="{FF2B5EF4-FFF2-40B4-BE49-F238E27FC236}">
              <a16:creationId xmlns:a16="http://schemas.microsoft.com/office/drawing/2014/main" id="{00000000-0008-0000-0300-0000BF000000}"/>
            </a:ext>
          </a:extLst>
        </xdr:cNvPr>
        <xdr:cNvSpPr/>
      </xdr:nvSpPr>
      <xdr:spPr>
        <a:xfrm>
          <a:off x="4902200" y="14195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83</xdr:row>
      <xdr:rowOff>154180</xdr:rowOff>
    </xdr:from>
    <xdr:to>
      <xdr:col>19</xdr:col>
      <xdr:colOff>133350</xdr:colOff>
      <xdr:row>84</xdr:row>
      <xdr:rowOff>83739</xdr:rowOff>
    </xdr:to>
    <xdr:cxnSp macro="">
      <xdr:nvCxnSpPr>
        <xdr:cNvPr id="192" name="直線コネクタ 191">
          <a:extLst>
            <a:ext uri="{FF2B5EF4-FFF2-40B4-BE49-F238E27FC236}">
              <a16:creationId xmlns:a16="http://schemas.microsoft.com/office/drawing/2014/main" id="{00000000-0008-0000-0300-0000C0000000}"/>
            </a:ext>
          </a:extLst>
        </xdr:cNvPr>
        <xdr:cNvCxnSpPr/>
      </xdr:nvCxnSpPr>
      <xdr:spPr>
        <a:xfrm>
          <a:off x="3225800" y="14384530"/>
          <a:ext cx="889000" cy="1010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103290</xdr:rowOff>
    </xdr:from>
    <xdr:to>
      <xdr:col>19</xdr:col>
      <xdr:colOff>184150</xdr:colOff>
      <xdr:row>83</xdr:row>
      <xdr:rowOff>33440</xdr:rowOff>
    </xdr:to>
    <xdr:sp macro="" textlink="">
      <xdr:nvSpPr>
        <xdr:cNvPr id="193" name="フローチャート: 判断 192">
          <a:extLst>
            <a:ext uri="{FF2B5EF4-FFF2-40B4-BE49-F238E27FC236}">
              <a16:creationId xmlns:a16="http://schemas.microsoft.com/office/drawing/2014/main" id="{00000000-0008-0000-0300-0000C1000000}"/>
            </a:ext>
          </a:extLst>
        </xdr:cNvPr>
        <xdr:cNvSpPr/>
      </xdr:nvSpPr>
      <xdr:spPr>
        <a:xfrm>
          <a:off x="4064000" y="14162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43617</xdr:rowOff>
    </xdr:from>
    <xdr:ext cx="736600" cy="259045"/>
    <xdr:sp macro="" textlink="">
      <xdr:nvSpPr>
        <xdr:cNvPr id="194" name="テキスト ボックス 193">
          <a:extLst>
            <a:ext uri="{FF2B5EF4-FFF2-40B4-BE49-F238E27FC236}">
              <a16:creationId xmlns:a16="http://schemas.microsoft.com/office/drawing/2014/main" id="{00000000-0008-0000-0300-0000C2000000}"/>
            </a:ext>
          </a:extLst>
        </xdr:cNvPr>
        <xdr:cNvSpPr txBox="1"/>
      </xdr:nvSpPr>
      <xdr:spPr>
        <a:xfrm>
          <a:off x="3733800" y="139310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135,017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83</xdr:row>
      <xdr:rowOff>86441</xdr:rowOff>
    </xdr:from>
    <xdr:to>
      <xdr:col>15</xdr:col>
      <xdr:colOff>82550</xdr:colOff>
      <xdr:row>83</xdr:row>
      <xdr:rowOff>154180</xdr:rowOff>
    </xdr:to>
    <xdr:cxnSp macro="">
      <xdr:nvCxnSpPr>
        <xdr:cNvPr id="195" name="直線コネクタ 194">
          <a:extLst>
            <a:ext uri="{FF2B5EF4-FFF2-40B4-BE49-F238E27FC236}">
              <a16:creationId xmlns:a16="http://schemas.microsoft.com/office/drawing/2014/main" id="{00000000-0008-0000-0300-0000C3000000}"/>
            </a:ext>
          </a:extLst>
        </xdr:cNvPr>
        <xdr:cNvCxnSpPr/>
      </xdr:nvCxnSpPr>
      <xdr:spPr>
        <a:xfrm>
          <a:off x="2336800" y="14316791"/>
          <a:ext cx="889000" cy="677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60393</xdr:rowOff>
    </xdr:from>
    <xdr:to>
      <xdr:col>15</xdr:col>
      <xdr:colOff>133350</xdr:colOff>
      <xdr:row>82</xdr:row>
      <xdr:rowOff>161993</xdr:rowOff>
    </xdr:to>
    <xdr:sp macro="" textlink="">
      <xdr:nvSpPr>
        <xdr:cNvPr id="196" name="フローチャート: 判断 195">
          <a:extLst>
            <a:ext uri="{FF2B5EF4-FFF2-40B4-BE49-F238E27FC236}">
              <a16:creationId xmlns:a16="http://schemas.microsoft.com/office/drawing/2014/main" id="{00000000-0008-0000-0300-0000C4000000}"/>
            </a:ext>
          </a:extLst>
        </xdr:cNvPr>
        <xdr:cNvSpPr/>
      </xdr:nvSpPr>
      <xdr:spPr>
        <a:xfrm>
          <a:off x="3175000" y="141192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720</xdr:rowOff>
    </xdr:from>
    <xdr:ext cx="762000" cy="259045"/>
    <xdr:sp macro="" textlink="">
      <xdr:nvSpPr>
        <xdr:cNvPr id="197" name="テキスト ボックス 196">
          <a:extLst>
            <a:ext uri="{FF2B5EF4-FFF2-40B4-BE49-F238E27FC236}">
              <a16:creationId xmlns:a16="http://schemas.microsoft.com/office/drawing/2014/main" id="{00000000-0008-0000-0300-0000C5000000}"/>
            </a:ext>
          </a:extLst>
        </xdr:cNvPr>
        <xdr:cNvSpPr txBox="1"/>
      </xdr:nvSpPr>
      <xdr:spPr>
        <a:xfrm>
          <a:off x="2844800" y="138881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127,906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82</xdr:row>
      <xdr:rowOff>170673</xdr:rowOff>
    </xdr:from>
    <xdr:to>
      <xdr:col>11</xdr:col>
      <xdr:colOff>31750</xdr:colOff>
      <xdr:row>83</xdr:row>
      <xdr:rowOff>86441</xdr:rowOff>
    </xdr:to>
    <xdr:cxnSp macro="">
      <xdr:nvCxnSpPr>
        <xdr:cNvPr id="198" name="直線コネクタ 197">
          <a:extLst>
            <a:ext uri="{FF2B5EF4-FFF2-40B4-BE49-F238E27FC236}">
              <a16:creationId xmlns:a16="http://schemas.microsoft.com/office/drawing/2014/main" id="{00000000-0008-0000-0300-0000C6000000}"/>
            </a:ext>
          </a:extLst>
        </xdr:cNvPr>
        <xdr:cNvCxnSpPr/>
      </xdr:nvCxnSpPr>
      <xdr:spPr>
        <a:xfrm>
          <a:off x="1447800" y="14229573"/>
          <a:ext cx="889000" cy="872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91</xdr:rowOff>
    </xdr:from>
    <xdr:to>
      <xdr:col>11</xdr:col>
      <xdr:colOff>82550</xdr:colOff>
      <xdr:row>82</xdr:row>
      <xdr:rowOff>101691</xdr:rowOff>
    </xdr:to>
    <xdr:sp macro="" textlink="">
      <xdr:nvSpPr>
        <xdr:cNvPr id="199" name="フローチャート: 判断 198">
          <a:extLst>
            <a:ext uri="{FF2B5EF4-FFF2-40B4-BE49-F238E27FC236}">
              <a16:creationId xmlns:a16="http://schemas.microsoft.com/office/drawing/2014/main" id="{00000000-0008-0000-0300-0000C7000000}"/>
            </a:ext>
          </a:extLst>
        </xdr:cNvPr>
        <xdr:cNvSpPr/>
      </xdr:nvSpPr>
      <xdr:spPr>
        <a:xfrm>
          <a:off x="2286000" y="14058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111868</xdr:rowOff>
    </xdr:from>
    <xdr:ext cx="762000" cy="259045"/>
    <xdr:sp macro="" textlink="">
      <xdr:nvSpPr>
        <xdr:cNvPr id="200" name="テキスト ボックス 199">
          <a:extLst>
            <a:ext uri="{FF2B5EF4-FFF2-40B4-BE49-F238E27FC236}">
              <a16:creationId xmlns:a16="http://schemas.microsoft.com/office/drawing/2014/main" id="{00000000-0008-0000-0300-0000C8000000}"/>
            </a:ext>
          </a:extLst>
        </xdr:cNvPr>
        <xdr:cNvSpPr txBox="1"/>
      </xdr:nvSpPr>
      <xdr:spPr>
        <a:xfrm>
          <a:off x="1955800" y="138278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117,910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340</xdr:rowOff>
    </xdr:from>
    <xdr:to>
      <xdr:col>7</xdr:col>
      <xdr:colOff>31750</xdr:colOff>
      <xdr:row>82</xdr:row>
      <xdr:rowOff>101940</xdr:rowOff>
    </xdr:to>
    <xdr:sp macro="" textlink="">
      <xdr:nvSpPr>
        <xdr:cNvPr id="201" name="フローチャート: 判断 200">
          <a:extLst>
            <a:ext uri="{FF2B5EF4-FFF2-40B4-BE49-F238E27FC236}">
              <a16:creationId xmlns:a16="http://schemas.microsoft.com/office/drawing/2014/main" id="{00000000-0008-0000-0300-0000C9000000}"/>
            </a:ext>
          </a:extLst>
        </xdr:cNvPr>
        <xdr:cNvSpPr/>
      </xdr:nvSpPr>
      <xdr:spPr>
        <a:xfrm>
          <a:off x="1397000" y="14059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112117</xdr:rowOff>
    </xdr:from>
    <xdr:ext cx="762000" cy="259045"/>
    <xdr:sp macro="" textlink="">
      <xdr:nvSpPr>
        <xdr:cNvPr id="202" name="テキスト ボックス 201">
          <a:extLst>
            <a:ext uri="{FF2B5EF4-FFF2-40B4-BE49-F238E27FC236}">
              <a16:creationId xmlns:a16="http://schemas.microsoft.com/office/drawing/2014/main" id="{00000000-0008-0000-0300-0000CA000000}"/>
            </a:ext>
          </a:extLst>
        </xdr:cNvPr>
        <xdr:cNvSpPr txBox="1"/>
      </xdr:nvSpPr>
      <xdr:spPr>
        <a:xfrm>
          <a:off x="1066800" y="13828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117,951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3" name="テキスト ボックス 202">
          <a:extLst>
            <a:ext uri="{FF2B5EF4-FFF2-40B4-BE49-F238E27FC236}">
              <a16:creationId xmlns:a16="http://schemas.microsoft.com/office/drawing/2014/main" id="{00000000-0008-0000-0300-0000CB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4" name="テキスト ボックス 203">
          <a:extLst>
            <a:ext uri="{FF2B5EF4-FFF2-40B4-BE49-F238E27FC236}">
              <a16:creationId xmlns:a16="http://schemas.microsoft.com/office/drawing/2014/main" id="{00000000-0008-0000-0300-0000CC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5" name="テキスト ボックス 204">
          <a:extLst>
            <a:ext uri="{FF2B5EF4-FFF2-40B4-BE49-F238E27FC236}">
              <a16:creationId xmlns:a16="http://schemas.microsoft.com/office/drawing/2014/main" id="{00000000-0008-0000-0300-0000CD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84</xdr:row>
      <xdr:rowOff>34483</xdr:rowOff>
    </xdr:from>
    <xdr:to>
      <xdr:col>23</xdr:col>
      <xdr:colOff>184150</xdr:colOff>
      <xdr:row>84</xdr:row>
      <xdr:rowOff>136083</xdr:rowOff>
    </xdr:to>
    <xdr:sp macro="" textlink="">
      <xdr:nvSpPr>
        <xdr:cNvPr id="208" name="楕円 207">
          <a:extLst>
            <a:ext uri="{FF2B5EF4-FFF2-40B4-BE49-F238E27FC236}">
              <a16:creationId xmlns:a16="http://schemas.microsoft.com/office/drawing/2014/main" id="{00000000-0008-0000-0300-0000D0000000}"/>
            </a:ext>
          </a:extLst>
        </xdr:cNvPr>
        <xdr:cNvSpPr/>
      </xdr:nvSpPr>
      <xdr:spPr>
        <a:xfrm>
          <a:off x="4902200" y="14436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84</xdr:row>
      <xdr:rowOff>6560</xdr:rowOff>
    </xdr:from>
    <xdr:ext cx="762000" cy="259045"/>
    <xdr:sp macro="" textlink="">
      <xdr:nvSpPr>
        <xdr:cNvPr id="209" name="人件費・物件費等の状況該当値テキスト">
          <a:extLst>
            <a:ext uri="{FF2B5EF4-FFF2-40B4-BE49-F238E27FC236}">
              <a16:creationId xmlns:a16="http://schemas.microsoft.com/office/drawing/2014/main" id="{00000000-0008-0000-0300-0000D1000000}"/>
            </a:ext>
          </a:extLst>
        </xdr:cNvPr>
        <xdr:cNvSpPr txBox="1"/>
      </xdr:nvSpPr>
      <xdr:spPr>
        <a:xfrm>
          <a:off x="5041900" y="144083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180,453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84</xdr:row>
      <xdr:rowOff>32939</xdr:rowOff>
    </xdr:from>
    <xdr:to>
      <xdr:col>19</xdr:col>
      <xdr:colOff>184150</xdr:colOff>
      <xdr:row>84</xdr:row>
      <xdr:rowOff>134539</xdr:rowOff>
    </xdr:to>
    <xdr:sp macro="" textlink="">
      <xdr:nvSpPr>
        <xdr:cNvPr id="210" name="楕円 209">
          <a:extLst>
            <a:ext uri="{FF2B5EF4-FFF2-40B4-BE49-F238E27FC236}">
              <a16:creationId xmlns:a16="http://schemas.microsoft.com/office/drawing/2014/main" id="{00000000-0008-0000-0300-0000D2000000}"/>
            </a:ext>
          </a:extLst>
        </xdr:cNvPr>
        <xdr:cNvSpPr/>
      </xdr:nvSpPr>
      <xdr:spPr>
        <a:xfrm>
          <a:off x="4064000" y="14434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84</xdr:row>
      <xdr:rowOff>119316</xdr:rowOff>
    </xdr:from>
    <xdr:ext cx="7366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3733800" y="145211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83</xdr:row>
      <xdr:rowOff>103380</xdr:rowOff>
    </xdr:from>
    <xdr:to>
      <xdr:col>15</xdr:col>
      <xdr:colOff>133350</xdr:colOff>
      <xdr:row>84</xdr:row>
      <xdr:rowOff>33530</xdr:rowOff>
    </xdr:to>
    <xdr:sp macro="" textlink="">
      <xdr:nvSpPr>
        <xdr:cNvPr id="212" name="楕円 211">
          <a:extLst>
            <a:ext uri="{FF2B5EF4-FFF2-40B4-BE49-F238E27FC236}">
              <a16:creationId xmlns:a16="http://schemas.microsoft.com/office/drawing/2014/main" id="{00000000-0008-0000-0300-0000D4000000}"/>
            </a:ext>
          </a:extLst>
        </xdr:cNvPr>
        <xdr:cNvSpPr/>
      </xdr:nvSpPr>
      <xdr:spPr>
        <a:xfrm>
          <a:off x="3175000" y="14333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84</xdr:row>
      <xdr:rowOff>18307</xdr:rowOff>
    </xdr:from>
    <xdr:ext cx="7620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2844800" y="144201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163,453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83</xdr:row>
      <xdr:rowOff>35641</xdr:rowOff>
    </xdr:from>
    <xdr:to>
      <xdr:col>11</xdr:col>
      <xdr:colOff>82550</xdr:colOff>
      <xdr:row>83</xdr:row>
      <xdr:rowOff>137241</xdr:rowOff>
    </xdr:to>
    <xdr:sp macro="" textlink="">
      <xdr:nvSpPr>
        <xdr:cNvPr id="214" name="楕円 213">
          <a:extLst>
            <a:ext uri="{FF2B5EF4-FFF2-40B4-BE49-F238E27FC236}">
              <a16:creationId xmlns:a16="http://schemas.microsoft.com/office/drawing/2014/main" id="{00000000-0008-0000-0300-0000D6000000}"/>
            </a:ext>
          </a:extLst>
        </xdr:cNvPr>
        <xdr:cNvSpPr/>
      </xdr:nvSpPr>
      <xdr:spPr>
        <a:xfrm>
          <a:off x="2286000" y="142659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122018</xdr:rowOff>
    </xdr:from>
    <xdr:ext cx="7620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1955800" y="143523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119873</xdr:rowOff>
    </xdr:from>
    <xdr:to>
      <xdr:col>7</xdr:col>
      <xdr:colOff>31750</xdr:colOff>
      <xdr:row>83</xdr:row>
      <xdr:rowOff>50023</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1397000" y="141787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83</xdr:row>
      <xdr:rowOff>34800</xdr:rowOff>
    </xdr:from>
    <xdr:ext cx="762000" cy="259045"/>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1066800" y="142651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137,766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18" name="正方形/長方形 217">
          <a:extLst>
            <a:ext uri="{FF2B5EF4-FFF2-40B4-BE49-F238E27FC236}">
              <a16:creationId xmlns:a16="http://schemas.microsoft.com/office/drawing/2014/main" id="{00000000-0008-0000-0300-0000DA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0" name="テキスト ボックス 219">
          <a:extLst>
            <a:ext uri="{FF2B5EF4-FFF2-40B4-BE49-F238E27FC236}">
              <a16:creationId xmlns:a16="http://schemas.microsoft.com/office/drawing/2014/main" id="{00000000-0008-0000-0300-0000DC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[96.9]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1" name="正方形/長方形 220">
          <a:extLst>
            <a:ext uri="{FF2B5EF4-FFF2-40B4-BE49-F238E27FC236}">
              <a16:creationId xmlns:a16="http://schemas.microsoft.com/office/drawing/2014/main" id="{00000000-0008-0000-0300-0000DD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2" name="正方形/長方形 221">
          <a:extLst>
            <a:ext uri="{FF2B5EF4-FFF2-40B4-BE49-F238E27FC236}">
              <a16:creationId xmlns:a16="http://schemas.microsoft.com/office/drawing/2014/main" id="{00000000-0008-0000-0300-0000DE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3" name="正方形/長方形 222">
          <a:extLst>
            <a:ext uri="{FF2B5EF4-FFF2-40B4-BE49-F238E27FC236}">
              <a16:creationId xmlns:a16="http://schemas.microsoft.com/office/drawing/2014/main" id="{00000000-0008-0000-0300-0000DF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4" name="正方形/長方形 223">
          <a:extLst>
            <a:ext uri="{FF2B5EF4-FFF2-40B4-BE49-F238E27FC236}">
              <a16:creationId xmlns:a16="http://schemas.microsoft.com/office/drawing/2014/main" id="{00000000-0008-0000-0300-0000E0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5" name="正方形/長方形 224">
          <a:extLst>
            <a:ext uri="{FF2B5EF4-FFF2-40B4-BE49-F238E27FC236}">
              <a16:creationId xmlns:a16="http://schemas.microsoft.com/office/drawing/2014/main" id="{00000000-0008-0000-0300-0000E1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0" name="テキスト ボックス 229">
          <a:extLst>
            <a:ext uri="{FF2B5EF4-FFF2-40B4-BE49-F238E27FC236}">
              <a16:creationId xmlns:a16="http://schemas.microsoft.com/office/drawing/2014/main" id="{00000000-0008-0000-0300-0000E6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全国町村平均より</a:t>
          </a:r>
          <a:r>
            <a:rPr kumimoji="1" lang="en-US" altLang="ja-JP" sz="1300">
              <a:latin typeface="ＭＳ Ｐゴシック" panose="020B0600070205080204" pitchFamily="50" charset="-128"/>
              <a:ea typeface="ＭＳ Ｐゴシック" panose="020B0600070205080204" pitchFamily="50" charset="-128"/>
            </a:rPr>
            <a:t>0.6</a:t>
          </a:r>
          <a:r>
            <a:rPr kumimoji="1" lang="ja-JP" altLang="en-US" sz="1300">
              <a:latin typeface="ＭＳ Ｐゴシック" panose="020B0600070205080204" pitchFamily="50" charset="-128"/>
              <a:ea typeface="ＭＳ Ｐゴシック" panose="020B0600070205080204" pitchFamily="50" charset="-128"/>
            </a:rPr>
            <a:t>ポイント高い数値となっている。今後も人事評価制度の活用等により、給与の適正化に努める。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1" name="直線コネクタ 230">
          <a:extLst>
            <a:ext uri="{FF2B5EF4-FFF2-40B4-BE49-F238E27FC236}">
              <a16:creationId xmlns:a16="http://schemas.microsoft.com/office/drawing/2014/main" id="{00000000-0008-0000-0300-0000E7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2" name="テキスト ボックス 231">
          <a:extLst>
            <a:ext uri="{FF2B5EF4-FFF2-40B4-BE49-F238E27FC236}">
              <a16:creationId xmlns:a16="http://schemas.microsoft.com/office/drawing/2014/main" id="{00000000-0008-0000-0300-0000E8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33" name="直線コネクタ 232">
          <a:extLst>
            <a:ext uri="{FF2B5EF4-FFF2-40B4-BE49-F238E27FC236}">
              <a16:creationId xmlns:a16="http://schemas.microsoft.com/office/drawing/2014/main" id="{00000000-0008-0000-0300-0000E9000000}"/>
            </a:ext>
          </a:extLst>
        </xdr:cNvPr>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34" name="テキスト ボックス 233">
          <a:extLst>
            <a:ext uri="{FF2B5EF4-FFF2-40B4-BE49-F238E27FC236}">
              <a16:creationId xmlns:a16="http://schemas.microsoft.com/office/drawing/2014/main" id="{00000000-0008-0000-0300-0000EA000000}"/>
            </a:ext>
          </a:extLst>
        </xdr:cNvPr>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35" name="直線コネクタ 234">
          <a:extLst>
            <a:ext uri="{FF2B5EF4-FFF2-40B4-BE49-F238E27FC236}">
              <a16:creationId xmlns:a16="http://schemas.microsoft.com/office/drawing/2014/main" id="{00000000-0008-0000-0300-0000EB000000}"/>
            </a:ext>
          </a:extLst>
        </xdr:cNvPr>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36" name="テキスト ボックス 235">
          <a:extLst>
            <a:ext uri="{FF2B5EF4-FFF2-40B4-BE49-F238E27FC236}">
              <a16:creationId xmlns:a16="http://schemas.microsoft.com/office/drawing/2014/main" id="{00000000-0008-0000-0300-0000EC000000}"/>
            </a:ext>
          </a:extLst>
        </xdr:cNvPr>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37" name="直線コネクタ 236">
          <a:extLst>
            <a:ext uri="{FF2B5EF4-FFF2-40B4-BE49-F238E27FC236}">
              <a16:creationId xmlns:a16="http://schemas.microsoft.com/office/drawing/2014/main" id="{00000000-0008-0000-0300-0000ED000000}"/>
            </a:ext>
          </a:extLst>
        </xdr:cNvPr>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7" name="給与水準   （国との比較）グラフ枠">
          <a:extLst>
            <a:ext uri="{FF2B5EF4-FFF2-40B4-BE49-F238E27FC236}">
              <a16:creationId xmlns:a16="http://schemas.microsoft.com/office/drawing/2014/main" id="{00000000-0008-0000-0300-0000F7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96157</xdr:rowOff>
    </xdr:from>
    <xdr:to>
      <xdr:col>81</xdr:col>
      <xdr:colOff>44450</xdr:colOff>
      <xdr:row>89</xdr:row>
      <xdr:rowOff>87086</xdr:rowOff>
    </xdr:to>
    <xdr:cxnSp macro="">
      <xdr:nvCxnSpPr>
        <xdr:cNvPr id="248" name="直線コネクタ 247">
          <a:extLst>
            <a:ext uri="{FF2B5EF4-FFF2-40B4-BE49-F238E27FC236}">
              <a16:creationId xmlns:a16="http://schemas.microsoft.com/office/drawing/2014/main" id="{00000000-0008-0000-0300-0000F8000000}"/>
            </a:ext>
          </a:extLst>
        </xdr:cNvPr>
        <xdr:cNvCxnSpPr/>
      </xdr:nvCxnSpPr>
      <xdr:spPr>
        <a:xfrm flipV="1">
          <a:off x="17018000" y="13812157"/>
          <a:ext cx="0" cy="153397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59163</xdr:rowOff>
    </xdr:from>
    <xdr:ext cx="762000" cy="259045"/>
    <xdr:sp macro="" textlink="">
      <xdr:nvSpPr>
        <xdr:cNvPr id="249" name="給与水準   （国との比較）最小値テキスト">
          <a:extLst>
            <a:ext uri="{FF2B5EF4-FFF2-40B4-BE49-F238E27FC236}">
              <a16:creationId xmlns:a16="http://schemas.microsoft.com/office/drawing/2014/main" id="{00000000-0008-0000-0300-0000F9000000}"/>
            </a:ext>
          </a:extLst>
        </xdr:cNvPr>
        <xdr:cNvSpPr txBox="1"/>
      </xdr:nvSpPr>
      <xdr:spPr>
        <a:xfrm>
          <a:off x="17106900" y="15318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87086</xdr:rowOff>
    </xdr:from>
    <xdr:to>
      <xdr:col>81</xdr:col>
      <xdr:colOff>133350</xdr:colOff>
      <xdr:row>89</xdr:row>
      <xdr:rowOff>87086</xdr:rowOff>
    </xdr:to>
    <xdr:cxnSp macro="">
      <xdr:nvCxnSpPr>
        <xdr:cNvPr id="250" name="直線コネクタ 249">
          <a:extLst>
            <a:ext uri="{FF2B5EF4-FFF2-40B4-BE49-F238E27FC236}">
              <a16:creationId xmlns:a16="http://schemas.microsoft.com/office/drawing/2014/main" id="{00000000-0008-0000-0300-0000FA000000}"/>
            </a:ext>
          </a:extLst>
        </xdr:cNvPr>
        <xdr:cNvCxnSpPr/>
      </xdr:nvCxnSpPr>
      <xdr:spPr>
        <a:xfrm>
          <a:off x="16929100" y="153461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11084</xdr:rowOff>
    </xdr:from>
    <xdr:ext cx="762000" cy="259045"/>
    <xdr:sp macro="" textlink="">
      <xdr:nvSpPr>
        <xdr:cNvPr id="251" name="給与水準   （国との比較）最大値テキスト">
          <a:extLst>
            <a:ext uri="{FF2B5EF4-FFF2-40B4-BE49-F238E27FC236}">
              <a16:creationId xmlns:a16="http://schemas.microsoft.com/office/drawing/2014/main" id="{00000000-0008-0000-0300-0000FB000000}"/>
            </a:ext>
          </a:extLst>
        </xdr:cNvPr>
        <xdr:cNvSpPr txBox="1"/>
      </xdr:nvSpPr>
      <xdr:spPr>
        <a:xfrm>
          <a:off x="17106900" y="13555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96157</xdr:rowOff>
    </xdr:from>
    <xdr:to>
      <xdr:col>81</xdr:col>
      <xdr:colOff>133350</xdr:colOff>
      <xdr:row>80</xdr:row>
      <xdr:rowOff>96157</xdr:rowOff>
    </xdr:to>
    <xdr:cxnSp macro="">
      <xdr:nvCxnSpPr>
        <xdr:cNvPr id="252" name="直線コネクタ 251">
          <a:extLst>
            <a:ext uri="{FF2B5EF4-FFF2-40B4-BE49-F238E27FC236}">
              <a16:creationId xmlns:a16="http://schemas.microsoft.com/office/drawing/2014/main" id="{00000000-0008-0000-0300-0000FC000000}"/>
            </a:ext>
          </a:extLst>
        </xdr:cNvPr>
        <xdr:cNvCxnSpPr/>
      </xdr:nvCxnSpPr>
      <xdr:spPr>
        <a:xfrm>
          <a:off x="16929100" y="138121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85</xdr:row>
      <xdr:rowOff>14514</xdr:rowOff>
    </xdr:from>
    <xdr:to>
      <xdr:col>81</xdr:col>
      <xdr:colOff>44450</xdr:colOff>
      <xdr:row>85</xdr:row>
      <xdr:rowOff>48986</xdr:rowOff>
    </xdr:to>
    <xdr:cxnSp macro="">
      <xdr:nvCxnSpPr>
        <xdr:cNvPr id="253" name="直線コネクタ 252">
          <a:extLst>
            <a:ext uri="{FF2B5EF4-FFF2-40B4-BE49-F238E27FC236}">
              <a16:creationId xmlns:a16="http://schemas.microsoft.com/office/drawing/2014/main" id="{00000000-0008-0000-0300-0000FD000000}"/>
            </a:ext>
          </a:extLst>
        </xdr:cNvPr>
        <xdr:cNvCxnSpPr/>
      </xdr:nvCxnSpPr>
      <xdr:spPr>
        <a:xfrm flipV="1">
          <a:off x="16179800" y="14587764"/>
          <a:ext cx="8382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124477</xdr:rowOff>
    </xdr:from>
    <xdr:ext cx="762000" cy="259045"/>
    <xdr:sp macro="" textlink="">
      <xdr:nvSpPr>
        <xdr:cNvPr id="254" name="給与水準   （国との比較）平均値テキスト">
          <a:extLst>
            <a:ext uri="{FF2B5EF4-FFF2-40B4-BE49-F238E27FC236}">
              <a16:creationId xmlns:a16="http://schemas.microsoft.com/office/drawing/2014/main" id="{00000000-0008-0000-0300-0000FE000000}"/>
            </a:ext>
          </a:extLst>
        </xdr:cNvPr>
        <xdr:cNvSpPr txBox="1"/>
      </xdr:nvSpPr>
      <xdr:spPr>
        <a:xfrm>
          <a:off x="17106900" y="145262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152400</xdr:rowOff>
    </xdr:from>
    <xdr:to>
      <xdr:col>81</xdr:col>
      <xdr:colOff>95250</xdr:colOff>
      <xdr:row>85</xdr:row>
      <xdr:rowOff>82550</xdr:rowOff>
    </xdr:to>
    <xdr:sp macro="" textlink="">
      <xdr:nvSpPr>
        <xdr:cNvPr id="255" name="フローチャート: 判断 254">
          <a:extLst>
            <a:ext uri="{FF2B5EF4-FFF2-40B4-BE49-F238E27FC236}">
              <a16:creationId xmlns:a16="http://schemas.microsoft.com/office/drawing/2014/main" id="{00000000-0008-0000-0300-0000FF000000}"/>
            </a:ext>
          </a:extLst>
        </xdr:cNvPr>
        <xdr:cNvSpPr/>
      </xdr:nvSpPr>
      <xdr:spPr>
        <a:xfrm>
          <a:off x="16967200" y="1455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85</xdr:row>
      <xdr:rowOff>48986</xdr:rowOff>
    </xdr:from>
    <xdr:to>
      <xdr:col>77</xdr:col>
      <xdr:colOff>44450</xdr:colOff>
      <xdr:row>86</xdr:row>
      <xdr:rowOff>15421</xdr:rowOff>
    </xdr:to>
    <xdr:cxnSp macro="">
      <xdr:nvCxnSpPr>
        <xdr:cNvPr id="256" name="直線コネクタ 255">
          <a:extLst>
            <a:ext uri="{FF2B5EF4-FFF2-40B4-BE49-F238E27FC236}">
              <a16:creationId xmlns:a16="http://schemas.microsoft.com/office/drawing/2014/main" id="{00000000-0008-0000-0300-000000010000}"/>
            </a:ext>
          </a:extLst>
        </xdr:cNvPr>
        <xdr:cNvCxnSpPr/>
      </xdr:nvCxnSpPr>
      <xdr:spPr>
        <a:xfrm flipV="1">
          <a:off x="15290800" y="14622236"/>
          <a:ext cx="889000" cy="137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84</xdr:row>
      <xdr:rowOff>169636</xdr:rowOff>
    </xdr:from>
    <xdr:to>
      <xdr:col>77</xdr:col>
      <xdr:colOff>95250</xdr:colOff>
      <xdr:row>85</xdr:row>
      <xdr:rowOff>99786</xdr:rowOff>
    </xdr:to>
    <xdr:sp macro="" textlink="">
      <xdr:nvSpPr>
        <xdr:cNvPr id="257" name="フローチャート: 判断 256">
          <a:extLst>
            <a:ext uri="{FF2B5EF4-FFF2-40B4-BE49-F238E27FC236}">
              <a16:creationId xmlns:a16="http://schemas.microsoft.com/office/drawing/2014/main" id="{00000000-0008-0000-0300-000001010000}"/>
            </a:ext>
          </a:extLst>
        </xdr:cNvPr>
        <xdr:cNvSpPr/>
      </xdr:nvSpPr>
      <xdr:spPr>
        <a:xfrm>
          <a:off x="16129000" y="14571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109963</xdr:rowOff>
    </xdr:from>
    <xdr:ext cx="736600" cy="259045"/>
    <xdr:sp macro="" textlink="">
      <xdr:nvSpPr>
        <xdr:cNvPr id="258" name="テキスト ボックス 257">
          <a:extLst>
            <a:ext uri="{FF2B5EF4-FFF2-40B4-BE49-F238E27FC236}">
              <a16:creationId xmlns:a16="http://schemas.microsoft.com/office/drawing/2014/main" id="{00000000-0008-0000-0300-000002010000}"/>
            </a:ext>
          </a:extLst>
        </xdr:cNvPr>
        <xdr:cNvSpPr txBox="1"/>
      </xdr:nvSpPr>
      <xdr:spPr>
        <a:xfrm>
          <a:off x="15798800" y="143403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86</xdr:row>
      <xdr:rowOff>15421</xdr:rowOff>
    </xdr:from>
    <xdr:to>
      <xdr:col>72</xdr:col>
      <xdr:colOff>203200</xdr:colOff>
      <xdr:row>86</xdr:row>
      <xdr:rowOff>32657</xdr:rowOff>
    </xdr:to>
    <xdr:cxnSp macro="">
      <xdr:nvCxnSpPr>
        <xdr:cNvPr id="259" name="直線コネクタ 258">
          <a:extLst>
            <a:ext uri="{FF2B5EF4-FFF2-40B4-BE49-F238E27FC236}">
              <a16:creationId xmlns:a16="http://schemas.microsoft.com/office/drawing/2014/main" id="{00000000-0008-0000-0300-000003010000}"/>
            </a:ext>
          </a:extLst>
        </xdr:cNvPr>
        <xdr:cNvCxnSpPr/>
      </xdr:nvCxnSpPr>
      <xdr:spPr>
        <a:xfrm flipV="1">
          <a:off x="14401800" y="14760121"/>
          <a:ext cx="889000" cy="17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49893</xdr:rowOff>
    </xdr:from>
    <xdr:to>
      <xdr:col>73</xdr:col>
      <xdr:colOff>44450</xdr:colOff>
      <xdr:row>85</xdr:row>
      <xdr:rowOff>151493</xdr:rowOff>
    </xdr:to>
    <xdr:sp macro="" textlink="">
      <xdr:nvSpPr>
        <xdr:cNvPr id="260" name="フローチャート: 判断 259">
          <a:extLst>
            <a:ext uri="{FF2B5EF4-FFF2-40B4-BE49-F238E27FC236}">
              <a16:creationId xmlns:a16="http://schemas.microsoft.com/office/drawing/2014/main" id="{00000000-0008-0000-0300-000004010000}"/>
            </a:ext>
          </a:extLst>
        </xdr:cNvPr>
        <xdr:cNvSpPr/>
      </xdr:nvSpPr>
      <xdr:spPr>
        <a:xfrm>
          <a:off x="15240000" y="14623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161670</xdr:rowOff>
    </xdr:from>
    <xdr:ext cx="762000" cy="259045"/>
    <xdr:sp macro="" textlink="">
      <xdr:nvSpPr>
        <xdr:cNvPr id="261" name="テキスト ボックス 260">
          <a:extLst>
            <a:ext uri="{FF2B5EF4-FFF2-40B4-BE49-F238E27FC236}">
              <a16:creationId xmlns:a16="http://schemas.microsoft.com/office/drawing/2014/main" id="{00000000-0008-0000-0300-000005010000}"/>
            </a:ext>
          </a:extLst>
        </xdr:cNvPr>
        <xdr:cNvSpPr txBox="1"/>
      </xdr:nvSpPr>
      <xdr:spPr>
        <a:xfrm>
          <a:off x="14909800" y="14392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86</xdr:row>
      <xdr:rowOff>32657</xdr:rowOff>
    </xdr:from>
    <xdr:to>
      <xdr:col>68</xdr:col>
      <xdr:colOff>152400</xdr:colOff>
      <xdr:row>86</xdr:row>
      <xdr:rowOff>118836</xdr:rowOff>
    </xdr:to>
    <xdr:cxnSp macro="">
      <xdr:nvCxnSpPr>
        <xdr:cNvPr id="262" name="直線コネクタ 261">
          <a:extLst>
            <a:ext uri="{FF2B5EF4-FFF2-40B4-BE49-F238E27FC236}">
              <a16:creationId xmlns:a16="http://schemas.microsoft.com/office/drawing/2014/main" id="{00000000-0008-0000-0300-000006010000}"/>
            </a:ext>
          </a:extLst>
        </xdr:cNvPr>
        <xdr:cNvCxnSpPr/>
      </xdr:nvCxnSpPr>
      <xdr:spPr>
        <a:xfrm flipV="1">
          <a:off x="13512800" y="14777357"/>
          <a:ext cx="889000" cy="861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15421</xdr:rowOff>
    </xdr:from>
    <xdr:to>
      <xdr:col>68</xdr:col>
      <xdr:colOff>203200</xdr:colOff>
      <xdr:row>85</xdr:row>
      <xdr:rowOff>117021</xdr:rowOff>
    </xdr:to>
    <xdr:sp macro="" textlink="">
      <xdr:nvSpPr>
        <xdr:cNvPr id="263" name="フローチャート: 判断 262">
          <a:extLst>
            <a:ext uri="{FF2B5EF4-FFF2-40B4-BE49-F238E27FC236}">
              <a16:creationId xmlns:a16="http://schemas.microsoft.com/office/drawing/2014/main" id="{00000000-0008-0000-0300-000007010000}"/>
            </a:ext>
          </a:extLst>
        </xdr:cNvPr>
        <xdr:cNvSpPr/>
      </xdr:nvSpPr>
      <xdr:spPr>
        <a:xfrm>
          <a:off x="14351000" y="14588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127198</xdr:rowOff>
    </xdr:from>
    <xdr:ext cx="762000" cy="259045"/>
    <xdr:sp macro="" textlink="">
      <xdr:nvSpPr>
        <xdr:cNvPr id="264" name="テキスト ボックス 263">
          <a:extLst>
            <a:ext uri="{FF2B5EF4-FFF2-40B4-BE49-F238E27FC236}">
              <a16:creationId xmlns:a16="http://schemas.microsoft.com/office/drawing/2014/main" id="{00000000-0008-0000-0300-000008010000}"/>
            </a:ext>
          </a:extLst>
        </xdr:cNvPr>
        <xdr:cNvSpPr txBox="1"/>
      </xdr:nvSpPr>
      <xdr:spPr>
        <a:xfrm>
          <a:off x="14020800" y="143575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32657</xdr:rowOff>
    </xdr:from>
    <xdr:to>
      <xdr:col>64</xdr:col>
      <xdr:colOff>152400</xdr:colOff>
      <xdr:row>85</xdr:row>
      <xdr:rowOff>134257</xdr:rowOff>
    </xdr:to>
    <xdr:sp macro="" textlink="">
      <xdr:nvSpPr>
        <xdr:cNvPr id="265" name="フローチャート: 判断 264">
          <a:extLst>
            <a:ext uri="{FF2B5EF4-FFF2-40B4-BE49-F238E27FC236}">
              <a16:creationId xmlns:a16="http://schemas.microsoft.com/office/drawing/2014/main" id="{00000000-0008-0000-0300-000009010000}"/>
            </a:ext>
          </a:extLst>
        </xdr:cNvPr>
        <xdr:cNvSpPr/>
      </xdr:nvSpPr>
      <xdr:spPr>
        <a:xfrm>
          <a:off x="13462000" y="14605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144434</xdr:rowOff>
    </xdr:from>
    <xdr:ext cx="762000" cy="259045"/>
    <xdr:sp macro="" textlink="">
      <xdr:nvSpPr>
        <xdr:cNvPr id="266" name="テキスト ボックス 265">
          <a:extLst>
            <a:ext uri="{FF2B5EF4-FFF2-40B4-BE49-F238E27FC236}">
              <a16:creationId xmlns:a16="http://schemas.microsoft.com/office/drawing/2014/main" id="{00000000-0008-0000-0300-00000A010000}"/>
            </a:ext>
          </a:extLst>
        </xdr:cNvPr>
        <xdr:cNvSpPr txBox="1"/>
      </xdr:nvSpPr>
      <xdr:spPr>
        <a:xfrm>
          <a:off x="13131800" y="143747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7" name="テキスト ボックス 266">
          <a:extLst>
            <a:ext uri="{FF2B5EF4-FFF2-40B4-BE49-F238E27FC236}">
              <a16:creationId xmlns:a16="http://schemas.microsoft.com/office/drawing/2014/main" id="{00000000-0008-0000-0300-00000B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68" name="テキスト ボックス 267">
          <a:extLst>
            <a:ext uri="{FF2B5EF4-FFF2-40B4-BE49-F238E27FC236}">
              <a16:creationId xmlns:a16="http://schemas.microsoft.com/office/drawing/2014/main" id="{00000000-0008-0000-0300-00000C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135164</xdr:rowOff>
    </xdr:from>
    <xdr:to>
      <xdr:col>81</xdr:col>
      <xdr:colOff>95250</xdr:colOff>
      <xdr:row>85</xdr:row>
      <xdr:rowOff>65314</xdr:rowOff>
    </xdr:to>
    <xdr:sp macro="" textlink="">
      <xdr:nvSpPr>
        <xdr:cNvPr id="272" name="楕円 271">
          <a:extLst>
            <a:ext uri="{FF2B5EF4-FFF2-40B4-BE49-F238E27FC236}">
              <a16:creationId xmlns:a16="http://schemas.microsoft.com/office/drawing/2014/main" id="{00000000-0008-0000-0300-000010010000}"/>
            </a:ext>
          </a:extLst>
        </xdr:cNvPr>
        <xdr:cNvSpPr/>
      </xdr:nvSpPr>
      <xdr:spPr>
        <a:xfrm>
          <a:off x="16967200" y="14536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83</xdr:row>
      <xdr:rowOff>151691</xdr:rowOff>
    </xdr:from>
    <xdr:ext cx="762000" cy="259045"/>
    <xdr:sp macro="" textlink="">
      <xdr:nvSpPr>
        <xdr:cNvPr id="273" name="給与水準   （国との比較）該当値テキスト">
          <a:extLst>
            <a:ext uri="{FF2B5EF4-FFF2-40B4-BE49-F238E27FC236}">
              <a16:creationId xmlns:a16="http://schemas.microsoft.com/office/drawing/2014/main" id="{00000000-0008-0000-0300-000011010000}"/>
            </a:ext>
          </a:extLst>
        </xdr:cNvPr>
        <xdr:cNvSpPr txBox="1"/>
      </xdr:nvSpPr>
      <xdr:spPr>
        <a:xfrm>
          <a:off x="17106900" y="143820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84</xdr:row>
      <xdr:rowOff>169636</xdr:rowOff>
    </xdr:from>
    <xdr:to>
      <xdr:col>77</xdr:col>
      <xdr:colOff>95250</xdr:colOff>
      <xdr:row>85</xdr:row>
      <xdr:rowOff>99786</xdr:rowOff>
    </xdr:to>
    <xdr:sp macro="" textlink="">
      <xdr:nvSpPr>
        <xdr:cNvPr id="274" name="楕円 273">
          <a:extLst>
            <a:ext uri="{FF2B5EF4-FFF2-40B4-BE49-F238E27FC236}">
              <a16:creationId xmlns:a16="http://schemas.microsoft.com/office/drawing/2014/main" id="{00000000-0008-0000-0300-000012010000}"/>
            </a:ext>
          </a:extLst>
        </xdr:cNvPr>
        <xdr:cNvSpPr/>
      </xdr:nvSpPr>
      <xdr:spPr>
        <a:xfrm>
          <a:off x="16129000" y="14571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84563</xdr:rowOff>
    </xdr:from>
    <xdr:ext cx="7366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5798800" y="146578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85</xdr:row>
      <xdr:rowOff>136071</xdr:rowOff>
    </xdr:from>
    <xdr:to>
      <xdr:col>73</xdr:col>
      <xdr:colOff>44450</xdr:colOff>
      <xdr:row>86</xdr:row>
      <xdr:rowOff>66221</xdr:rowOff>
    </xdr:to>
    <xdr:sp macro="" textlink="">
      <xdr:nvSpPr>
        <xdr:cNvPr id="276" name="楕円 275">
          <a:extLst>
            <a:ext uri="{FF2B5EF4-FFF2-40B4-BE49-F238E27FC236}">
              <a16:creationId xmlns:a16="http://schemas.microsoft.com/office/drawing/2014/main" id="{00000000-0008-0000-0300-000014010000}"/>
            </a:ext>
          </a:extLst>
        </xdr:cNvPr>
        <xdr:cNvSpPr/>
      </xdr:nvSpPr>
      <xdr:spPr>
        <a:xfrm>
          <a:off x="15240000" y="147093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50998</xdr:rowOff>
    </xdr:from>
    <xdr:ext cx="762000" cy="25904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4909800" y="147956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85</xdr:row>
      <xdr:rowOff>153307</xdr:rowOff>
    </xdr:from>
    <xdr:to>
      <xdr:col>68</xdr:col>
      <xdr:colOff>203200</xdr:colOff>
      <xdr:row>86</xdr:row>
      <xdr:rowOff>83457</xdr:rowOff>
    </xdr:to>
    <xdr:sp macro="" textlink="">
      <xdr:nvSpPr>
        <xdr:cNvPr id="278" name="楕円 277">
          <a:extLst>
            <a:ext uri="{FF2B5EF4-FFF2-40B4-BE49-F238E27FC236}">
              <a16:creationId xmlns:a16="http://schemas.microsoft.com/office/drawing/2014/main" id="{00000000-0008-0000-0300-000016010000}"/>
            </a:ext>
          </a:extLst>
        </xdr:cNvPr>
        <xdr:cNvSpPr/>
      </xdr:nvSpPr>
      <xdr:spPr>
        <a:xfrm>
          <a:off x="14351000" y="14726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68234</xdr:rowOff>
    </xdr:from>
    <xdr:ext cx="762000" cy="259045"/>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4020800" y="14812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68036</xdr:rowOff>
    </xdr:from>
    <xdr:to>
      <xdr:col>64</xdr:col>
      <xdr:colOff>152400</xdr:colOff>
      <xdr:row>86</xdr:row>
      <xdr:rowOff>169636</xdr:rowOff>
    </xdr:to>
    <xdr:sp macro="" textlink="">
      <xdr:nvSpPr>
        <xdr:cNvPr id="280" name="楕円 279">
          <a:extLst>
            <a:ext uri="{FF2B5EF4-FFF2-40B4-BE49-F238E27FC236}">
              <a16:creationId xmlns:a16="http://schemas.microsoft.com/office/drawing/2014/main" id="{00000000-0008-0000-0300-000018010000}"/>
            </a:ext>
          </a:extLst>
        </xdr:cNvPr>
        <xdr:cNvSpPr/>
      </xdr:nvSpPr>
      <xdr:spPr>
        <a:xfrm>
          <a:off x="13462000" y="148127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154413</xdr:rowOff>
    </xdr:from>
    <xdr:ext cx="762000" cy="259045"/>
    <xdr:sp macro="" textlink="">
      <xdr:nvSpPr>
        <xdr:cNvPr id="281" name="テキスト ボックス 280">
          <a:extLst>
            <a:ext uri="{FF2B5EF4-FFF2-40B4-BE49-F238E27FC236}">
              <a16:creationId xmlns:a16="http://schemas.microsoft.com/office/drawing/2014/main" id="{00000000-0008-0000-0300-000019010000}"/>
            </a:ext>
          </a:extLst>
        </xdr:cNvPr>
        <xdr:cNvSpPr txBox="1"/>
      </xdr:nvSpPr>
      <xdr:spPr>
        <a:xfrm>
          <a:off x="13131800" y="148991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2" name="正方形/長方形 281">
          <a:extLst>
            <a:ext uri="{FF2B5EF4-FFF2-40B4-BE49-F238E27FC236}">
              <a16:creationId xmlns:a16="http://schemas.microsoft.com/office/drawing/2014/main" id="{00000000-0008-0000-0300-00001A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4" name="テキスト ボックス 283">
          <a:extLst>
            <a:ext uri="{FF2B5EF4-FFF2-40B4-BE49-F238E27FC236}">
              <a16:creationId xmlns:a16="http://schemas.microsoft.com/office/drawing/2014/main" id="{00000000-0008-0000-0300-00001C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[6.89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5" name="正方形/長方形 284">
          <a:extLst>
            <a:ext uri="{FF2B5EF4-FFF2-40B4-BE49-F238E27FC236}">
              <a16:creationId xmlns:a16="http://schemas.microsoft.com/office/drawing/2014/main" id="{00000000-0008-0000-0300-00001D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6" name="正方形/長方形 285">
          <a:extLst>
            <a:ext uri="{FF2B5EF4-FFF2-40B4-BE49-F238E27FC236}">
              <a16:creationId xmlns:a16="http://schemas.microsoft.com/office/drawing/2014/main" id="{00000000-0008-0000-0300-00001E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7" name="正方形/長方形 286">
          <a:extLst>
            <a:ext uri="{FF2B5EF4-FFF2-40B4-BE49-F238E27FC236}">
              <a16:creationId xmlns:a16="http://schemas.microsoft.com/office/drawing/2014/main" id="{00000000-0008-0000-0300-00001F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88" name="正方形/長方形 287">
          <a:extLst>
            <a:ext uri="{FF2B5EF4-FFF2-40B4-BE49-F238E27FC236}">
              <a16:creationId xmlns:a16="http://schemas.microsoft.com/office/drawing/2014/main" id="{00000000-0008-0000-0300-000020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4" name="テキスト ボックス 293">
          <a:extLst>
            <a:ext uri="{FF2B5EF4-FFF2-40B4-BE49-F238E27FC236}">
              <a16:creationId xmlns:a16="http://schemas.microsoft.com/office/drawing/2014/main" id="{00000000-0008-0000-0300-000026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地方分権改革などにより、地方公共団体の役割が増加していることから、積極的な採用を行うことで、類似団体平均を</a:t>
          </a:r>
          <a:r>
            <a:rPr kumimoji="1" lang="en-US" altLang="ja-JP" sz="1300">
              <a:latin typeface="ＭＳ Ｐゴシック" panose="020B0600070205080204" pitchFamily="50" charset="-128"/>
              <a:ea typeface="ＭＳ Ｐゴシック" panose="020B0600070205080204" pitchFamily="50" charset="-128"/>
            </a:rPr>
            <a:t>0.24</a:t>
          </a:r>
          <a:r>
            <a:rPr kumimoji="1" lang="ja-JP" altLang="en-US" sz="1300">
              <a:latin typeface="ＭＳ Ｐゴシック" panose="020B0600070205080204" pitchFamily="50" charset="-128"/>
              <a:ea typeface="ＭＳ Ｐゴシック" panose="020B0600070205080204" pitchFamily="50" charset="-128"/>
            </a:rPr>
            <a:t>人上回ることとなった。</a:t>
          </a:r>
        </a:p>
        <a:p>
          <a:r>
            <a:rPr kumimoji="1" lang="ja-JP" altLang="en-US" sz="1300">
              <a:latin typeface="ＭＳ Ｐゴシック" panose="020B0600070205080204" pitchFamily="50" charset="-128"/>
              <a:ea typeface="ＭＳ Ｐゴシック" panose="020B0600070205080204" pitchFamily="50" charset="-128"/>
            </a:rPr>
            <a:t>　今後、民間活力を活用するとともに、一定の職員数を確保・維持していくことが必要と考えており、個々の職員の質の向上にも努めつつ、適切な定員管理の実施に努めていく。</a:t>
          </a:r>
        </a:p>
      </xdr:txBody>
    </xdr:sp>
    <xdr:clientData/>
  </xdr:twoCellAnchor>
  <xdr:oneCellAnchor>
    <xdr:from>
      <xdr:col>61</xdr:col>
      <xdr:colOff>6350</xdr:colOff>
      <xdr:row>54</xdr:row>
      <xdr:rowOff>139700</xdr:rowOff>
    </xdr:from>
    <xdr:ext cx="349839" cy="225703"/>
    <xdr:sp macro="" textlink="">
      <xdr:nvSpPr>
        <xdr:cNvPr id="295" name="テキスト ボックス 294">
          <a:extLst>
            <a:ext uri="{FF2B5EF4-FFF2-40B4-BE49-F238E27FC236}">
              <a16:creationId xmlns:a16="http://schemas.microsoft.com/office/drawing/2014/main" id="{00000000-0008-0000-0300-000027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6" name="直線コネクタ 295">
          <a:extLst>
            <a:ext uri="{FF2B5EF4-FFF2-40B4-BE49-F238E27FC236}">
              <a16:creationId xmlns:a16="http://schemas.microsoft.com/office/drawing/2014/main" id="{00000000-0008-0000-0300-000028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7" name="テキスト ボックス 296">
          <a:extLst>
            <a:ext uri="{FF2B5EF4-FFF2-40B4-BE49-F238E27FC236}">
              <a16:creationId xmlns:a16="http://schemas.microsoft.com/office/drawing/2014/main" id="{00000000-0008-0000-0300-000029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298" name="直線コネクタ 297">
          <a:extLst>
            <a:ext uri="{FF2B5EF4-FFF2-40B4-BE49-F238E27FC236}">
              <a16:creationId xmlns:a16="http://schemas.microsoft.com/office/drawing/2014/main" id="{00000000-0008-0000-0300-00002A010000}"/>
            </a:ext>
          </a:extLst>
        </xdr:cNvPr>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0" name="直線コネクタ 299">
          <a:extLst>
            <a:ext uri="{FF2B5EF4-FFF2-40B4-BE49-F238E27FC236}">
              <a16:creationId xmlns:a16="http://schemas.microsoft.com/office/drawing/2014/main" id="{00000000-0008-0000-0300-00002C010000}"/>
            </a:ext>
          </a:extLst>
        </xdr:cNvPr>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1" name="テキスト ボックス 310">
          <a:extLst>
            <a:ext uri="{FF2B5EF4-FFF2-40B4-BE49-F238E27FC236}">
              <a16:creationId xmlns:a16="http://schemas.microsoft.com/office/drawing/2014/main" id="{00000000-0008-0000-0300-000037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2" name="定員管理の状況グラフ枠">
          <a:extLst>
            <a:ext uri="{FF2B5EF4-FFF2-40B4-BE49-F238E27FC236}">
              <a16:creationId xmlns:a16="http://schemas.microsoft.com/office/drawing/2014/main" id="{00000000-0008-0000-0300-000038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9797</xdr:rowOff>
    </xdr:from>
    <xdr:to>
      <xdr:col>81</xdr:col>
      <xdr:colOff>44450</xdr:colOff>
      <xdr:row>67</xdr:row>
      <xdr:rowOff>105863</xdr:rowOff>
    </xdr:to>
    <xdr:cxnSp macro="">
      <xdr:nvCxnSpPr>
        <xdr:cNvPr id="313" name="直線コネクタ 312">
          <a:extLst>
            <a:ext uri="{FF2B5EF4-FFF2-40B4-BE49-F238E27FC236}">
              <a16:creationId xmlns:a16="http://schemas.microsoft.com/office/drawing/2014/main" id="{00000000-0008-0000-0300-000039010000}"/>
            </a:ext>
          </a:extLst>
        </xdr:cNvPr>
        <xdr:cNvCxnSpPr/>
      </xdr:nvCxnSpPr>
      <xdr:spPr>
        <a:xfrm flipV="1">
          <a:off x="17018000" y="9953897"/>
          <a:ext cx="0" cy="163911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77940</xdr:rowOff>
    </xdr:from>
    <xdr:ext cx="762000" cy="259045"/>
    <xdr:sp macro="" textlink="">
      <xdr:nvSpPr>
        <xdr:cNvPr id="314" name="定員管理の状況最小値テキスト">
          <a:extLst>
            <a:ext uri="{FF2B5EF4-FFF2-40B4-BE49-F238E27FC236}">
              <a16:creationId xmlns:a16="http://schemas.microsoft.com/office/drawing/2014/main" id="{00000000-0008-0000-0300-00003A010000}"/>
            </a:ext>
          </a:extLst>
        </xdr:cNvPr>
        <xdr:cNvSpPr txBox="1"/>
      </xdr:nvSpPr>
      <xdr:spPr>
        <a:xfrm>
          <a:off x="17106900" y="115650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105863</xdr:rowOff>
    </xdr:from>
    <xdr:to>
      <xdr:col>81</xdr:col>
      <xdr:colOff>133350</xdr:colOff>
      <xdr:row>67</xdr:row>
      <xdr:rowOff>105863</xdr:rowOff>
    </xdr:to>
    <xdr:cxnSp macro="">
      <xdr:nvCxnSpPr>
        <xdr:cNvPr id="315" name="直線コネクタ 314">
          <a:extLst>
            <a:ext uri="{FF2B5EF4-FFF2-40B4-BE49-F238E27FC236}">
              <a16:creationId xmlns:a16="http://schemas.microsoft.com/office/drawing/2014/main" id="{00000000-0008-0000-0300-00003B010000}"/>
            </a:ext>
          </a:extLst>
        </xdr:cNvPr>
        <xdr:cNvCxnSpPr/>
      </xdr:nvCxnSpPr>
      <xdr:spPr>
        <a:xfrm>
          <a:off x="16929100" y="115930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96174</xdr:rowOff>
    </xdr:from>
    <xdr:ext cx="762000" cy="259045"/>
    <xdr:sp macro="" textlink="">
      <xdr:nvSpPr>
        <xdr:cNvPr id="316" name="定員管理の状況最大値テキスト">
          <a:extLst>
            <a:ext uri="{FF2B5EF4-FFF2-40B4-BE49-F238E27FC236}">
              <a16:creationId xmlns:a16="http://schemas.microsoft.com/office/drawing/2014/main" id="{00000000-0008-0000-0300-00003C010000}"/>
            </a:ext>
          </a:extLst>
        </xdr:cNvPr>
        <xdr:cNvSpPr txBox="1"/>
      </xdr:nvSpPr>
      <xdr:spPr>
        <a:xfrm>
          <a:off x="17106900" y="96973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9797</xdr:rowOff>
    </xdr:from>
    <xdr:to>
      <xdr:col>81</xdr:col>
      <xdr:colOff>133350</xdr:colOff>
      <xdr:row>58</xdr:row>
      <xdr:rowOff>9797</xdr:rowOff>
    </xdr:to>
    <xdr:cxnSp macro="">
      <xdr:nvCxnSpPr>
        <xdr:cNvPr id="317" name="直線コネクタ 316">
          <a:extLst>
            <a:ext uri="{FF2B5EF4-FFF2-40B4-BE49-F238E27FC236}">
              <a16:creationId xmlns:a16="http://schemas.microsoft.com/office/drawing/2014/main" id="{00000000-0008-0000-0300-00003D010000}"/>
            </a:ext>
          </a:extLst>
        </xdr:cNvPr>
        <xdr:cNvCxnSpPr/>
      </xdr:nvCxnSpPr>
      <xdr:spPr>
        <a:xfrm>
          <a:off x="16929100" y="99538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60</xdr:row>
      <xdr:rowOff>46083</xdr:rowOff>
    </xdr:from>
    <xdr:to>
      <xdr:col>81</xdr:col>
      <xdr:colOff>44450</xdr:colOff>
      <xdr:row>60</xdr:row>
      <xdr:rowOff>144326</xdr:rowOff>
    </xdr:to>
    <xdr:cxnSp macro="">
      <xdr:nvCxnSpPr>
        <xdr:cNvPr id="318" name="直線コネクタ 317">
          <a:extLst>
            <a:ext uri="{FF2B5EF4-FFF2-40B4-BE49-F238E27FC236}">
              <a16:creationId xmlns:a16="http://schemas.microsoft.com/office/drawing/2014/main" id="{00000000-0008-0000-0300-00003E010000}"/>
            </a:ext>
          </a:extLst>
        </xdr:cNvPr>
        <xdr:cNvCxnSpPr/>
      </xdr:nvCxnSpPr>
      <xdr:spPr>
        <a:xfrm>
          <a:off x="16179800" y="10333083"/>
          <a:ext cx="838200" cy="982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59</xdr:row>
      <xdr:rowOff>68687</xdr:rowOff>
    </xdr:from>
    <xdr:ext cx="762000" cy="259045"/>
    <xdr:sp macro="" textlink="">
      <xdr:nvSpPr>
        <xdr:cNvPr id="319" name="定員管理の状況平均値テキスト">
          <a:extLst>
            <a:ext uri="{FF2B5EF4-FFF2-40B4-BE49-F238E27FC236}">
              <a16:creationId xmlns:a16="http://schemas.microsoft.com/office/drawing/2014/main" id="{00000000-0008-0000-0300-00003F010000}"/>
            </a:ext>
          </a:extLst>
        </xdr:cNvPr>
        <xdr:cNvSpPr txBox="1"/>
      </xdr:nvSpPr>
      <xdr:spPr>
        <a:xfrm>
          <a:off x="17106900" y="101842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52160</xdr:rowOff>
    </xdr:from>
    <xdr:to>
      <xdr:col>81</xdr:col>
      <xdr:colOff>95250</xdr:colOff>
      <xdr:row>60</xdr:row>
      <xdr:rowOff>153760</xdr:rowOff>
    </xdr:to>
    <xdr:sp macro="" textlink="">
      <xdr:nvSpPr>
        <xdr:cNvPr id="320" name="フローチャート: 判断 319">
          <a:extLst>
            <a:ext uri="{FF2B5EF4-FFF2-40B4-BE49-F238E27FC236}">
              <a16:creationId xmlns:a16="http://schemas.microsoft.com/office/drawing/2014/main" id="{00000000-0008-0000-0300-000040010000}"/>
            </a:ext>
          </a:extLst>
        </xdr:cNvPr>
        <xdr:cNvSpPr/>
      </xdr:nvSpPr>
      <xdr:spPr>
        <a:xfrm>
          <a:off x="16967200" y="10339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60</xdr:row>
      <xdr:rowOff>35741</xdr:rowOff>
    </xdr:from>
    <xdr:to>
      <xdr:col>77</xdr:col>
      <xdr:colOff>44450</xdr:colOff>
      <xdr:row>60</xdr:row>
      <xdr:rowOff>46083</xdr:rowOff>
    </xdr:to>
    <xdr:cxnSp macro="">
      <xdr:nvCxnSpPr>
        <xdr:cNvPr id="321" name="直線コネクタ 320">
          <a:extLst>
            <a:ext uri="{FF2B5EF4-FFF2-40B4-BE49-F238E27FC236}">
              <a16:creationId xmlns:a16="http://schemas.microsoft.com/office/drawing/2014/main" id="{00000000-0008-0000-0300-000041010000}"/>
            </a:ext>
          </a:extLst>
        </xdr:cNvPr>
        <xdr:cNvCxnSpPr/>
      </xdr:nvCxnSpPr>
      <xdr:spPr>
        <a:xfrm>
          <a:off x="15290800" y="10322741"/>
          <a:ext cx="889000" cy="103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36649</xdr:rowOff>
    </xdr:from>
    <xdr:to>
      <xdr:col>77</xdr:col>
      <xdr:colOff>95250</xdr:colOff>
      <xdr:row>60</xdr:row>
      <xdr:rowOff>138249</xdr:rowOff>
    </xdr:to>
    <xdr:sp macro="" textlink="">
      <xdr:nvSpPr>
        <xdr:cNvPr id="322" name="フローチャート: 判断 321">
          <a:extLst>
            <a:ext uri="{FF2B5EF4-FFF2-40B4-BE49-F238E27FC236}">
              <a16:creationId xmlns:a16="http://schemas.microsoft.com/office/drawing/2014/main" id="{00000000-0008-0000-0300-000042010000}"/>
            </a:ext>
          </a:extLst>
        </xdr:cNvPr>
        <xdr:cNvSpPr/>
      </xdr:nvSpPr>
      <xdr:spPr>
        <a:xfrm>
          <a:off x="16129000" y="103236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123026</xdr:rowOff>
    </xdr:from>
    <xdr:ext cx="736600" cy="259045"/>
    <xdr:sp macro="" textlink="">
      <xdr:nvSpPr>
        <xdr:cNvPr id="323" name="テキスト ボックス 322">
          <a:extLst>
            <a:ext uri="{FF2B5EF4-FFF2-40B4-BE49-F238E27FC236}">
              <a16:creationId xmlns:a16="http://schemas.microsoft.com/office/drawing/2014/main" id="{00000000-0008-0000-0300-000043010000}"/>
            </a:ext>
          </a:extLst>
        </xdr:cNvPr>
        <xdr:cNvSpPr txBox="1"/>
      </xdr:nvSpPr>
      <xdr:spPr>
        <a:xfrm>
          <a:off x="15798800" y="1041002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60</xdr:row>
      <xdr:rowOff>9888</xdr:rowOff>
    </xdr:from>
    <xdr:to>
      <xdr:col>72</xdr:col>
      <xdr:colOff>203200</xdr:colOff>
      <xdr:row>60</xdr:row>
      <xdr:rowOff>35741</xdr:rowOff>
    </xdr:to>
    <xdr:cxnSp macro="">
      <xdr:nvCxnSpPr>
        <xdr:cNvPr id="324" name="直線コネクタ 323">
          <a:extLst>
            <a:ext uri="{FF2B5EF4-FFF2-40B4-BE49-F238E27FC236}">
              <a16:creationId xmlns:a16="http://schemas.microsoft.com/office/drawing/2014/main" id="{00000000-0008-0000-0300-000044010000}"/>
            </a:ext>
          </a:extLst>
        </xdr:cNvPr>
        <xdr:cNvCxnSpPr/>
      </xdr:nvCxnSpPr>
      <xdr:spPr>
        <a:xfrm>
          <a:off x="14401800" y="10296888"/>
          <a:ext cx="889000" cy="258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24584</xdr:rowOff>
    </xdr:from>
    <xdr:to>
      <xdr:col>73</xdr:col>
      <xdr:colOff>44450</xdr:colOff>
      <xdr:row>60</xdr:row>
      <xdr:rowOff>126184</xdr:rowOff>
    </xdr:to>
    <xdr:sp macro="" textlink="">
      <xdr:nvSpPr>
        <xdr:cNvPr id="325" name="フローチャート: 判断 324">
          <a:extLst>
            <a:ext uri="{FF2B5EF4-FFF2-40B4-BE49-F238E27FC236}">
              <a16:creationId xmlns:a16="http://schemas.microsoft.com/office/drawing/2014/main" id="{00000000-0008-0000-0300-000045010000}"/>
            </a:ext>
          </a:extLst>
        </xdr:cNvPr>
        <xdr:cNvSpPr/>
      </xdr:nvSpPr>
      <xdr:spPr>
        <a:xfrm>
          <a:off x="15240000" y="103115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110961</xdr:rowOff>
    </xdr:from>
    <xdr:ext cx="762000" cy="259045"/>
    <xdr:sp macro="" textlink="">
      <xdr:nvSpPr>
        <xdr:cNvPr id="326" name="テキスト ボックス 325">
          <a:extLst>
            <a:ext uri="{FF2B5EF4-FFF2-40B4-BE49-F238E27FC236}">
              <a16:creationId xmlns:a16="http://schemas.microsoft.com/office/drawing/2014/main" id="{00000000-0008-0000-0300-000046010000}"/>
            </a:ext>
          </a:extLst>
        </xdr:cNvPr>
        <xdr:cNvSpPr txBox="1"/>
      </xdr:nvSpPr>
      <xdr:spPr>
        <a:xfrm>
          <a:off x="14909800" y="103979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60</xdr:row>
      <xdr:rowOff>1270</xdr:rowOff>
    </xdr:from>
    <xdr:to>
      <xdr:col>68</xdr:col>
      <xdr:colOff>152400</xdr:colOff>
      <xdr:row>60</xdr:row>
      <xdr:rowOff>9888</xdr:rowOff>
    </xdr:to>
    <xdr:cxnSp macro="">
      <xdr:nvCxnSpPr>
        <xdr:cNvPr id="327" name="直線コネクタ 326">
          <a:extLst>
            <a:ext uri="{FF2B5EF4-FFF2-40B4-BE49-F238E27FC236}">
              <a16:creationId xmlns:a16="http://schemas.microsoft.com/office/drawing/2014/main" id="{00000000-0008-0000-0300-000047010000}"/>
            </a:ext>
          </a:extLst>
        </xdr:cNvPr>
        <xdr:cNvCxnSpPr/>
      </xdr:nvCxnSpPr>
      <xdr:spPr>
        <a:xfrm>
          <a:off x="13512800" y="10288270"/>
          <a:ext cx="889000" cy="86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33201</xdr:rowOff>
    </xdr:from>
    <xdr:to>
      <xdr:col>68</xdr:col>
      <xdr:colOff>203200</xdr:colOff>
      <xdr:row>60</xdr:row>
      <xdr:rowOff>134801</xdr:rowOff>
    </xdr:to>
    <xdr:sp macro="" textlink="">
      <xdr:nvSpPr>
        <xdr:cNvPr id="328" name="フローチャート: 判断 327">
          <a:extLst>
            <a:ext uri="{FF2B5EF4-FFF2-40B4-BE49-F238E27FC236}">
              <a16:creationId xmlns:a16="http://schemas.microsoft.com/office/drawing/2014/main" id="{00000000-0008-0000-0300-000048010000}"/>
            </a:ext>
          </a:extLst>
        </xdr:cNvPr>
        <xdr:cNvSpPr/>
      </xdr:nvSpPr>
      <xdr:spPr>
        <a:xfrm>
          <a:off x="14351000" y="103202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119578</xdr:rowOff>
    </xdr:from>
    <xdr:ext cx="762000" cy="259045"/>
    <xdr:sp macro="" textlink="">
      <xdr:nvSpPr>
        <xdr:cNvPr id="329" name="テキスト ボックス 328">
          <a:extLst>
            <a:ext uri="{FF2B5EF4-FFF2-40B4-BE49-F238E27FC236}">
              <a16:creationId xmlns:a16="http://schemas.microsoft.com/office/drawing/2014/main" id="{00000000-0008-0000-0300-000049010000}"/>
            </a:ext>
          </a:extLst>
        </xdr:cNvPr>
        <xdr:cNvSpPr txBox="1"/>
      </xdr:nvSpPr>
      <xdr:spPr>
        <a:xfrm>
          <a:off x="14020800" y="104065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28031</xdr:rowOff>
    </xdr:from>
    <xdr:to>
      <xdr:col>64</xdr:col>
      <xdr:colOff>152400</xdr:colOff>
      <xdr:row>60</xdr:row>
      <xdr:rowOff>129631</xdr:rowOff>
    </xdr:to>
    <xdr:sp macro="" textlink="">
      <xdr:nvSpPr>
        <xdr:cNvPr id="330" name="フローチャート: 判断 329">
          <a:extLst>
            <a:ext uri="{FF2B5EF4-FFF2-40B4-BE49-F238E27FC236}">
              <a16:creationId xmlns:a16="http://schemas.microsoft.com/office/drawing/2014/main" id="{00000000-0008-0000-0300-00004A010000}"/>
            </a:ext>
          </a:extLst>
        </xdr:cNvPr>
        <xdr:cNvSpPr/>
      </xdr:nvSpPr>
      <xdr:spPr>
        <a:xfrm>
          <a:off x="13462000" y="10315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114408</xdr:rowOff>
    </xdr:from>
    <xdr:ext cx="762000" cy="259045"/>
    <xdr:sp macro="" textlink="">
      <xdr:nvSpPr>
        <xdr:cNvPr id="331" name="テキスト ボックス 330">
          <a:extLst>
            <a:ext uri="{FF2B5EF4-FFF2-40B4-BE49-F238E27FC236}">
              <a16:creationId xmlns:a16="http://schemas.microsoft.com/office/drawing/2014/main" id="{00000000-0008-0000-0300-00004B010000}"/>
            </a:ext>
          </a:extLst>
        </xdr:cNvPr>
        <xdr:cNvSpPr txBox="1"/>
      </xdr:nvSpPr>
      <xdr:spPr>
        <a:xfrm>
          <a:off x="13131800" y="104014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2" name="テキスト ボックス 331">
          <a:extLst>
            <a:ext uri="{FF2B5EF4-FFF2-40B4-BE49-F238E27FC236}">
              <a16:creationId xmlns:a16="http://schemas.microsoft.com/office/drawing/2014/main" id="{00000000-0008-0000-0300-00004C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93526</xdr:rowOff>
    </xdr:from>
    <xdr:to>
      <xdr:col>81</xdr:col>
      <xdr:colOff>95250</xdr:colOff>
      <xdr:row>61</xdr:row>
      <xdr:rowOff>23676</xdr:rowOff>
    </xdr:to>
    <xdr:sp macro="" textlink="">
      <xdr:nvSpPr>
        <xdr:cNvPr id="337" name="楕円 336">
          <a:extLst>
            <a:ext uri="{FF2B5EF4-FFF2-40B4-BE49-F238E27FC236}">
              <a16:creationId xmlns:a16="http://schemas.microsoft.com/office/drawing/2014/main" id="{00000000-0008-0000-0300-000051010000}"/>
            </a:ext>
          </a:extLst>
        </xdr:cNvPr>
        <xdr:cNvSpPr/>
      </xdr:nvSpPr>
      <xdr:spPr>
        <a:xfrm>
          <a:off x="16967200" y="103805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60</xdr:row>
      <xdr:rowOff>65603</xdr:rowOff>
    </xdr:from>
    <xdr:ext cx="762000" cy="259045"/>
    <xdr:sp macro="" textlink="">
      <xdr:nvSpPr>
        <xdr:cNvPr id="338" name="定員管理の状況該当値テキスト">
          <a:extLst>
            <a:ext uri="{FF2B5EF4-FFF2-40B4-BE49-F238E27FC236}">
              <a16:creationId xmlns:a16="http://schemas.microsoft.com/office/drawing/2014/main" id="{00000000-0008-0000-0300-000052010000}"/>
            </a:ext>
          </a:extLst>
        </xdr:cNvPr>
        <xdr:cNvSpPr txBox="1"/>
      </xdr:nvSpPr>
      <xdr:spPr>
        <a:xfrm>
          <a:off x="17106900" y="103526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59</xdr:row>
      <xdr:rowOff>166733</xdr:rowOff>
    </xdr:from>
    <xdr:to>
      <xdr:col>77</xdr:col>
      <xdr:colOff>95250</xdr:colOff>
      <xdr:row>60</xdr:row>
      <xdr:rowOff>96883</xdr:rowOff>
    </xdr:to>
    <xdr:sp macro="" textlink="">
      <xdr:nvSpPr>
        <xdr:cNvPr id="339" name="楕円 338">
          <a:extLst>
            <a:ext uri="{FF2B5EF4-FFF2-40B4-BE49-F238E27FC236}">
              <a16:creationId xmlns:a16="http://schemas.microsoft.com/office/drawing/2014/main" id="{00000000-0008-0000-0300-000053010000}"/>
            </a:ext>
          </a:extLst>
        </xdr:cNvPr>
        <xdr:cNvSpPr/>
      </xdr:nvSpPr>
      <xdr:spPr>
        <a:xfrm>
          <a:off x="16129000" y="10282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107060</xdr:rowOff>
    </xdr:from>
    <xdr:ext cx="736600" cy="25904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5798800" y="100511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59</xdr:row>
      <xdr:rowOff>156391</xdr:rowOff>
    </xdr:from>
    <xdr:to>
      <xdr:col>73</xdr:col>
      <xdr:colOff>44450</xdr:colOff>
      <xdr:row>60</xdr:row>
      <xdr:rowOff>86541</xdr:rowOff>
    </xdr:to>
    <xdr:sp macro="" textlink="">
      <xdr:nvSpPr>
        <xdr:cNvPr id="341" name="楕円 340">
          <a:extLst>
            <a:ext uri="{FF2B5EF4-FFF2-40B4-BE49-F238E27FC236}">
              <a16:creationId xmlns:a16="http://schemas.microsoft.com/office/drawing/2014/main" id="{00000000-0008-0000-0300-000055010000}"/>
            </a:ext>
          </a:extLst>
        </xdr:cNvPr>
        <xdr:cNvSpPr/>
      </xdr:nvSpPr>
      <xdr:spPr>
        <a:xfrm>
          <a:off x="15240000" y="102719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96718</xdr:rowOff>
    </xdr:from>
    <xdr:ext cx="762000" cy="259045"/>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4909800" y="100408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59</xdr:row>
      <xdr:rowOff>130538</xdr:rowOff>
    </xdr:from>
    <xdr:to>
      <xdr:col>68</xdr:col>
      <xdr:colOff>203200</xdr:colOff>
      <xdr:row>60</xdr:row>
      <xdr:rowOff>60688</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4351000" y="10246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70865</xdr:rowOff>
    </xdr:from>
    <xdr:ext cx="762000" cy="25904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4020800" y="100149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121920</xdr:rowOff>
    </xdr:from>
    <xdr:to>
      <xdr:col>64</xdr:col>
      <xdr:colOff>152400</xdr:colOff>
      <xdr:row>60</xdr:row>
      <xdr:rowOff>52070</xdr:rowOff>
    </xdr:to>
    <xdr:sp macro="" textlink="">
      <xdr:nvSpPr>
        <xdr:cNvPr id="345" name="楕円 344">
          <a:extLst>
            <a:ext uri="{FF2B5EF4-FFF2-40B4-BE49-F238E27FC236}">
              <a16:creationId xmlns:a16="http://schemas.microsoft.com/office/drawing/2014/main" id="{00000000-0008-0000-0300-000059010000}"/>
            </a:ext>
          </a:extLst>
        </xdr:cNvPr>
        <xdr:cNvSpPr/>
      </xdr:nvSpPr>
      <xdr:spPr>
        <a:xfrm>
          <a:off x="13462000" y="10237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62247</xdr:rowOff>
    </xdr:from>
    <xdr:ext cx="762000" cy="259045"/>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3131800" y="100063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7" name="正方形/長方形 346">
          <a:extLst>
            <a:ext uri="{FF2B5EF4-FFF2-40B4-BE49-F238E27FC236}">
              <a16:creationId xmlns:a16="http://schemas.microsoft.com/office/drawing/2014/main" id="{00000000-0008-0000-0300-00005B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9" name="テキスト ボックス 348">
          <a:extLst>
            <a:ext uri="{FF2B5EF4-FFF2-40B4-BE49-F238E27FC236}">
              <a16:creationId xmlns:a16="http://schemas.microsoft.com/office/drawing/2014/main" id="{00000000-0008-0000-0300-00005D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 2.4%]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0" name="正方形/長方形 349">
          <a:extLst>
            <a:ext uri="{FF2B5EF4-FFF2-40B4-BE49-F238E27FC236}">
              <a16:creationId xmlns:a16="http://schemas.microsoft.com/office/drawing/2014/main" id="{00000000-0008-0000-0300-00005E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1" name="正方形/長方形 350">
          <a:extLst>
            <a:ext uri="{FF2B5EF4-FFF2-40B4-BE49-F238E27FC236}">
              <a16:creationId xmlns:a16="http://schemas.microsoft.com/office/drawing/2014/main" id="{00000000-0008-0000-0300-00005F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2" name="正方形/長方形 351">
          <a:extLst>
            <a:ext uri="{FF2B5EF4-FFF2-40B4-BE49-F238E27FC236}">
              <a16:creationId xmlns:a16="http://schemas.microsoft.com/office/drawing/2014/main" id="{00000000-0008-0000-0300-000060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9" name="テキスト ボックス 358">
          <a:extLst>
            <a:ext uri="{FF2B5EF4-FFF2-40B4-BE49-F238E27FC236}">
              <a16:creationId xmlns:a16="http://schemas.microsoft.com/office/drawing/2014/main" id="{00000000-0008-0000-0300-000067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過去からの起債抑制策により類似団体平均を下回っている。令和４年度から令和８年度について、第４次行政改革大綱で</a:t>
          </a:r>
          <a:r>
            <a:rPr kumimoji="1" lang="en-US" altLang="ja-JP" sz="1300">
              <a:latin typeface="ＭＳ Ｐゴシック" panose="020B0600070205080204" pitchFamily="50" charset="-128"/>
              <a:ea typeface="ＭＳ Ｐゴシック" panose="020B0600070205080204" pitchFamily="50" charset="-128"/>
            </a:rPr>
            <a:t>5</a:t>
          </a:r>
          <a:r>
            <a:rPr kumimoji="1" lang="ja-JP" altLang="en-US" sz="1300">
              <a:latin typeface="ＭＳ Ｐゴシック" panose="020B0600070205080204" pitchFamily="50" charset="-128"/>
              <a:ea typeface="ＭＳ Ｐゴシック" panose="020B0600070205080204" pitchFamily="50" charset="-128"/>
            </a:rPr>
            <a:t>年間における地方債発行額を</a:t>
          </a:r>
          <a:r>
            <a:rPr kumimoji="1" lang="en-US" altLang="ja-JP" sz="1300">
              <a:latin typeface="ＭＳ Ｐゴシック" panose="020B0600070205080204" pitchFamily="50" charset="-128"/>
              <a:ea typeface="ＭＳ Ｐゴシック" panose="020B0600070205080204" pitchFamily="50" charset="-128"/>
            </a:rPr>
            <a:t>20</a:t>
          </a:r>
          <a:r>
            <a:rPr kumimoji="1" lang="ja-JP" altLang="en-US" sz="1300">
              <a:latin typeface="ＭＳ Ｐゴシック" panose="020B0600070205080204" pitchFamily="50" charset="-128"/>
              <a:ea typeface="ＭＳ Ｐゴシック" panose="020B0600070205080204" pitchFamily="50" charset="-128"/>
            </a:rPr>
            <a:t>億円以下（ただし臨時財政対策債や有利な起債については除く）としており、引き続き発行抑制に努める。</a:t>
          </a:r>
        </a:p>
      </xdr:txBody>
    </xdr:sp>
    <xdr:clientData/>
  </xdr:twoCellAnchor>
  <xdr:oneCellAnchor>
    <xdr:from>
      <xdr:col>61</xdr:col>
      <xdr:colOff>6350</xdr:colOff>
      <xdr:row>32</xdr:row>
      <xdr:rowOff>101600</xdr:rowOff>
    </xdr:from>
    <xdr:ext cx="298543" cy="225703"/>
    <xdr:sp macro="" textlink="">
      <xdr:nvSpPr>
        <xdr:cNvPr id="360" name="テキスト ボックス 359">
          <a:extLst>
            <a:ext uri="{FF2B5EF4-FFF2-40B4-BE49-F238E27FC236}">
              <a16:creationId xmlns:a16="http://schemas.microsoft.com/office/drawing/2014/main" id="{00000000-0008-0000-0300-000068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1" name="直線コネクタ 360">
          <a:extLst>
            <a:ext uri="{FF2B5EF4-FFF2-40B4-BE49-F238E27FC236}">
              <a16:creationId xmlns:a16="http://schemas.microsoft.com/office/drawing/2014/main" id="{00000000-0008-0000-0300-000069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2" name="テキスト ボックス 361">
          <a:extLst>
            <a:ext uri="{FF2B5EF4-FFF2-40B4-BE49-F238E27FC236}">
              <a16:creationId xmlns:a16="http://schemas.microsoft.com/office/drawing/2014/main" id="{00000000-0008-0000-0300-00006A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131535</xdr:rowOff>
    </xdr:from>
    <xdr:to>
      <xdr:col>85</xdr:col>
      <xdr:colOff>95250</xdr:colOff>
      <xdr:row>45</xdr:row>
      <xdr:rowOff>131535</xdr:rowOff>
    </xdr:to>
    <xdr:cxnSp macro="">
      <xdr:nvCxnSpPr>
        <xdr:cNvPr id="363" name="直線コネクタ 362">
          <a:extLst>
            <a:ext uri="{FF2B5EF4-FFF2-40B4-BE49-F238E27FC236}">
              <a16:creationId xmlns:a16="http://schemas.microsoft.com/office/drawing/2014/main" id="{00000000-0008-0000-0300-00006B010000}"/>
            </a:ext>
          </a:extLst>
        </xdr:cNvPr>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160762</xdr:rowOff>
    </xdr:from>
    <xdr:ext cx="762000" cy="259045"/>
    <xdr:sp macro="" textlink="">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129722</xdr:rowOff>
    </xdr:from>
    <xdr:to>
      <xdr:col>85</xdr:col>
      <xdr:colOff>95250</xdr:colOff>
      <xdr:row>43</xdr:row>
      <xdr:rowOff>129722</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158949</xdr:rowOff>
    </xdr:from>
    <xdr:ext cx="762000" cy="259045"/>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41</xdr:row>
      <xdr:rowOff>127907</xdr:rowOff>
    </xdr:from>
    <xdr:to>
      <xdr:col>85</xdr:col>
      <xdr:colOff>95250</xdr:colOff>
      <xdr:row>41</xdr:row>
      <xdr:rowOff>127907</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40</xdr:row>
      <xdr:rowOff>157134</xdr:rowOff>
    </xdr:from>
    <xdr:ext cx="762000" cy="259045"/>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126093</xdr:rowOff>
    </xdr:from>
    <xdr:to>
      <xdr:col>85</xdr:col>
      <xdr:colOff>95250</xdr:colOff>
      <xdr:row>39</xdr:row>
      <xdr:rowOff>126093</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155320</xdr:rowOff>
    </xdr:from>
    <xdr:ext cx="762000" cy="259045"/>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37</xdr:row>
      <xdr:rowOff>124278</xdr:rowOff>
    </xdr:from>
    <xdr:to>
      <xdr:col>85</xdr:col>
      <xdr:colOff>95250</xdr:colOff>
      <xdr:row>37</xdr:row>
      <xdr:rowOff>124278</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36</xdr:row>
      <xdr:rowOff>153505</xdr:rowOff>
    </xdr:from>
    <xdr:ext cx="762000" cy="259045"/>
    <xdr:sp macro="" textlink="">
      <xdr:nvSpPr>
        <xdr:cNvPr id="372" name="テキスト ボックス 371">
          <a:extLst>
            <a:ext uri="{FF2B5EF4-FFF2-40B4-BE49-F238E27FC236}">
              <a16:creationId xmlns:a16="http://schemas.microsoft.com/office/drawing/2014/main" id="{00000000-0008-0000-0300-000074010000}"/>
            </a:ext>
          </a:extLst>
        </xdr:cNvPr>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35</xdr:row>
      <xdr:rowOff>122464</xdr:rowOff>
    </xdr:from>
    <xdr:to>
      <xdr:col>85</xdr:col>
      <xdr:colOff>95250</xdr:colOff>
      <xdr:row>35</xdr:row>
      <xdr:rowOff>122464</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4" name="直線コネクタ 373">
          <a:extLst>
            <a:ext uri="{FF2B5EF4-FFF2-40B4-BE49-F238E27FC236}">
              <a16:creationId xmlns:a16="http://schemas.microsoft.com/office/drawing/2014/main" id="{00000000-0008-0000-0300-000076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5" name="公債費負担の状況グラフ枠">
          <a:extLst>
            <a:ext uri="{FF2B5EF4-FFF2-40B4-BE49-F238E27FC236}">
              <a16:creationId xmlns:a16="http://schemas.microsoft.com/office/drawing/2014/main" id="{00000000-0008-0000-0300-000077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109583</xdr:rowOff>
    </xdr:from>
    <xdr:to>
      <xdr:col>81</xdr:col>
      <xdr:colOff>44450</xdr:colOff>
      <xdr:row>44</xdr:row>
      <xdr:rowOff>109946</xdr:rowOff>
    </xdr:to>
    <xdr:cxnSp macro="">
      <xdr:nvCxnSpPr>
        <xdr:cNvPr id="376" name="直線コネクタ 375">
          <a:extLst>
            <a:ext uri="{FF2B5EF4-FFF2-40B4-BE49-F238E27FC236}">
              <a16:creationId xmlns:a16="http://schemas.microsoft.com/office/drawing/2014/main" id="{00000000-0008-0000-0300-000078010000}"/>
            </a:ext>
          </a:extLst>
        </xdr:cNvPr>
        <xdr:cNvCxnSpPr/>
      </xdr:nvCxnSpPr>
      <xdr:spPr>
        <a:xfrm flipV="1">
          <a:off x="17018000" y="6281783"/>
          <a:ext cx="0" cy="137196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82023</xdr:rowOff>
    </xdr:from>
    <xdr:ext cx="762000" cy="259045"/>
    <xdr:sp macro="" textlink="">
      <xdr:nvSpPr>
        <xdr:cNvPr id="377" name="公債費負担の状況最小値テキスト">
          <a:extLst>
            <a:ext uri="{FF2B5EF4-FFF2-40B4-BE49-F238E27FC236}">
              <a16:creationId xmlns:a16="http://schemas.microsoft.com/office/drawing/2014/main" id="{00000000-0008-0000-0300-000079010000}"/>
            </a:ext>
          </a:extLst>
        </xdr:cNvPr>
        <xdr:cNvSpPr txBox="1"/>
      </xdr:nvSpPr>
      <xdr:spPr>
        <a:xfrm>
          <a:off x="17106900" y="76258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109946</xdr:rowOff>
    </xdr:from>
    <xdr:to>
      <xdr:col>81</xdr:col>
      <xdr:colOff>133350</xdr:colOff>
      <xdr:row>44</xdr:row>
      <xdr:rowOff>109946</xdr:rowOff>
    </xdr:to>
    <xdr:cxnSp macro="">
      <xdr:nvCxnSpPr>
        <xdr:cNvPr id="378" name="直線コネクタ 377">
          <a:extLst>
            <a:ext uri="{FF2B5EF4-FFF2-40B4-BE49-F238E27FC236}">
              <a16:creationId xmlns:a16="http://schemas.microsoft.com/office/drawing/2014/main" id="{00000000-0008-0000-0300-00007A010000}"/>
            </a:ext>
          </a:extLst>
        </xdr:cNvPr>
        <xdr:cNvCxnSpPr/>
      </xdr:nvCxnSpPr>
      <xdr:spPr>
        <a:xfrm>
          <a:off x="16929100" y="76537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24510</xdr:rowOff>
    </xdr:from>
    <xdr:ext cx="762000" cy="259045"/>
    <xdr:sp macro="" textlink="">
      <xdr:nvSpPr>
        <xdr:cNvPr id="379" name="公債費負担の状況最大値テキスト">
          <a:extLst>
            <a:ext uri="{FF2B5EF4-FFF2-40B4-BE49-F238E27FC236}">
              <a16:creationId xmlns:a16="http://schemas.microsoft.com/office/drawing/2014/main" id="{00000000-0008-0000-0300-00007B010000}"/>
            </a:ext>
          </a:extLst>
        </xdr:cNvPr>
        <xdr:cNvSpPr txBox="1"/>
      </xdr:nvSpPr>
      <xdr:spPr>
        <a:xfrm>
          <a:off x="17106900" y="60252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109583</xdr:rowOff>
    </xdr:from>
    <xdr:to>
      <xdr:col>81</xdr:col>
      <xdr:colOff>133350</xdr:colOff>
      <xdr:row>36</xdr:row>
      <xdr:rowOff>109583</xdr:rowOff>
    </xdr:to>
    <xdr:cxnSp macro="">
      <xdr:nvCxnSpPr>
        <xdr:cNvPr id="380" name="直線コネクタ 379">
          <a:extLst>
            <a:ext uri="{FF2B5EF4-FFF2-40B4-BE49-F238E27FC236}">
              <a16:creationId xmlns:a16="http://schemas.microsoft.com/office/drawing/2014/main" id="{00000000-0008-0000-0300-00007C010000}"/>
            </a:ext>
          </a:extLst>
        </xdr:cNvPr>
        <xdr:cNvCxnSpPr/>
      </xdr:nvCxnSpPr>
      <xdr:spPr>
        <a:xfrm>
          <a:off x="16929100" y="62817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36</xdr:row>
      <xdr:rowOff>130266</xdr:rowOff>
    </xdr:from>
    <xdr:to>
      <xdr:col>81</xdr:col>
      <xdr:colOff>44450</xdr:colOff>
      <xdr:row>36</xdr:row>
      <xdr:rowOff>130266</xdr:rowOff>
    </xdr:to>
    <xdr:cxnSp macro="">
      <xdr:nvCxnSpPr>
        <xdr:cNvPr id="381" name="直線コネクタ 380">
          <a:extLst>
            <a:ext uri="{FF2B5EF4-FFF2-40B4-BE49-F238E27FC236}">
              <a16:creationId xmlns:a16="http://schemas.microsoft.com/office/drawing/2014/main" id="{00000000-0008-0000-0300-00007D010000}"/>
            </a:ext>
          </a:extLst>
        </xdr:cNvPr>
        <xdr:cNvCxnSpPr/>
      </xdr:nvCxnSpPr>
      <xdr:spPr>
        <a:xfrm>
          <a:off x="16179800" y="6302466"/>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157678</xdr:rowOff>
    </xdr:from>
    <xdr:ext cx="762000" cy="259045"/>
    <xdr:sp macro="" textlink="">
      <xdr:nvSpPr>
        <xdr:cNvPr id="382" name="公債費負担の状況平均値テキスト">
          <a:extLst>
            <a:ext uri="{FF2B5EF4-FFF2-40B4-BE49-F238E27FC236}">
              <a16:creationId xmlns:a16="http://schemas.microsoft.com/office/drawing/2014/main" id="{00000000-0008-0000-0300-00007E010000}"/>
            </a:ext>
          </a:extLst>
        </xdr:cNvPr>
        <xdr:cNvSpPr txBox="1"/>
      </xdr:nvSpPr>
      <xdr:spPr>
        <a:xfrm>
          <a:off x="17106900" y="684422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14151</xdr:rowOff>
    </xdr:from>
    <xdr:to>
      <xdr:col>81</xdr:col>
      <xdr:colOff>95250</xdr:colOff>
      <xdr:row>40</xdr:row>
      <xdr:rowOff>115751</xdr:rowOff>
    </xdr:to>
    <xdr:sp macro="" textlink="">
      <xdr:nvSpPr>
        <xdr:cNvPr id="383" name="フローチャート: 判断 382">
          <a:extLst>
            <a:ext uri="{FF2B5EF4-FFF2-40B4-BE49-F238E27FC236}">
              <a16:creationId xmlns:a16="http://schemas.microsoft.com/office/drawing/2014/main" id="{00000000-0008-0000-0300-00007F010000}"/>
            </a:ext>
          </a:extLst>
        </xdr:cNvPr>
        <xdr:cNvSpPr/>
      </xdr:nvSpPr>
      <xdr:spPr>
        <a:xfrm>
          <a:off x="16967200" y="6872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36</xdr:row>
      <xdr:rowOff>130266</xdr:rowOff>
    </xdr:from>
    <xdr:to>
      <xdr:col>77</xdr:col>
      <xdr:colOff>44450</xdr:colOff>
      <xdr:row>36</xdr:row>
      <xdr:rowOff>130266</xdr:rowOff>
    </xdr:to>
    <xdr:cxnSp macro="">
      <xdr:nvCxnSpPr>
        <xdr:cNvPr id="384" name="直線コネクタ 383">
          <a:extLst>
            <a:ext uri="{FF2B5EF4-FFF2-40B4-BE49-F238E27FC236}">
              <a16:creationId xmlns:a16="http://schemas.microsoft.com/office/drawing/2014/main" id="{00000000-0008-0000-0300-000080010000}"/>
            </a:ext>
          </a:extLst>
        </xdr:cNvPr>
        <xdr:cNvCxnSpPr/>
      </xdr:nvCxnSpPr>
      <xdr:spPr>
        <a:xfrm>
          <a:off x="15290800" y="630246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39</xdr:row>
      <xdr:rowOff>164919</xdr:rowOff>
    </xdr:from>
    <xdr:to>
      <xdr:col>77</xdr:col>
      <xdr:colOff>95250</xdr:colOff>
      <xdr:row>40</xdr:row>
      <xdr:rowOff>95069</xdr:rowOff>
    </xdr:to>
    <xdr:sp macro="" textlink="">
      <xdr:nvSpPr>
        <xdr:cNvPr id="385" name="フローチャート: 判断 384">
          <a:extLst>
            <a:ext uri="{FF2B5EF4-FFF2-40B4-BE49-F238E27FC236}">
              <a16:creationId xmlns:a16="http://schemas.microsoft.com/office/drawing/2014/main" id="{00000000-0008-0000-0300-000081010000}"/>
            </a:ext>
          </a:extLst>
        </xdr:cNvPr>
        <xdr:cNvSpPr/>
      </xdr:nvSpPr>
      <xdr:spPr>
        <a:xfrm>
          <a:off x="16129000" y="6851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79846</xdr:rowOff>
    </xdr:from>
    <xdr:ext cx="736600" cy="259045"/>
    <xdr:sp macro="" textlink="">
      <xdr:nvSpPr>
        <xdr:cNvPr id="386" name="テキスト ボックス 385">
          <a:extLst>
            <a:ext uri="{FF2B5EF4-FFF2-40B4-BE49-F238E27FC236}">
              <a16:creationId xmlns:a16="http://schemas.microsoft.com/office/drawing/2014/main" id="{00000000-0008-0000-0300-000082010000}"/>
            </a:ext>
          </a:extLst>
        </xdr:cNvPr>
        <xdr:cNvSpPr txBox="1"/>
      </xdr:nvSpPr>
      <xdr:spPr>
        <a:xfrm>
          <a:off x="15798800" y="693784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36</xdr:row>
      <xdr:rowOff>130266</xdr:rowOff>
    </xdr:from>
    <xdr:to>
      <xdr:col>72</xdr:col>
      <xdr:colOff>203200</xdr:colOff>
      <xdr:row>36</xdr:row>
      <xdr:rowOff>150949</xdr:rowOff>
    </xdr:to>
    <xdr:cxnSp macro="">
      <xdr:nvCxnSpPr>
        <xdr:cNvPr id="387" name="直線コネクタ 386">
          <a:extLst>
            <a:ext uri="{FF2B5EF4-FFF2-40B4-BE49-F238E27FC236}">
              <a16:creationId xmlns:a16="http://schemas.microsoft.com/office/drawing/2014/main" id="{00000000-0008-0000-0300-000083010000}"/>
            </a:ext>
          </a:extLst>
        </xdr:cNvPr>
        <xdr:cNvCxnSpPr/>
      </xdr:nvCxnSpPr>
      <xdr:spPr>
        <a:xfrm flipV="1">
          <a:off x="14401800" y="6302466"/>
          <a:ext cx="889000" cy="206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363</xdr:rowOff>
    </xdr:from>
    <xdr:to>
      <xdr:col>73</xdr:col>
      <xdr:colOff>44450</xdr:colOff>
      <xdr:row>40</xdr:row>
      <xdr:rowOff>101963</xdr:rowOff>
    </xdr:to>
    <xdr:sp macro="" textlink="">
      <xdr:nvSpPr>
        <xdr:cNvPr id="388" name="フローチャート: 判断 387">
          <a:extLst>
            <a:ext uri="{FF2B5EF4-FFF2-40B4-BE49-F238E27FC236}">
              <a16:creationId xmlns:a16="http://schemas.microsoft.com/office/drawing/2014/main" id="{00000000-0008-0000-0300-000084010000}"/>
            </a:ext>
          </a:extLst>
        </xdr:cNvPr>
        <xdr:cNvSpPr/>
      </xdr:nvSpPr>
      <xdr:spPr>
        <a:xfrm>
          <a:off x="15240000" y="6858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86740</xdr:rowOff>
    </xdr:from>
    <xdr:ext cx="762000" cy="259045"/>
    <xdr:sp macro="" textlink="">
      <xdr:nvSpPr>
        <xdr:cNvPr id="389" name="テキスト ボックス 388">
          <a:extLst>
            <a:ext uri="{FF2B5EF4-FFF2-40B4-BE49-F238E27FC236}">
              <a16:creationId xmlns:a16="http://schemas.microsoft.com/office/drawing/2014/main" id="{00000000-0008-0000-0300-000085010000}"/>
            </a:ext>
          </a:extLst>
        </xdr:cNvPr>
        <xdr:cNvSpPr txBox="1"/>
      </xdr:nvSpPr>
      <xdr:spPr>
        <a:xfrm>
          <a:off x="14909800" y="69447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36</xdr:row>
      <xdr:rowOff>150949</xdr:rowOff>
    </xdr:from>
    <xdr:to>
      <xdr:col>68</xdr:col>
      <xdr:colOff>152400</xdr:colOff>
      <xdr:row>37</xdr:row>
      <xdr:rowOff>20864</xdr:rowOff>
    </xdr:to>
    <xdr:cxnSp macro="">
      <xdr:nvCxnSpPr>
        <xdr:cNvPr id="390" name="直線コネクタ 389">
          <a:extLst>
            <a:ext uri="{FF2B5EF4-FFF2-40B4-BE49-F238E27FC236}">
              <a16:creationId xmlns:a16="http://schemas.microsoft.com/office/drawing/2014/main" id="{00000000-0008-0000-0300-000086010000}"/>
            </a:ext>
          </a:extLst>
        </xdr:cNvPr>
        <xdr:cNvCxnSpPr/>
      </xdr:nvCxnSpPr>
      <xdr:spPr>
        <a:xfrm flipV="1">
          <a:off x="13512800" y="6323149"/>
          <a:ext cx="889000" cy="413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14151</xdr:rowOff>
    </xdr:from>
    <xdr:to>
      <xdr:col>68</xdr:col>
      <xdr:colOff>203200</xdr:colOff>
      <xdr:row>40</xdr:row>
      <xdr:rowOff>115751</xdr:rowOff>
    </xdr:to>
    <xdr:sp macro="" textlink="">
      <xdr:nvSpPr>
        <xdr:cNvPr id="391" name="フローチャート: 判断 390">
          <a:extLst>
            <a:ext uri="{FF2B5EF4-FFF2-40B4-BE49-F238E27FC236}">
              <a16:creationId xmlns:a16="http://schemas.microsoft.com/office/drawing/2014/main" id="{00000000-0008-0000-0300-000087010000}"/>
            </a:ext>
          </a:extLst>
        </xdr:cNvPr>
        <xdr:cNvSpPr/>
      </xdr:nvSpPr>
      <xdr:spPr>
        <a:xfrm>
          <a:off x="14351000" y="6872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100528</xdr:rowOff>
    </xdr:from>
    <xdr:ext cx="762000" cy="259045"/>
    <xdr:sp macro="" textlink="">
      <xdr:nvSpPr>
        <xdr:cNvPr id="392" name="テキスト ボックス 391">
          <a:extLst>
            <a:ext uri="{FF2B5EF4-FFF2-40B4-BE49-F238E27FC236}">
              <a16:creationId xmlns:a16="http://schemas.microsoft.com/office/drawing/2014/main" id="{00000000-0008-0000-0300-000088010000}"/>
            </a:ext>
          </a:extLst>
        </xdr:cNvPr>
        <xdr:cNvSpPr txBox="1"/>
      </xdr:nvSpPr>
      <xdr:spPr>
        <a:xfrm>
          <a:off x="14020800" y="69585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27940</xdr:rowOff>
    </xdr:from>
    <xdr:to>
      <xdr:col>64</xdr:col>
      <xdr:colOff>152400</xdr:colOff>
      <xdr:row>40</xdr:row>
      <xdr:rowOff>129540</xdr:rowOff>
    </xdr:to>
    <xdr:sp macro="" textlink="">
      <xdr:nvSpPr>
        <xdr:cNvPr id="393" name="フローチャート: 判断 392">
          <a:extLst>
            <a:ext uri="{FF2B5EF4-FFF2-40B4-BE49-F238E27FC236}">
              <a16:creationId xmlns:a16="http://schemas.microsoft.com/office/drawing/2014/main" id="{00000000-0008-0000-0300-000089010000}"/>
            </a:ext>
          </a:extLst>
        </xdr:cNvPr>
        <xdr:cNvSpPr/>
      </xdr:nvSpPr>
      <xdr:spPr>
        <a:xfrm>
          <a:off x="13462000" y="6885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114317</xdr:rowOff>
    </xdr:from>
    <xdr:ext cx="7620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3131800" y="6972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36</xdr:row>
      <xdr:rowOff>79466</xdr:rowOff>
    </xdr:from>
    <xdr:to>
      <xdr:col>81</xdr:col>
      <xdr:colOff>95250</xdr:colOff>
      <xdr:row>37</xdr:row>
      <xdr:rowOff>9616</xdr:rowOff>
    </xdr:to>
    <xdr:sp macro="" textlink="">
      <xdr:nvSpPr>
        <xdr:cNvPr id="400" name="楕円 399">
          <a:extLst>
            <a:ext uri="{FF2B5EF4-FFF2-40B4-BE49-F238E27FC236}">
              <a16:creationId xmlns:a16="http://schemas.microsoft.com/office/drawing/2014/main" id="{00000000-0008-0000-0300-000090010000}"/>
            </a:ext>
          </a:extLst>
        </xdr:cNvPr>
        <xdr:cNvSpPr/>
      </xdr:nvSpPr>
      <xdr:spPr>
        <a:xfrm>
          <a:off x="16967200" y="6251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36</xdr:row>
      <xdr:rowOff>743</xdr:rowOff>
    </xdr:from>
    <xdr:ext cx="762000" cy="259045"/>
    <xdr:sp macro="" textlink="">
      <xdr:nvSpPr>
        <xdr:cNvPr id="401" name="公債費負担の状況該当値テキスト">
          <a:extLst>
            <a:ext uri="{FF2B5EF4-FFF2-40B4-BE49-F238E27FC236}">
              <a16:creationId xmlns:a16="http://schemas.microsoft.com/office/drawing/2014/main" id="{00000000-0008-0000-0300-000091010000}"/>
            </a:ext>
          </a:extLst>
        </xdr:cNvPr>
        <xdr:cNvSpPr txBox="1"/>
      </xdr:nvSpPr>
      <xdr:spPr>
        <a:xfrm>
          <a:off x="17106900" y="6172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000" b="1">
              <a:solidFill>
                <a:srgbClr val="FF0000"/>
              </a:solidFill>
              <a:latin typeface="ＭＳ Ｐゴシック" panose="020B0600070205080204" pitchFamily="50" charset="-128"/>
              <a:ea typeface="ＭＳ Ｐゴシック" panose="020B0600070205080204" pitchFamily="50" charset="-128"/>
            </a:rPr>
            <a:t>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36</xdr:row>
      <xdr:rowOff>79466</xdr:rowOff>
    </xdr:from>
    <xdr:to>
      <xdr:col>77</xdr:col>
      <xdr:colOff>95250</xdr:colOff>
      <xdr:row>37</xdr:row>
      <xdr:rowOff>9616</xdr:rowOff>
    </xdr:to>
    <xdr:sp macro="" textlink="">
      <xdr:nvSpPr>
        <xdr:cNvPr id="402" name="楕円 401">
          <a:extLst>
            <a:ext uri="{FF2B5EF4-FFF2-40B4-BE49-F238E27FC236}">
              <a16:creationId xmlns:a16="http://schemas.microsoft.com/office/drawing/2014/main" id="{00000000-0008-0000-0300-000092010000}"/>
            </a:ext>
          </a:extLst>
        </xdr:cNvPr>
        <xdr:cNvSpPr/>
      </xdr:nvSpPr>
      <xdr:spPr>
        <a:xfrm>
          <a:off x="16129000" y="6251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35</xdr:row>
      <xdr:rowOff>19793</xdr:rowOff>
    </xdr:from>
    <xdr:ext cx="736600" cy="259045"/>
    <xdr:sp macro=""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5798800" y="602054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ja-JP" altLang="en-US" sz="10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000" b="1">
              <a:solidFill>
                <a:srgbClr val="FF0000"/>
              </a:solidFill>
              <a:latin typeface="ＭＳ Ｐゴシック" panose="020B0600070205080204" pitchFamily="50" charset="-128"/>
              <a:ea typeface="ＭＳ Ｐゴシック" panose="020B0600070205080204" pitchFamily="50" charset="-128"/>
            </a:rPr>
            <a:t>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36</xdr:row>
      <xdr:rowOff>79466</xdr:rowOff>
    </xdr:from>
    <xdr:to>
      <xdr:col>73</xdr:col>
      <xdr:colOff>44450</xdr:colOff>
      <xdr:row>37</xdr:row>
      <xdr:rowOff>9616</xdr:rowOff>
    </xdr:to>
    <xdr:sp macro="" textlink="">
      <xdr:nvSpPr>
        <xdr:cNvPr id="404" name="楕円 403">
          <a:extLst>
            <a:ext uri="{FF2B5EF4-FFF2-40B4-BE49-F238E27FC236}">
              <a16:creationId xmlns:a16="http://schemas.microsoft.com/office/drawing/2014/main" id="{00000000-0008-0000-0300-000094010000}"/>
            </a:ext>
          </a:extLst>
        </xdr:cNvPr>
        <xdr:cNvSpPr/>
      </xdr:nvSpPr>
      <xdr:spPr>
        <a:xfrm>
          <a:off x="15240000" y="6251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35</xdr:row>
      <xdr:rowOff>19793</xdr:rowOff>
    </xdr:from>
    <xdr:ext cx="762000" cy="259045"/>
    <xdr:sp macro="" textlink="">
      <xdr:nvSpPr>
        <xdr:cNvPr id="405" name="テキスト ボックス 404">
          <a:extLst>
            <a:ext uri="{FF2B5EF4-FFF2-40B4-BE49-F238E27FC236}">
              <a16:creationId xmlns:a16="http://schemas.microsoft.com/office/drawing/2014/main" id="{00000000-0008-0000-0300-000095010000}"/>
            </a:ext>
          </a:extLst>
        </xdr:cNvPr>
        <xdr:cNvSpPr txBox="1"/>
      </xdr:nvSpPr>
      <xdr:spPr>
        <a:xfrm>
          <a:off x="14909800" y="60205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ja-JP" altLang="en-US" sz="10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000" b="1">
              <a:solidFill>
                <a:srgbClr val="FF0000"/>
              </a:solidFill>
              <a:latin typeface="ＭＳ Ｐゴシック" panose="020B0600070205080204" pitchFamily="50" charset="-128"/>
              <a:ea typeface="ＭＳ Ｐゴシック" panose="020B0600070205080204" pitchFamily="50" charset="-128"/>
            </a:rPr>
            <a:t>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36</xdr:row>
      <xdr:rowOff>100149</xdr:rowOff>
    </xdr:from>
    <xdr:to>
      <xdr:col>68</xdr:col>
      <xdr:colOff>203200</xdr:colOff>
      <xdr:row>37</xdr:row>
      <xdr:rowOff>30299</xdr:rowOff>
    </xdr:to>
    <xdr:sp macro="" textlink="">
      <xdr:nvSpPr>
        <xdr:cNvPr id="406" name="楕円 405">
          <a:extLst>
            <a:ext uri="{FF2B5EF4-FFF2-40B4-BE49-F238E27FC236}">
              <a16:creationId xmlns:a16="http://schemas.microsoft.com/office/drawing/2014/main" id="{00000000-0008-0000-0300-000096010000}"/>
            </a:ext>
          </a:extLst>
        </xdr:cNvPr>
        <xdr:cNvSpPr/>
      </xdr:nvSpPr>
      <xdr:spPr>
        <a:xfrm>
          <a:off x="14351000" y="62723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35</xdr:row>
      <xdr:rowOff>40476</xdr:rowOff>
    </xdr:from>
    <xdr:ext cx="762000" cy="259045"/>
    <xdr:sp macro="" textlink="">
      <xdr:nvSpPr>
        <xdr:cNvPr id="407" name="テキスト ボックス 406">
          <a:extLst>
            <a:ext uri="{FF2B5EF4-FFF2-40B4-BE49-F238E27FC236}">
              <a16:creationId xmlns:a16="http://schemas.microsoft.com/office/drawing/2014/main" id="{00000000-0008-0000-0300-000097010000}"/>
            </a:ext>
          </a:extLst>
        </xdr:cNvPr>
        <xdr:cNvSpPr txBox="1"/>
      </xdr:nvSpPr>
      <xdr:spPr>
        <a:xfrm>
          <a:off x="14020800" y="60412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ja-JP" altLang="en-US" sz="10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000" b="1">
              <a:solidFill>
                <a:srgbClr val="FF0000"/>
              </a:solidFill>
              <a:latin typeface="ＭＳ Ｐゴシック" panose="020B0600070205080204" pitchFamily="50" charset="-128"/>
              <a:ea typeface="ＭＳ Ｐゴシック" panose="020B0600070205080204" pitchFamily="50" charset="-128"/>
            </a:rPr>
            <a:t>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36</xdr:row>
      <xdr:rowOff>141514</xdr:rowOff>
    </xdr:from>
    <xdr:to>
      <xdr:col>64</xdr:col>
      <xdr:colOff>152400</xdr:colOff>
      <xdr:row>37</xdr:row>
      <xdr:rowOff>71664</xdr:rowOff>
    </xdr:to>
    <xdr:sp macro="" textlink="">
      <xdr:nvSpPr>
        <xdr:cNvPr id="408" name="楕円 407">
          <a:extLst>
            <a:ext uri="{FF2B5EF4-FFF2-40B4-BE49-F238E27FC236}">
              <a16:creationId xmlns:a16="http://schemas.microsoft.com/office/drawing/2014/main" id="{00000000-0008-0000-0300-000098010000}"/>
            </a:ext>
          </a:extLst>
        </xdr:cNvPr>
        <xdr:cNvSpPr/>
      </xdr:nvSpPr>
      <xdr:spPr>
        <a:xfrm>
          <a:off x="13462000" y="6313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35</xdr:row>
      <xdr:rowOff>81841</xdr:rowOff>
    </xdr:from>
    <xdr:ext cx="762000" cy="259045"/>
    <xdr:sp macro="" textlink="">
      <xdr:nvSpPr>
        <xdr:cNvPr id="409" name="テキスト ボックス 408">
          <a:extLst>
            <a:ext uri="{FF2B5EF4-FFF2-40B4-BE49-F238E27FC236}">
              <a16:creationId xmlns:a16="http://schemas.microsoft.com/office/drawing/2014/main" id="{00000000-0008-0000-0300-000099010000}"/>
            </a:ext>
          </a:extLst>
        </xdr:cNvPr>
        <xdr:cNvSpPr txBox="1"/>
      </xdr:nvSpPr>
      <xdr:spPr>
        <a:xfrm>
          <a:off x="13131800" y="60825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ja-JP" altLang="en-US" sz="10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000" b="1">
              <a:solidFill>
                <a:srgbClr val="FF0000"/>
              </a:solidFill>
              <a:latin typeface="ＭＳ Ｐゴシック" panose="020B0600070205080204" pitchFamily="50" charset="-128"/>
              <a:ea typeface="ＭＳ Ｐゴシック" panose="020B0600070205080204" pitchFamily="50" charset="-128"/>
            </a:rPr>
            <a:t>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0" name="正方形/長方形 409">
          <a:extLst>
            <a:ext uri="{FF2B5EF4-FFF2-40B4-BE49-F238E27FC236}">
              <a16:creationId xmlns:a16="http://schemas.microsoft.com/office/drawing/2014/main" id="{00000000-0008-0000-0300-00009A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1" name="テキスト ボックス 410">
          <a:extLst>
            <a:ext uri="{FF2B5EF4-FFF2-40B4-BE49-F238E27FC236}">
              <a16:creationId xmlns:a16="http://schemas.microsoft.com/office/drawing/2014/main" id="{00000000-0008-0000-0300-00009B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2" name="テキスト ボックス 411">
          <a:extLst>
            <a:ext uri="{FF2B5EF4-FFF2-40B4-BE49-F238E27FC236}">
              <a16:creationId xmlns:a16="http://schemas.microsoft.com/office/drawing/2014/main" id="{00000000-0008-0000-0300-00009C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3" name="正方形/長方形 412">
          <a:extLst>
            <a:ext uri="{FF2B5EF4-FFF2-40B4-BE49-F238E27FC236}">
              <a16:creationId xmlns:a16="http://schemas.microsoft.com/office/drawing/2014/main" id="{00000000-0008-0000-0300-00009D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1" name="正方形/長方形 420">
          <a:extLst>
            <a:ext uri="{FF2B5EF4-FFF2-40B4-BE49-F238E27FC236}">
              <a16:creationId xmlns:a16="http://schemas.microsoft.com/office/drawing/2014/main" id="{00000000-0008-0000-0300-0000A5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2" name="テキスト ボックス 421">
          <a:extLst>
            <a:ext uri="{FF2B5EF4-FFF2-40B4-BE49-F238E27FC236}">
              <a16:creationId xmlns:a16="http://schemas.microsoft.com/office/drawing/2014/main" id="{00000000-0008-0000-0300-0000A6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過去からの起債抑制策や定員管理の適正化に加え、将来予定される大型事業に対応するため、特定目的基金の積み立てを行っていることなどから将来負担比率は出ず、類似団体平均を下回っている。</a:t>
          </a:r>
        </a:p>
        <a:p>
          <a:r>
            <a:rPr kumimoji="1" lang="ja-JP" altLang="en-US" sz="1300">
              <a:latin typeface="ＭＳ Ｐゴシック" panose="020B0600070205080204" pitchFamily="50" charset="-128"/>
              <a:ea typeface="ＭＳ Ｐゴシック" panose="020B0600070205080204" pitchFamily="50" charset="-128"/>
            </a:rPr>
            <a:t>　今後も引き続き、後世への負担を軽減できるように、新規事業の実施等について総点検を図り、財政の健全化を図っていく。</a:t>
          </a:r>
        </a:p>
      </xdr:txBody>
    </xdr:sp>
    <xdr:clientData/>
  </xdr:twoCellAnchor>
  <xdr:oneCellAnchor>
    <xdr:from>
      <xdr:col>61</xdr:col>
      <xdr:colOff>6350</xdr:colOff>
      <xdr:row>10</xdr:row>
      <xdr:rowOff>63500</xdr:rowOff>
    </xdr:from>
    <xdr:ext cx="298543" cy="225703"/>
    <xdr:sp macro="" textlink="">
      <xdr:nvSpPr>
        <xdr:cNvPr id="423" name="テキスト ボックス 422">
          <a:extLst>
            <a:ext uri="{FF2B5EF4-FFF2-40B4-BE49-F238E27FC236}">
              <a16:creationId xmlns:a16="http://schemas.microsoft.com/office/drawing/2014/main" id="{00000000-0008-0000-0300-0000A7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4" name="直線コネクタ 423">
          <a:extLst>
            <a:ext uri="{FF2B5EF4-FFF2-40B4-BE49-F238E27FC236}">
              <a16:creationId xmlns:a16="http://schemas.microsoft.com/office/drawing/2014/main" id="{00000000-0008-0000-0300-0000A8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5" name="テキスト ボックス 424">
          <a:extLst>
            <a:ext uri="{FF2B5EF4-FFF2-40B4-BE49-F238E27FC236}">
              <a16:creationId xmlns:a16="http://schemas.microsoft.com/office/drawing/2014/main" id="{00000000-0008-0000-0300-0000A9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26" name="直線コネクタ 425">
          <a:extLst>
            <a:ext uri="{FF2B5EF4-FFF2-40B4-BE49-F238E27FC236}">
              <a16:creationId xmlns:a16="http://schemas.microsoft.com/office/drawing/2014/main" id="{00000000-0008-0000-0300-0000AA010000}"/>
            </a:ext>
          </a:extLst>
        </xdr:cNvPr>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27" name="テキスト ボックス 426">
          <a:extLst>
            <a:ext uri="{FF2B5EF4-FFF2-40B4-BE49-F238E27FC236}">
              <a16:creationId xmlns:a16="http://schemas.microsoft.com/office/drawing/2014/main" id="{00000000-0008-0000-0300-0000AB010000}"/>
            </a:ext>
          </a:extLst>
        </xdr:cNvPr>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28" name="直線コネクタ 427">
          <a:extLst>
            <a:ext uri="{FF2B5EF4-FFF2-40B4-BE49-F238E27FC236}">
              <a16:creationId xmlns:a16="http://schemas.microsoft.com/office/drawing/2014/main" id="{00000000-0008-0000-0300-0000AC010000}"/>
            </a:ext>
          </a:extLst>
        </xdr:cNvPr>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29" name="テキスト ボックス 428">
          <a:extLst>
            <a:ext uri="{FF2B5EF4-FFF2-40B4-BE49-F238E27FC236}">
              <a16:creationId xmlns:a16="http://schemas.microsoft.com/office/drawing/2014/main" id="{00000000-0008-0000-0300-0000AD010000}"/>
            </a:ext>
          </a:extLst>
        </xdr:cNvPr>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30" name="直線コネクタ 429">
          <a:extLst>
            <a:ext uri="{FF2B5EF4-FFF2-40B4-BE49-F238E27FC236}">
              <a16:creationId xmlns:a16="http://schemas.microsoft.com/office/drawing/2014/main" id="{00000000-0008-0000-0300-0000AE010000}"/>
            </a:ext>
          </a:extLst>
        </xdr:cNvPr>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31" name="テキスト ボックス 430">
          <a:extLst>
            <a:ext uri="{FF2B5EF4-FFF2-40B4-BE49-F238E27FC236}">
              <a16:creationId xmlns:a16="http://schemas.microsoft.com/office/drawing/2014/main" id="{00000000-0008-0000-0300-0000AF010000}"/>
            </a:ext>
          </a:extLst>
        </xdr:cNvPr>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32" name="直線コネクタ 431">
          <a:extLst>
            <a:ext uri="{FF2B5EF4-FFF2-40B4-BE49-F238E27FC236}">
              <a16:creationId xmlns:a16="http://schemas.microsoft.com/office/drawing/2014/main" id="{00000000-0008-0000-0300-0000B0010000}"/>
            </a:ext>
          </a:extLst>
        </xdr:cNvPr>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33" name="テキスト ボックス 432">
          <a:extLst>
            <a:ext uri="{FF2B5EF4-FFF2-40B4-BE49-F238E27FC236}">
              <a16:creationId xmlns:a16="http://schemas.microsoft.com/office/drawing/2014/main" id="{00000000-0008-0000-0300-0000B1010000}"/>
            </a:ext>
          </a:extLst>
        </xdr:cNvPr>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34" name="直線コネクタ 433">
          <a:extLst>
            <a:ext uri="{FF2B5EF4-FFF2-40B4-BE49-F238E27FC236}">
              <a16:creationId xmlns:a16="http://schemas.microsoft.com/office/drawing/2014/main" id="{00000000-0008-0000-0300-0000B2010000}"/>
            </a:ext>
          </a:extLst>
        </xdr:cNvPr>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35" name="テキスト ボックス 434">
          <a:extLst>
            <a:ext uri="{FF2B5EF4-FFF2-40B4-BE49-F238E27FC236}">
              <a16:creationId xmlns:a16="http://schemas.microsoft.com/office/drawing/2014/main" id="{00000000-0008-0000-0300-0000B3010000}"/>
            </a:ext>
          </a:extLst>
        </xdr:cNvPr>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36" name="直線コネクタ 435">
          <a:extLst>
            <a:ext uri="{FF2B5EF4-FFF2-40B4-BE49-F238E27FC236}">
              <a16:creationId xmlns:a16="http://schemas.microsoft.com/office/drawing/2014/main" id="{00000000-0008-0000-0300-0000B4010000}"/>
            </a:ext>
          </a:extLst>
        </xdr:cNvPr>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37" name="テキスト ボックス 436">
          <a:extLst>
            <a:ext uri="{FF2B5EF4-FFF2-40B4-BE49-F238E27FC236}">
              <a16:creationId xmlns:a16="http://schemas.microsoft.com/office/drawing/2014/main" id="{00000000-0008-0000-0300-0000B5010000}"/>
            </a:ext>
          </a:extLst>
        </xdr:cNvPr>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9" name="将来負担の状況グラフ枠">
          <a:extLst>
            <a:ext uri="{FF2B5EF4-FFF2-40B4-BE49-F238E27FC236}">
              <a16:creationId xmlns:a16="http://schemas.microsoft.com/office/drawing/2014/main" id="{00000000-0008-0000-0300-0000B7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23</xdr:row>
      <xdr:rowOff>19897</xdr:rowOff>
    </xdr:to>
    <xdr:cxnSp macro="">
      <xdr:nvCxnSpPr>
        <xdr:cNvPr id="440" name="直線コネクタ 439">
          <a:extLst>
            <a:ext uri="{FF2B5EF4-FFF2-40B4-BE49-F238E27FC236}">
              <a16:creationId xmlns:a16="http://schemas.microsoft.com/office/drawing/2014/main" id="{00000000-0008-0000-0300-0000B8010000}"/>
            </a:ext>
          </a:extLst>
        </xdr:cNvPr>
        <xdr:cNvCxnSpPr/>
      </xdr:nvCxnSpPr>
      <xdr:spPr>
        <a:xfrm flipV="1">
          <a:off x="17018000" y="2313214"/>
          <a:ext cx="0" cy="165003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163424</xdr:rowOff>
    </xdr:from>
    <xdr:ext cx="762000" cy="259045"/>
    <xdr:sp macro="" textlink="">
      <xdr:nvSpPr>
        <xdr:cNvPr id="441" name="将来負担の状況最小値テキスト">
          <a:extLst>
            <a:ext uri="{FF2B5EF4-FFF2-40B4-BE49-F238E27FC236}">
              <a16:creationId xmlns:a16="http://schemas.microsoft.com/office/drawing/2014/main" id="{00000000-0008-0000-0300-0000B9010000}"/>
            </a:ext>
          </a:extLst>
        </xdr:cNvPr>
        <xdr:cNvSpPr txBox="1"/>
      </xdr:nvSpPr>
      <xdr:spPr>
        <a:xfrm>
          <a:off x="17106900" y="39353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19897</xdr:rowOff>
    </xdr:from>
    <xdr:to>
      <xdr:col>81</xdr:col>
      <xdr:colOff>133350</xdr:colOff>
      <xdr:row>23</xdr:row>
      <xdr:rowOff>19897</xdr:rowOff>
    </xdr:to>
    <xdr:cxnSp macro="">
      <xdr:nvCxnSpPr>
        <xdr:cNvPr id="442" name="直線コネクタ 441">
          <a:extLst>
            <a:ext uri="{FF2B5EF4-FFF2-40B4-BE49-F238E27FC236}">
              <a16:creationId xmlns:a16="http://schemas.microsoft.com/office/drawing/2014/main" id="{00000000-0008-0000-0300-0000BA010000}"/>
            </a:ext>
          </a:extLst>
        </xdr:cNvPr>
        <xdr:cNvCxnSpPr/>
      </xdr:nvCxnSpPr>
      <xdr:spPr>
        <a:xfrm>
          <a:off x="16929100" y="39632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170741</xdr:rowOff>
    </xdr:from>
    <xdr:ext cx="762000" cy="259045"/>
    <xdr:sp macro="" textlink="">
      <xdr:nvSpPr>
        <xdr:cNvPr id="443" name="将来負担の状況最大値テキスト">
          <a:extLst>
            <a:ext uri="{FF2B5EF4-FFF2-40B4-BE49-F238E27FC236}">
              <a16:creationId xmlns:a16="http://schemas.microsoft.com/office/drawing/2014/main" id="{00000000-0008-0000-0300-0000BB010000}"/>
            </a:ext>
          </a:extLst>
        </xdr:cNvPr>
        <xdr:cNvSpPr txBox="1"/>
      </xdr:nvSpPr>
      <xdr:spPr>
        <a:xfrm>
          <a:off x="17106900" y="205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44" name="直線コネクタ 443">
          <a:extLst>
            <a:ext uri="{FF2B5EF4-FFF2-40B4-BE49-F238E27FC236}">
              <a16:creationId xmlns:a16="http://schemas.microsoft.com/office/drawing/2014/main" id="{00000000-0008-0000-0300-0000BC010000}"/>
            </a:ext>
          </a:extLst>
        </xdr:cNvPr>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24026</xdr:rowOff>
    </xdr:from>
    <xdr:ext cx="762000" cy="259045"/>
    <xdr:sp macro="" textlink="">
      <xdr:nvSpPr>
        <xdr:cNvPr id="445" name="将来負担の状況平均値テキスト">
          <a:extLst>
            <a:ext uri="{FF2B5EF4-FFF2-40B4-BE49-F238E27FC236}">
              <a16:creationId xmlns:a16="http://schemas.microsoft.com/office/drawing/2014/main" id="{00000000-0008-0000-0300-0000BD010000}"/>
            </a:ext>
          </a:extLst>
        </xdr:cNvPr>
        <xdr:cNvSpPr txBox="1"/>
      </xdr:nvSpPr>
      <xdr:spPr>
        <a:xfrm>
          <a:off x="17106900" y="225287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51949</xdr:rowOff>
    </xdr:from>
    <xdr:to>
      <xdr:col>81</xdr:col>
      <xdr:colOff>95250</xdr:colOff>
      <xdr:row>13</xdr:row>
      <xdr:rowOff>153549</xdr:rowOff>
    </xdr:to>
    <xdr:sp macro="" textlink="">
      <xdr:nvSpPr>
        <xdr:cNvPr id="446" name="フローチャート: 判断 445">
          <a:extLst>
            <a:ext uri="{FF2B5EF4-FFF2-40B4-BE49-F238E27FC236}">
              <a16:creationId xmlns:a16="http://schemas.microsoft.com/office/drawing/2014/main" id="{00000000-0008-0000-0300-0000BE010000}"/>
            </a:ext>
          </a:extLst>
        </xdr:cNvPr>
        <xdr:cNvSpPr/>
      </xdr:nvSpPr>
      <xdr:spPr>
        <a:xfrm>
          <a:off x="16967200" y="2280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13</xdr:row>
      <xdr:rowOff>86421</xdr:rowOff>
    </xdr:from>
    <xdr:to>
      <xdr:col>77</xdr:col>
      <xdr:colOff>95250</xdr:colOff>
      <xdr:row>14</xdr:row>
      <xdr:rowOff>16571</xdr:rowOff>
    </xdr:to>
    <xdr:sp macro="" textlink="">
      <xdr:nvSpPr>
        <xdr:cNvPr id="447" name="フローチャート: 判断 446">
          <a:extLst>
            <a:ext uri="{FF2B5EF4-FFF2-40B4-BE49-F238E27FC236}">
              <a16:creationId xmlns:a16="http://schemas.microsoft.com/office/drawing/2014/main" id="{00000000-0008-0000-0300-0000BF010000}"/>
            </a:ext>
          </a:extLst>
        </xdr:cNvPr>
        <xdr:cNvSpPr/>
      </xdr:nvSpPr>
      <xdr:spPr>
        <a:xfrm>
          <a:off x="16129000" y="2315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26748</xdr:rowOff>
    </xdr:from>
    <xdr:ext cx="736600" cy="259045"/>
    <xdr:sp macro="" textlink="">
      <xdr:nvSpPr>
        <xdr:cNvPr id="448" name="テキスト ボックス 447">
          <a:extLst>
            <a:ext uri="{FF2B5EF4-FFF2-40B4-BE49-F238E27FC236}">
              <a16:creationId xmlns:a16="http://schemas.microsoft.com/office/drawing/2014/main" id="{00000000-0008-0000-0300-0000C0010000}"/>
            </a:ext>
          </a:extLst>
        </xdr:cNvPr>
        <xdr:cNvSpPr txBox="1"/>
      </xdr:nvSpPr>
      <xdr:spPr>
        <a:xfrm>
          <a:off x="15798800" y="20841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14</xdr:row>
      <xdr:rowOff>40217</xdr:rowOff>
    </xdr:from>
    <xdr:to>
      <xdr:col>73</xdr:col>
      <xdr:colOff>44450</xdr:colOff>
      <xdr:row>14</xdr:row>
      <xdr:rowOff>141817</xdr:rowOff>
    </xdr:to>
    <xdr:sp macro="" textlink="">
      <xdr:nvSpPr>
        <xdr:cNvPr id="449" name="フローチャート: 判断 448">
          <a:extLst>
            <a:ext uri="{FF2B5EF4-FFF2-40B4-BE49-F238E27FC236}">
              <a16:creationId xmlns:a16="http://schemas.microsoft.com/office/drawing/2014/main" id="{00000000-0008-0000-0300-0000C1010000}"/>
            </a:ext>
          </a:extLst>
        </xdr:cNvPr>
        <xdr:cNvSpPr/>
      </xdr:nvSpPr>
      <xdr:spPr>
        <a:xfrm>
          <a:off x="15240000" y="24405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151994</xdr:rowOff>
    </xdr:from>
    <xdr:ext cx="762000" cy="259045"/>
    <xdr:sp macro="" textlink="">
      <xdr:nvSpPr>
        <xdr:cNvPr id="450" name="テキスト ボックス 449">
          <a:extLst>
            <a:ext uri="{FF2B5EF4-FFF2-40B4-BE49-F238E27FC236}">
              <a16:creationId xmlns:a16="http://schemas.microsoft.com/office/drawing/2014/main" id="{00000000-0008-0000-0300-0000C2010000}"/>
            </a:ext>
          </a:extLst>
        </xdr:cNvPr>
        <xdr:cNvSpPr txBox="1"/>
      </xdr:nvSpPr>
      <xdr:spPr>
        <a:xfrm>
          <a:off x="14909800" y="22093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14</xdr:row>
      <xdr:rowOff>95371</xdr:rowOff>
    </xdr:from>
    <xdr:to>
      <xdr:col>68</xdr:col>
      <xdr:colOff>203200</xdr:colOff>
      <xdr:row>15</xdr:row>
      <xdr:rowOff>25521</xdr:rowOff>
    </xdr:to>
    <xdr:sp macro="" textlink="">
      <xdr:nvSpPr>
        <xdr:cNvPr id="451" name="フローチャート: 判断 450">
          <a:extLst>
            <a:ext uri="{FF2B5EF4-FFF2-40B4-BE49-F238E27FC236}">
              <a16:creationId xmlns:a16="http://schemas.microsoft.com/office/drawing/2014/main" id="{00000000-0008-0000-0300-0000C3010000}"/>
            </a:ext>
          </a:extLst>
        </xdr:cNvPr>
        <xdr:cNvSpPr/>
      </xdr:nvSpPr>
      <xdr:spPr>
        <a:xfrm>
          <a:off x="14351000" y="2495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35698</xdr:rowOff>
    </xdr:from>
    <xdr:ext cx="762000" cy="259045"/>
    <xdr:sp macro="" textlink="">
      <xdr:nvSpPr>
        <xdr:cNvPr id="452" name="テキスト ボックス 451">
          <a:extLst>
            <a:ext uri="{FF2B5EF4-FFF2-40B4-BE49-F238E27FC236}">
              <a16:creationId xmlns:a16="http://schemas.microsoft.com/office/drawing/2014/main" id="{00000000-0008-0000-0300-0000C4010000}"/>
            </a:ext>
          </a:extLst>
        </xdr:cNvPr>
        <xdr:cNvSpPr txBox="1"/>
      </xdr:nvSpPr>
      <xdr:spPr>
        <a:xfrm>
          <a:off x="14020800" y="22645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71241</xdr:rowOff>
    </xdr:from>
    <xdr:to>
      <xdr:col>64</xdr:col>
      <xdr:colOff>152400</xdr:colOff>
      <xdr:row>15</xdr:row>
      <xdr:rowOff>1391</xdr:rowOff>
    </xdr:to>
    <xdr:sp macro="" textlink="">
      <xdr:nvSpPr>
        <xdr:cNvPr id="453" name="フローチャート: 判断 452">
          <a:extLst>
            <a:ext uri="{FF2B5EF4-FFF2-40B4-BE49-F238E27FC236}">
              <a16:creationId xmlns:a16="http://schemas.microsoft.com/office/drawing/2014/main" id="{00000000-0008-0000-0300-0000C5010000}"/>
            </a:ext>
          </a:extLst>
        </xdr:cNvPr>
        <xdr:cNvSpPr/>
      </xdr:nvSpPr>
      <xdr:spPr>
        <a:xfrm>
          <a:off x="13462000" y="24715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11568</xdr:rowOff>
    </xdr:from>
    <xdr:ext cx="762000" cy="259045"/>
    <xdr:sp macro="" textlink="">
      <xdr:nvSpPr>
        <xdr:cNvPr id="454" name="テキスト ボックス 453">
          <a:extLst>
            <a:ext uri="{FF2B5EF4-FFF2-40B4-BE49-F238E27FC236}">
              <a16:creationId xmlns:a16="http://schemas.microsoft.com/office/drawing/2014/main" id="{00000000-0008-0000-0300-0000C6010000}"/>
            </a:ext>
          </a:extLst>
        </xdr:cNvPr>
        <xdr:cNvSpPr txBox="1"/>
      </xdr:nvSpPr>
      <xdr:spPr>
        <a:xfrm>
          <a:off x="13131800" y="22404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5" name="テキスト ボックス 454">
          <a:extLst>
            <a:ext uri="{FF2B5EF4-FFF2-40B4-BE49-F238E27FC236}">
              <a16:creationId xmlns:a16="http://schemas.microsoft.com/office/drawing/2014/main" id="{00000000-0008-0000-0300-0000C7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7" name="テキスト ボックス 456">
          <a:extLst>
            <a:ext uri="{FF2B5EF4-FFF2-40B4-BE49-F238E27FC236}">
              <a16:creationId xmlns:a16="http://schemas.microsoft.com/office/drawing/2014/main" id="{00000000-0008-0000-0300-0000C9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8" name="テキスト ボックス 457">
          <a:extLst>
            <a:ext uri="{FF2B5EF4-FFF2-40B4-BE49-F238E27FC236}">
              <a16:creationId xmlns:a16="http://schemas.microsoft.com/office/drawing/2014/main" id="{00000000-0008-0000-0300-0000CA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9" name="テキスト ボックス 458">
          <a:extLst>
            <a:ext uri="{FF2B5EF4-FFF2-40B4-BE49-F238E27FC236}">
              <a16:creationId xmlns:a16="http://schemas.microsoft.com/office/drawing/2014/main" id="{00000000-0008-0000-0300-0000CB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香川県綾川町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23,368
22,969
109.75
12,574,308
12,118,864
406,844
7,008,227
4,248,736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-2.4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類似団体平均を</a:t>
          </a:r>
          <a:r>
            <a:rPr kumimoji="1" lang="en-US" altLang="ja-JP" sz="1300">
              <a:latin typeface="ＭＳ Ｐゴシック" panose="020B0600070205080204" pitchFamily="50" charset="-128"/>
              <a:ea typeface="ＭＳ Ｐゴシック" panose="020B0600070205080204" pitchFamily="50" charset="-128"/>
            </a:rPr>
            <a:t>3.7</a:t>
          </a:r>
          <a:r>
            <a:rPr kumimoji="1" lang="ja-JP" altLang="en-US" sz="1300">
              <a:latin typeface="ＭＳ Ｐゴシック" panose="020B0600070205080204" pitchFamily="50" charset="-128"/>
              <a:ea typeface="ＭＳ Ｐゴシック" panose="020B0600070205080204" pitchFamily="50" charset="-128"/>
            </a:rPr>
            <a:t>ポイント上回った。これは、令和２年度の会計年度任用職員制度の施行以降、主にこども園関係で増加傾向にあった賃金が人件費として計上されたことに起因しており、本年度は前年度に比較して</a:t>
          </a:r>
          <a:r>
            <a:rPr kumimoji="1" lang="en-US" altLang="ja-JP" sz="1300">
              <a:latin typeface="ＭＳ Ｐゴシック" panose="020B0600070205080204" pitchFamily="50" charset="-128"/>
              <a:ea typeface="ＭＳ Ｐゴシック" panose="020B0600070205080204" pitchFamily="50" charset="-128"/>
            </a:rPr>
            <a:t>1.7</a:t>
          </a:r>
          <a:r>
            <a:rPr kumimoji="1" lang="ja-JP" altLang="en-US" sz="1300">
              <a:latin typeface="ＭＳ Ｐゴシック" panose="020B0600070205080204" pitchFamily="50" charset="-128"/>
              <a:ea typeface="ＭＳ Ｐゴシック" panose="020B0600070205080204" pitchFamily="50" charset="-128"/>
            </a:rPr>
            <a:t>ポイント増加している。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増加幅の伸び率が類似団体平均よりも大きいため、職員給の適正化を図るとともに、特別職の報酬についても、その適正化を検討していく。　</a:t>
          </a: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a:extLst>
            <a:ext uri="{FF2B5EF4-FFF2-40B4-BE49-F238E27FC236}">
              <a16:creationId xmlns:a16="http://schemas.microsoft.com/office/drawing/2014/main" id="{00000000-0008-0000-0400-00003A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34</xdr:row>
      <xdr:rowOff>168148</xdr:rowOff>
    </xdr:from>
    <xdr:to>
      <xdr:col>24</xdr:col>
      <xdr:colOff>25400</xdr:colOff>
      <xdr:row>40</xdr:row>
      <xdr:rowOff>136144</xdr:rowOff>
    </xdr:to>
    <xdr:cxnSp macro="">
      <xdr:nvCxnSpPr>
        <xdr:cNvPr id="59" name="直線コネクタ 58">
          <a:extLst>
            <a:ext uri="{FF2B5EF4-FFF2-40B4-BE49-F238E27FC236}">
              <a16:creationId xmlns:a16="http://schemas.microsoft.com/office/drawing/2014/main" id="{00000000-0008-0000-0400-00003B000000}"/>
            </a:ext>
          </a:extLst>
        </xdr:cNvPr>
        <xdr:cNvCxnSpPr/>
      </xdr:nvCxnSpPr>
      <xdr:spPr>
        <a:xfrm flipV="1">
          <a:off x="4826000" y="5997448"/>
          <a:ext cx="0" cy="9966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108221</xdr:rowOff>
    </xdr:from>
    <xdr:ext cx="762000" cy="259045"/>
    <xdr:sp macro="" textlink="">
      <xdr:nvSpPr>
        <xdr:cNvPr id="60" name="人件費最小値テキスト">
          <a:extLst>
            <a:ext uri="{FF2B5EF4-FFF2-40B4-BE49-F238E27FC236}">
              <a16:creationId xmlns:a16="http://schemas.microsoft.com/office/drawing/2014/main" id="{00000000-0008-0000-0400-00003C000000}"/>
            </a:ext>
          </a:extLst>
        </xdr:cNvPr>
        <xdr:cNvSpPr txBox="1"/>
      </xdr:nvSpPr>
      <xdr:spPr>
        <a:xfrm>
          <a:off x="4914900" y="69662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136144</xdr:rowOff>
    </xdr:from>
    <xdr:to>
      <xdr:col>24</xdr:col>
      <xdr:colOff>114300</xdr:colOff>
      <xdr:row>40</xdr:row>
      <xdr:rowOff>136144</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a:off x="4737100" y="69941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83075</xdr:rowOff>
    </xdr:from>
    <xdr:ext cx="762000" cy="259045"/>
    <xdr:sp macro="" textlink="">
      <xdr:nvSpPr>
        <xdr:cNvPr id="62" name="人件費最大値テキスト">
          <a:extLst>
            <a:ext uri="{FF2B5EF4-FFF2-40B4-BE49-F238E27FC236}">
              <a16:creationId xmlns:a16="http://schemas.microsoft.com/office/drawing/2014/main" id="{00000000-0008-0000-0400-00003E000000}"/>
            </a:ext>
          </a:extLst>
        </xdr:cNvPr>
        <xdr:cNvSpPr txBox="1"/>
      </xdr:nvSpPr>
      <xdr:spPr>
        <a:xfrm>
          <a:off x="4914900" y="5740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34</xdr:row>
      <xdr:rowOff>168148</xdr:rowOff>
    </xdr:from>
    <xdr:to>
      <xdr:col>24</xdr:col>
      <xdr:colOff>114300</xdr:colOff>
      <xdr:row>34</xdr:row>
      <xdr:rowOff>168148</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59974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37</xdr:row>
      <xdr:rowOff>88138</xdr:rowOff>
    </xdr:from>
    <xdr:to>
      <xdr:col>24</xdr:col>
      <xdr:colOff>25400</xdr:colOff>
      <xdr:row>37</xdr:row>
      <xdr:rowOff>165862</xdr:rowOff>
    </xdr:to>
    <xdr:cxnSp macro="">
      <xdr:nvCxnSpPr>
        <xdr:cNvPr id="64" name="直線コネクタ 63">
          <a:extLst>
            <a:ext uri="{FF2B5EF4-FFF2-40B4-BE49-F238E27FC236}">
              <a16:creationId xmlns:a16="http://schemas.microsoft.com/office/drawing/2014/main" id="{00000000-0008-0000-0400-000040000000}"/>
            </a:ext>
          </a:extLst>
        </xdr:cNvPr>
        <xdr:cNvCxnSpPr/>
      </xdr:nvCxnSpPr>
      <xdr:spPr>
        <a:xfrm>
          <a:off x="3987800" y="6431788"/>
          <a:ext cx="838200" cy="77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133875</xdr:rowOff>
    </xdr:from>
    <xdr:ext cx="762000" cy="259045"/>
    <xdr:sp macro="" textlink="">
      <xdr:nvSpPr>
        <xdr:cNvPr id="65" name="人件費平均値テキスト">
          <a:extLst>
            <a:ext uri="{FF2B5EF4-FFF2-40B4-BE49-F238E27FC236}">
              <a16:creationId xmlns:a16="http://schemas.microsoft.com/office/drawing/2014/main" id="{00000000-0008-0000-0400-000041000000}"/>
            </a:ext>
          </a:extLst>
        </xdr:cNvPr>
        <xdr:cNvSpPr txBox="1"/>
      </xdr:nvSpPr>
      <xdr:spPr>
        <a:xfrm>
          <a:off x="4914900" y="613462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117348</xdr:rowOff>
    </xdr:from>
    <xdr:to>
      <xdr:col>24</xdr:col>
      <xdr:colOff>76200</xdr:colOff>
      <xdr:row>37</xdr:row>
      <xdr:rowOff>47498</xdr:rowOff>
    </xdr:to>
    <xdr:sp macro="" textlink="">
      <xdr:nvSpPr>
        <xdr:cNvPr id="66" name="フローチャート: 判断 65">
          <a:extLst>
            <a:ext uri="{FF2B5EF4-FFF2-40B4-BE49-F238E27FC236}">
              <a16:creationId xmlns:a16="http://schemas.microsoft.com/office/drawing/2014/main" id="{00000000-0008-0000-0400-000042000000}"/>
            </a:ext>
          </a:extLst>
        </xdr:cNvPr>
        <xdr:cNvSpPr/>
      </xdr:nvSpPr>
      <xdr:spPr>
        <a:xfrm>
          <a:off x="4775200" y="6289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37</xdr:row>
      <xdr:rowOff>88138</xdr:rowOff>
    </xdr:from>
    <xdr:to>
      <xdr:col>19</xdr:col>
      <xdr:colOff>187325</xdr:colOff>
      <xdr:row>37</xdr:row>
      <xdr:rowOff>115570</xdr:rowOff>
    </xdr:to>
    <xdr:cxnSp macro="">
      <xdr:nvCxnSpPr>
        <xdr:cNvPr id="67" name="直線コネクタ 66">
          <a:extLst>
            <a:ext uri="{FF2B5EF4-FFF2-40B4-BE49-F238E27FC236}">
              <a16:creationId xmlns:a16="http://schemas.microsoft.com/office/drawing/2014/main" id="{00000000-0008-0000-0400-000043000000}"/>
            </a:ext>
          </a:extLst>
        </xdr:cNvPr>
        <xdr:cNvCxnSpPr/>
      </xdr:nvCxnSpPr>
      <xdr:spPr>
        <a:xfrm flipV="1">
          <a:off x="3098800" y="6431788"/>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89916</xdr:rowOff>
    </xdr:from>
    <xdr:to>
      <xdr:col>20</xdr:col>
      <xdr:colOff>38100</xdr:colOff>
      <xdr:row>37</xdr:row>
      <xdr:rowOff>20066</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3937000" y="6262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30243</xdr:rowOff>
    </xdr:from>
    <xdr:ext cx="736600" cy="259045"/>
    <xdr:sp macro="" textlink="">
      <xdr:nvSpPr>
        <xdr:cNvPr id="69" name="テキスト ボックス 68">
          <a:extLst>
            <a:ext uri="{FF2B5EF4-FFF2-40B4-BE49-F238E27FC236}">
              <a16:creationId xmlns:a16="http://schemas.microsoft.com/office/drawing/2014/main" id="{00000000-0008-0000-0400-000045000000}"/>
            </a:ext>
          </a:extLst>
        </xdr:cNvPr>
        <xdr:cNvSpPr txBox="1"/>
      </xdr:nvSpPr>
      <xdr:spPr>
        <a:xfrm>
          <a:off x="3606800" y="60309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35</xdr:row>
      <xdr:rowOff>115570</xdr:rowOff>
    </xdr:from>
    <xdr:to>
      <xdr:col>15</xdr:col>
      <xdr:colOff>98425</xdr:colOff>
      <xdr:row>37</xdr:row>
      <xdr:rowOff>115570</xdr:rowOff>
    </xdr:to>
    <xdr:cxnSp macro="">
      <xdr:nvCxnSpPr>
        <xdr:cNvPr id="70" name="直線コネクタ 69">
          <a:extLst>
            <a:ext uri="{FF2B5EF4-FFF2-40B4-BE49-F238E27FC236}">
              <a16:creationId xmlns:a16="http://schemas.microsoft.com/office/drawing/2014/main" id="{00000000-0008-0000-0400-000046000000}"/>
            </a:ext>
          </a:extLst>
        </xdr:cNvPr>
        <xdr:cNvCxnSpPr/>
      </xdr:nvCxnSpPr>
      <xdr:spPr>
        <a:xfrm>
          <a:off x="2209800" y="6116320"/>
          <a:ext cx="889000" cy="342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158496</xdr:rowOff>
    </xdr:from>
    <xdr:to>
      <xdr:col>15</xdr:col>
      <xdr:colOff>149225</xdr:colOff>
      <xdr:row>37</xdr:row>
      <xdr:rowOff>88646</xdr:rowOff>
    </xdr:to>
    <xdr:sp macro="" textlink="">
      <xdr:nvSpPr>
        <xdr:cNvPr id="71" name="フローチャート: 判断 70">
          <a:extLst>
            <a:ext uri="{FF2B5EF4-FFF2-40B4-BE49-F238E27FC236}">
              <a16:creationId xmlns:a16="http://schemas.microsoft.com/office/drawing/2014/main" id="{00000000-0008-0000-0400-000047000000}"/>
            </a:ext>
          </a:extLst>
        </xdr:cNvPr>
        <xdr:cNvSpPr/>
      </xdr:nvSpPr>
      <xdr:spPr>
        <a:xfrm>
          <a:off x="3048000" y="6330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98823</xdr:rowOff>
    </xdr:from>
    <xdr:ext cx="762000" cy="259045"/>
    <xdr:sp macro="" textlink="">
      <xdr:nvSpPr>
        <xdr:cNvPr id="72" name="テキスト ボックス 71">
          <a:extLst>
            <a:ext uri="{FF2B5EF4-FFF2-40B4-BE49-F238E27FC236}">
              <a16:creationId xmlns:a16="http://schemas.microsoft.com/office/drawing/2014/main" id="{00000000-0008-0000-0400-000048000000}"/>
            </a:ext>
          </a:extLst>
        </xdr:cNvPr>
        <xdr:cNvSpPr txBox="1"/>
      </xdr:nvSpPr>
      <xdr:spPr>
        <a:xfrm>
          <a:off x="2717800" y="60995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35</xdr:row>
      <xdr:rowOff>115570</xdr:rowOff>
    </xdr:from>
    <xdr:to>
      <xdr:col>11</xdr:col>
      <xdr:colOff>9525</xdr:colOff>
      <xdr:row>35</xdr:row>
      <xdr:rowOff>129286</xdr:rowOff>
    </xdr:to>
    <xdr:cxnSp macro="">
      <xdr:nvCxnSpPr>
        <xdr:cNvPr id="73" name="直線コネクタ 72">
          <a:extLst>
            <a:ext uri="{FF2B5EF4-FFF2-40B4-BE49-F238E27FC236}">
              <a16:creationId xmlns:a16="http://schemas.microsoft.com/office/drawing/2014/main" id="{00000000-0008-0000-0400-000049000000}"/>
            </a:ext>
          </a:extLst>
        </xdr:cNvPr>
        <xdr:cNvCxnSpPr/>
      </xdr:nvCxnSpPr>
      <xdr:spPr>
        <a:xfrm flipV="1">
          <a:off x="1320800" y="6116320"/>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85344</xdr:rowOff>
    </xdr:from>
    <xdr:to>
      <xdr:col>11</xdr:col>
      <xdr:colOff>60325</xdr:colOff>
      <xdr:row>37</xdr:row>
      <xdr:rowOff>15494</xdr:rowOff>
    </xdr:to>
    <xdr:sp macro="" textlink="">
      <xdr:nvSpPr>
        <xdr:cNvPr id="74" name="フローチャート: 判断 73">
          <a:extLst>
            <a:ext uri="{FF2B5EF4-FFF2-40B4-BE49-F238E27FC236}">
              <a16:creationId xmlns:a16="http://schemas.microsoft.com/office/drawing/2014/main" id="{00000000-0008-0000-0400-00004A000000}"/>
            </a:ext>
          </a:extLst>
        </xdr:cNvPr>
        <xdr:cNvSpPr/>
      </xdr:nvSpPr>
      <xdr:spPr>
        <a:xfrm>
          <a:off x="21590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271</xdr:rowOff>
    </xdr:from>
    <xdr:ext cx="762000" cy="259045"/>
    <xdr:sp macro="" textlink="">
      <xdr:nvSpPr>
        <xdr:cNvPr id="75" name="テキスト ボックス 74">
          <a:extLst>
            <a:ext uri="{FF2B5EF4-FFF2-40B4-BE49-F238E27FC236}">
              <a16:creationId xmlns:a16="http://schemas.microsoft.com/office/drawing/2014/main" id="{00000000-0008-0000-0400-00004B000000}"/>
            </a:ext>
          </a:extLst>
        </xdr:cNvPr>
        <xdr:cNvSpPr txBox="1"/>
      </xdr:nvSpPr>
      <xdr:spPr>
        <a:xfrm>
          <a:off x="1828800" y="6343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89916</xdr:rowOff>
    </xdr:from>
    <xdr:to>
      <xdr:col>6</xdr:col>
      <xdr:colOff>171450</xdr:colOff>
      <xdr:row>37</xdr:row>
      <xdr:rowOff>20066</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1270000" y="6262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4843</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939800" y="6348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a:extLst>
            <a:ext uri="{FF2B5EF4-FFF2-40B4-BE49-F238E27FC236}">
              <a16:creationId xmlns:a16="http://schemas.microsoft.com/office/drawing/2014/main" id="{00000000-0008-0000-0400-00004E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115062</xdr:rowOff>
    </xdr:from>
    <xdr:to>
      <xdr:col>24</xdr:col>
      <xdr:colOff>76200</xdr:colOff>
      <xdr:row>38</xdr:row>
      <xdr:rowOff>45212</xdr:rowOff>
    </xdr:to>
    <xdr:sp macro="" textlink="">
      <xdr:nvSpPr>
        <xdr:cNvPr id="83" name="楕円 82">
          <a:extLst>
            <a:ext uri="{FF2B5EF4-FFF2-40B4-BE49-F238E27FC236}">
              <a16:creationId xmlns:a16="http://schemas.microsoft.com/office/drawing/2014/main" id="{00000000-0008-0000-0400-000053000000}"/>
            </a:ext>
          </a:extLst>
        </xdr:cNvPr>
        <xdr:cNvSpPr/>
      </xdr:nvSpPr>
      <xdr:spPr>
        <a:xfrm>
          <a:off x="4775200" y="6458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87139</xdr:rowOff>
    </xdr:from>
    <xdr:ext cx="762000" cy="259045"/>
    <xdr:sp macro="" textlink="">
      <xdr:nvSpPr>
        <xdr:cNvPr id="84" name="人件費該当値テキスト">
          <a:extLst>
            <a:ext uri="{FF2B5EF4-FFF2-40B4-BE49-F238E27FC236}">
              <a16:creationId xmlns:a16="http://schemas.microsoft.com/office/drawing/2014/main" id="{00000000-0008-0000-0400-000054000000}"/>
            </a:ext>
          </a:extLst>
        </xdr:cNvPr>
        <xdr:cNvSpPr txBox="1"/>
      </xdr:nvSpPr>
      <xdr:spPr>
        <a:xfrm>
          <a:off x="4914900" y="64307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37</xdr:row>
      <xdr:rowOff>37338</xdr:rowOff>
    </xdr:from>
    <xdr:to>
      <xdr:col>20</xdr:col>
      <xdr:colOff>38100</xdr:colOff>
      <xdr:row>37</xdr:row>
      <xdr:rowOff>138938</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3937000" y="6380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123715</xdr:rowOff>
    </xdr:from>
    <xdr:ext cx="736600" cy="259045"/>
    <xdr:sp macro="" textlink="">
      <xdr:nvSpPr>
        <xdr:cNvPr id="86" name="テキスト ボックス 85">
          <a:extLst>
            <a:ext uri="{FF2B5EF4-FFF2-40B4-BE49-F238E27FC236}">
              <a16:creationId xmlns:a16="http://schemas.microsoft.com/office/drawing/2014/main" id="{00000000-0008-0000-0400-000056000000}"/>
            </a:ext>
          </a:extLst>
        </xdr:cNvPr>
        <xdr:cNvSpPr txBox="1"/>
      </xdr:nvSpPr>
      <xdr:spPr>
        <a:xfrm>
          <a:off x="3606800" y="64673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37</xdr:row>
      <xdr:rowOff>64770</xdr:rowOff>
    </xdr:from>
    <xdr:to>
      <xdr:col>15</xdr:col>
      <xdr:colOff>149225</xdr:colOff>
      <xdr:row>37</xdr:row>
      <xdr:rowOff>166370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048000" y="6408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151147</xdr:rowOff>
    </xdr:from>
    <xdr:ext cx="7620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2717800" y="6494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35</xdr:row>
      <xdr:rowOff>64770</xdr:rowOff>
    </xdr:from>
    <xdr:to>
      <xdr:col>11</xdr:col>
      <xdr:colOff>60325</xdr:colOff>
      <xdr:row>35</xdr:row>
      <xdr:rowOff>166370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2159000" y="6065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5097</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1828800" y="5834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78486</xdr:rowOff>
    </xdr:from>
    <xdr:to>
      <xdr:col>6</xdr:col>
      <xdr:colOff>171450</xdr:colOff>
      <xdr:row>36</xdr:row>
      <xdr:rowOff>8636</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1270000" y="6079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18813</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939800" y="58481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a:extLst>
            <a:ext uri="{FF2B5EF4-FFF2-40B4-BE49-F238E27FC236}">
              <a16:creationId xmlns:a16="http://schemas.microsoft.com/office/drawing/2014/main" id="{00000000-0008-0000-0400-00005D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a:extLst>
            <a:ext uri="{FF2B5EF4-FFF2-40B4-BE49-F238E27FC236}">
              <a16:creationId xmlns:a16="http://schemas.microsoft.com/office/drawing/2014/main" id="{00000000-0008-0000-0400-00005E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a:extLst>
            <a:ext uri="{FF2B5EF4-FFF2-40B4-BE49-F238E27FC236}">
              <a16:creationId xmlns:a16="http://schemas.microsoft.com/office/drawing/2014/main" id="{00000000-0008-0000-0400-000067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00">
              <a:latin typeface="ＭＳ Ｐゴシック" panose="020B0600070205080204" pitchFamily="50" charset="-128"/>
              <a:ea typeface="ＭＳ Ｐゴシック" panose="020B0600070205080204" pitchFamily="50" charset="-128"/>
            </a:rPr>
            <a:t>　類似団体平均を</a:t>
          </a:r>
          <a:r>
            <a:rPr kumimoji="1" lang="en-US" altLang="ja-JP" sz="1000">
              <a:latin typeface="ＭＳ Ｐゴシック" panose="020B0600070205080204" pitchFamily="50" charset="-128"/>
              <a:ea typeface="ＭＳ Ｐゴシック" panose="020B0600070205080204" pitchFamily="50" charset="-128"/>
            </a:rPr>
            <a:t>1.0</a:t>
          </a:r>
          <a:r>
            <a:rPr kumimoji="1" lang="ja-JP" altLang="en-US" sz="1000">
              <a:latin typeface="ＭＳ Ｐゴシック" panose="020B0600070205080204" pitchFamily="50" charset="-128"/>
              <a:ea typeface="ＭＳ Ｐゴシック" panose="020B0600070205080204" pitchFamily="50" charset="-128"/>
            </a:rPr>
            <a:t>ポイント下回った。こども園や観光施設などの施設運営を直営で行っていることから、令和元年度までは賃金の占める割合が類似団体平均を大きく上回っていることが要因となっていたが、会計年度任用職員制度が施行されたことにより、賃金部分が人件費計上されたことによる。</a:t>
          </a:r>
        </a:p>
        <a:p>
          <a:r>
            <a:rPr kumimoji="1" lang="ja-JP" altLang="en-US" sz="1000">
              <a:latin typeface="ＭＳ Ｐゴシック" panose="020B0600070205080204" pitchFamily="50" charset="-128"/>
              <a:ea typeface="ＭＳ Ｐゴシック" panose="020B0600070205080204" pitchFamily="50" charset="-128"/>
            </a:rPr>
            <a:t>　デジタル化の推進に伴うシステム構築やその後のランニングコストが増加傾向にある為、町にとって必要なデジタル化を見極めつつ、デジタル化により削減できるコストについても検討を行い、物件費の抑制に努めていく。</a:t>
          </a:r>
        </a:p>
      </xdr:txBody>
    </xdr:sp>
    <xdr:clientData/>
  </xdr:twoCellAnchor>
  <xdr:oneCellAnchor>
    <xdr:from>
      <xdr:col>62</xdr:col>
      <xdr:colOff>6350</xdr:colOff>
      <xdr:row>9</xdr:row>
      <xdr:rowOff>107950</xdr:rowOff>
    </xdr:from>
    <xdr:ext cx="298543" cy="225703"/>
    <xdr:sp macro="" textlink="">
      <xdr:nvSpPr>
        <xdr:cNvPr id="104" name="テキスト ボックス 103">
          <a:extLst>
            <a:ext uri="{FF2B5EF4-FFF2-40B4-BE49-F238E27FC236}">
              <a16:creationId xmlns:a16="http://schemas.microsoft.com/office/drawing/2014/main" id="{00000000-0008-0000-0400-000068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a:extLst>
            <a:ext uri="{FF2B5EF4-FFF2-40B4-BE49-F238E27FC236}">
              <a16:creationId xmlns:a16="http://schemas.microsoft.com/office/drawing/2014/main" id="{00000000-0008-0000-0400-000069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20</xdr:row>
      <xdr:rowOff>99077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156227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41927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99077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7" name="物件費グラフ枠">
          <a:extLst>
            <a:ext uri="{FF2B5EF4-FFF2-40B4-BE49-F238E27FC236}">
              <a16:creationId xmlns:a16="http://schemas.microsoft.com/office/drawing/2014/main" id="{00000000-0008-0000-0400-000075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5842</xdr:rowOff>
    </xdr:from>
    <xdr:to>
      <xdr:col>82</xdr:col>
      <xdr:colOff>107950</xdr:colOff>
      <xdr:row>21</xdr:row>
      <xdr:rowOff>161290</xdr:rowOff>
    </xdr:to>
    <xdr:cxnSp macro="">
      <xdr:nvCxnSpPr>
        <xdr:cNvPr id="118" name="直線コネクタ 117">
          <a:extLst>
            <a:ext uri="{FF2B5EF4-FFF2-40B4-BE49-F238E27FC236}">
              <a16:creationId xmlns:a16="http://schemas.microsoft.com/office/drawing/2014/main" id="{00000000-0008-0000-0400-000076000000}"/>
            </a:ext>
          </a:extLst>
        </xdr:cNvPr>
        <xdr:cNvCxnSpPr/>
      </xdr:nvCxnSpPr>
      <xdr:spPr>
        <a:xfrm flipV="1">
          <a:off x="16510000" y="2234692"/>
          <a:ext cx="0" cy="15270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133367</xdr:rowOff>
    </xdr:from>
    <xdr:ext cx="762000" cy="259045"/>
    <xdr:sp macro="" textlink="">
      <xdr:nvSpPr>
        <xdr:cNvPr id="119" name="物件費最小値テキスト">
          <a:extLst>
            <a:ext uri="{FF2B5EF4-FFF2-40B4-BE49-F238E27FC236}">
              <a16:creationId xmlns:a16="http://schemas.microsoft.com/office/drawing/2014/main" id="{00000000-0008-0000-0400-000077000000}"/>
            </a:ext>
          </a:extLst>
        </xdr:cNvPr>
        <xdr:cNvSpPr txBox="1"/>
      </xdr:nvSpPr>
      <xdr:spPr>
        <a:xfrm>
          <a:off x="16598900" y="3733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161290</xdr:rowOff>
    </xdr:from>
    <xdr:to>
      <xdr:col>82</xdr:col>
      <xdr:colOff>196850</xdr:colOff>
      <xdr:row>21</xdr:row>
      <xdr:rowOff>161290</xdr:rowOff>
    </xdr:to>
    <xdr:cxnSp macro="">
      <xdr:nvCxnSpPr>
        <xdr:cNvPr id="120" name="直線コネクタ 119">
          <a:extLst>
            <a:ext uri="{FF2B5EF4-FFF2-40B4-BE49-F238E27FC236}">
              <a16:creationId xmlns:a16="http://schemas.microsoft.com/office/drawing/2014/main" id="{00000000-0008-0000-0400-000078000000}"/>
            </a:ext>
          </a:extLst>
        </xdr:cNvPr>
        <xdr:cNvCxnSpPr/>
      </xdr:nvCxnSpPr>
      <xdr:spPr>
        <a:xfrm>
          <a:off x="16421100" y="3761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92219</xdr:rowOff>
    </xdr:from>
    <xdr:ext cx="762000" cy="259045"/>
    <xdr:sp macro="" textlink="">
      <xdr:nvSpPr>
        <xdr:cNvPr id="121" name="物件費最大値テキスト">
          <a:extLst>
            <a:ext uri="{FF2B5EF4-FFF2-40B4-BE49-F238E27FC236}">
              <a16:creationId xmlns:a16="http://schemas.microsoft.com/office/drawing/2014/main" id="{00000000-0008-0000-0400-000079000000}"/>
            </a:ext>
          </a:extLst>
        </xdr:cNvPr>
        <xdr:cNvSpPr txBox="1"/>
      </xdr:nvSpPr>
      <xdr:spPr>
        <a:xfrm>
          <a:off x="16598900" y="19781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5842</xdr:rowOff>
    </xdr:from>
    <xdr:to>
      <xdr:col>82</xdr:col>
      <xdr:colOff>196850</xdr:colOff>
      <xdr:row>13</xdr:row>
      <xdr:rowOff>5842</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a:off x="16421100" y="22346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15</xdr:row>
      <xdr:rowOff>120142</xdr:rowOff>
    </xdr:from>
    <xdr:to>
      <xdr:col>82</xdr:col>
      <xdr:colOff>107950</xdr:colOff>
      <xdr:row>16</xdr:row>
      <xdr:rowOff>85852</xdr:rowOff>
    </xdr:to>
    <xdr:cxnSp macro="">
      <xdr:nvCxnSpPr>
        <xdr:cNvPr id="123" name="直線コネクタ 122">
          <a:extLst>
            <a:ext uri="{FF2B5EF4-FFF2-40B4-BE49-F238E27FC236}">
              <a16:creationId xmlns:a16="http://schemas.microsoft.com/office/drawing/2014/main" id="{00000000-0008-0000-0400-00007B000000}"/>
            </a:ext>
          </a:extLst>
        </xdr:cNvPr>
        <xdr:cNvCxnSpPr/>
      </xdr:nvCxnSpPr>
      <xdr:spPr>
        <a:xfrm>
          <a:off x="15671800" y="2691892"/>
          <a:ext cx="8382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98569</xdr:rowOff>
    </xdr:from>
    <xdr:ext cx="762000" cy="259045"/>
    <xdr:sp macro="" textlink="">
      <xdr:nvSpPr>
        <xdr:cNvPr id="124" name="物件費平均値テキスト">
          <a:extLst>
            <a:ext uri="{FF2B5EF4-FFF2-40B4-BE49-F238E27FC236}">
              <a16:creationId xmlns:a16="http://schemas.microsoft.com/office/drawing/2014/main" id="{00000000-0008-0000-0400-00007C000000}"/>
            </a:ext>
          </a:extLst>
        </xdr:cNvPr>
        <xdr:cNvSpPr txBox="1"/>
      </xdr:nvSpPr>
      <xdr:spPr>
        <a:xfrm>
          <a:off x="16598900" y="284176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126492</xdr:rowOff>
    </xdr:from>
    <xdr:to>
      <xdr:col>82</xdr:col>
      <xdr:colOff>158750</xdr:colOff>
      <xdr:row>17</xdr:row>
      <xdr:rowOff>56642</xdr:rowOff>
    </xdr:to>
    <xdr:sp macro="" textlink="">
      <xdr:nvSpPr>
        <xdr:cNvPr id="125" name="フローチャート: 判断 124">
          <a:extLst>
            <a:ext uri="{FF2B5EF4-FFF2-40B4-BE49-F238E27FC236}">
              <a16:creationId xmlns:a16="http://schemas.microsoft.com/office/drawing/2014/main" id="{00000000-0008-0000-0400-00007D000000}"/>
            </a:ext>
          </a:extLst>
        </xdr:cNvPr>
        <xdr:cNvSpPr/>
      </xdr:nvSpPr>
      <xdr:spPr>
        <a:xfrm>
          <a:off x="16459200" y="2869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15</xdr:row>
      <xdr:rowOff>120142</xdr:rowOff>
    </xdr:from>
    <xdr:to>
      <xdr:col>78</xdr:col>
      <xdr:colOff>69850</xdr:colOff>
      <xdr:row>16</xdr:row>
      <xdr:rowOff>104140</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flipV="1">
          <a:off x="14782800" y="2691892"/>
          <a:ext cx="889000" cy="1554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16764</xdr:rowOff>
    </xdr:from>
    <xdr:to>
      <xdr:col>78</xdr:col>
      <xdr:colOff>120650</xdr:colOff>
      <xdr:row>16</xdr:row>
      <xdr:rowOff>118364</xdr:rowOff>
    </xdr:to>
    <xdr:sp macro="" textlink="">
      <xdr:nvSpPr>
        <xdr:cNvPr id="127" name="フローチャート: 判断 126">
          <a:extLst>
            <a:ext uri="{FF2B5EF4-FFF2-40B4-BE49-F238E27FC236}">
              <a16:creationId xmlns:a16="http://schemas.microsoft.com/office/drawing/2014/main" id="{00000000-0008-0000-0400-00007F000000}"/>
            </a:ext>
          </a:extLst>
        </xdr:cNvPr>
        <xdr:cNvSpPr/>
      </xdr:nvSpPr>
      <xdr:spPr>
        <a:xfrm>
          <a:off x="15621000" y="2759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103141</xdr:rowOff>
    </xdr:from>
    <xdr:ext cx="736600" cy="259045"/>
    <xdr:sp macro="" textlink="">
      <xdr:nvSpPr>
        <xdr:cNvPr id="128" name="テキスト ボックス 127">
          <a:extLst>
            <a:ext uri="{FF2B5EF4-FFF2-40B4-BE49-F238E27FC236}">
              <a16:creationId xmlns:a16="http://schemas.microsoft.com/office/drawing/2014/main" id="{00000000-0008-0000-0400-000080000000}"/>
            </a:ext>
          </a:extLst>
        </xdr:cNvPr>
        <xdr:cNvSpPr txBox="1"/>
      </xdr:nvSpPr>
      <xdr:spPr>
        <a:xfrm>
          <a:off x="15290800" y="28463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16</xdr:row>
      <xdr:rowOff>104140</xdr:rowOff>
    </xdr:from>
    <xdr:to>
      <xdr:col>73</xdr:col>
      <xdr:colOff>180975</xdr:colOff>
      <xdr:row>20</xdr:row>
      <xdr:rowOff>49276</xdr:rowOff>
    </xdr:to>
    <xdr:cxnSp macro="">
      <xdr:nvCxnSpPr>
        <xdr:cNvPr id="129" name="直線コネクタ 128">
          <a:extLst>
            <a:ext uri="{FF2B5EF4-FFF2-40B4-BE49-F238E27FC236}">
              <a16:creationId xmlns:a16="http://schemas.microsoft.com/office/drawing/2014/main" id="{00000000-0008-0000-0400-000081000000}"/>
            </a:ext>
          </a:extLst>
        </xdr:cNvPr>
        <xdr:cNvCxnSpPr/>
      </xdr:nvCxnSpPr>
      <xdr:spPr>
        <a:xfrm flipV="1">
          <a:off x="13893800" y="2847340"/>
          <a:ext cx="889000" cy="6309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80772</xdr:rowOff>
    </xdr:from>
    <xdr:to>
      <xdr:col>74</xdr:col>
      <xdr:colOff>31750</xdr:colOff>
      <xdr:row>17</xdr:row>
      <xdr:rowOff>10922</xdr:rowOff>
    </xdr:to>
    <xdr:sp macro="" textlink="">
      <xdr:nvSpPr>
        <xdr:cNvPr id="130" name="フローチャート: 判断 129">
          <a:extLst>
            <a:ext uri="{FF2B5EF4-FFF2-40B4-BE49-F238E27FC236}">
              <a16:creationId xmlns:a16="http://schemas.microsoft.com/office/drawing/2014/main" id="{00000000-0008-0000-0400-000082000000}"/>
            </a:ext>
          </a:extLst>
        </xdr:cNvPr>
        <xdr:cNvSpPr/>
      </xdr:nvSpPr>
      <xdr:spPr>
        <a:xfrm>
          <a:off x="14732000" y="2823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167149</xdr:rowOff>
    </xdr:from>
    <xdr:ext cx="762000" cy="259045"/>
    <xdr:sp macro="" textlink="">
      <xdr:nvSpPr>
        <xdr:cNvPr id="131" name="テキスト ボックス 130">
          <a:extLst>
            <a:ext uri="{FF2B5EF4-FFF2-40B4-BE49-F238E27FC236}">
              <a16:creationId xmlns:a16="http://schemas.microsoft.com/office/drawing/2014/main" id="{00000000-0008-0000-0400-000083000000}"/>
            </a:ext>
          </a:extLst>
        </xdr:cNvPr>
        <xdr:cNvSpPr txBox="1"/>
      </xdr:nvSpPr>
      <xdr:spPr>
        <a:xfrm>
          <a:off x="14401800" y="2910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19</xdr:row>
      <xdr:rowOff>147574</xdr:rowOff>
    </xdr:from>
    <xdr:to>
      <xdr:col>69</xdr:col>
      <xdr:colOff>92075</xdr:colOff>
      <xdr:row>20</xdr:row>
      <xdr:rowOff>49276</xdr:rowOff>
    </xdr:to>
    <xdr:cxnSp macro="">
      <xdr:nvCxnSpPr>
        <xdr:cNvPr id="132" name="直線コネクタ 131">
          <a:extLst>
            <a:ext uri="{FF2B5EF4-FFF2-40B4-BE49-F238E27FC236}">
              <a16:creationId xmlns:a16="http://schemas.microsoft.com/office/drawing/2014/main" id="{00000000-0008-0000-0400-000084000000}"/>
            </a:ext>
          </a:extLst>
        </xdr:cNvPr>
        <xdr:cNvCxnSpPr/>
      </xdr:nvCxnSpPr>
      <xdr:spPr>
        <a:xfrm>
          <a:off x="13004800" y="3405124"/>
          <a:ext cx="8890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17</xdr:row>
      <xdr:rowOff>37338</xdr:rowOff>
    </xdr:from>
    <xdr:to>
      <xdr:col>69</xdr:col>
      <xdr:colOff>142875</xdr:colOff>
      <xdr:row>17</xdr:row>
      <xdr:rowOff>138938</xdr:rowOff>
    </xdr:to>
    <xdr:sp macro="" textlink="">
      <xdr:nvSpPr>
        <xdr:cNvPr id="133" name="フローチャート: 判断 132">
          <a:extLst>
            <a:ext uri="{FF2B5EF4-FFF2-40B4-BE49-F238E27FC236}">
              <a16:creationId xmlns:a16="http://schemas.microsoft.com/office/drawing/2014/main" id="{00000000-0008-0000-0400-000085000000}"/>
            </a:ext>
          </a:extLst>
        </xdr:cNvPr>
        <xdr:cNvSpPr/>
      </xdr:nvSpPr>
      <xdr:spPr>
        <a:xfrm>
          <a:off x="13843000" y="2951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149115</xdr:rowOff>
    </xdr:from>
    <xdr:ext cx="762000" cy="259045"/>
    <xdr:sp macro="" textlink="">
      <xdr:nvSpPr>
        <xdr:cNvPr id="134" name="テキスト ボックス 133">
          <a:extLst>
            <a:ext uri="{FF2B5EF4-FFF2-40B4-BE49-F238E27FC236}">
              <a16:creationId xmlns:a16="http://schemas.microsoft.com/office/drawing/2014/main" id="{00000000-0008-0000-0400-000086000000}"/>
            </a:ext>
          </a:extLst>
        </xdr:cNvPr>
        <xdr:cNvSpPr txBox="1"/>
      </xdr:nvSpPr>
      <xdr:spPr>
        <a:xfrm>
          <a:off x="13512800" y="27208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163068</xdr:rowOff>
    </xdr:from>
    <xdr:to>
      <xdr:col>65</xdr:col>
      <xdr:colOff>53975</xdr:colOff>
      <xdr:row>17</xdr:row>
      <xdr:rowOff>93218</xdr:rowOff>
    </xdr:to>
    <xdr:sp macro="" textlink="">
      <xdr:nvSpPr>
        <xdr:cNvPr id="135" name="フローチャート: 判断 134">
          <a:extLst>
            <a:ext uri="{FF2B5EF4-FFF2-40B4-BE49-F238E27FC236}">
              <a16:creationId xmlns:a16="http://schemas.microsoft.com/office/drawing/2014/main" id="{00000000-0008-0000-0400-000087000000}"/>
            </a:ext>
          </a:extLst>
        </xdr:cNvPr>
        <xdr:cNvSpPr/>
      </xdr:nvSpPr>
      <xdr:spPr>
        <a:xfrm>
          <a:off x="12954000" y="2906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103395</xdr:rowOff>
    </xdr:from>
    <xdr:ext cx="762000" cy="259045"/>
    <xdr:sp macro="" textlink="">
      <xdr:nvSpPr>
        <xdr:cNvPr id="136" name="テキスト ボックス 135">
          <a:extLst>
            <a:ext uri="{FF2B5EF4-FFF2-40B4-BE49-F238E27FC236}">
              <a16:creationId xmlns:a16="http://schemas.microsoft.com/office/drawing/2014/main" id="{00000000-0008-0000-0400-000088000000}"/>
            </a:ext>
          </a:extLst>
        </xdr:cNvPr>
        <xdr:cNvSpPr txBox="1"/>
      </xdr:nvSpPr>
      <xdr:spPr>
        <a:xfrm>
          <a:off x="12623800" y="26751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7" name="テキスト ボックス 136">
          <a:extLst>
            <a:ext uri="{FF2B5EF4-FFF2-40B4-BE49-F238E27FC236}">
              <a16:creationId xmlns:a16="http://schemas.microsoft.com/office/drawing/2014/main" id="{00000000-0008-0000-0400-000089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35052</xdr:rowOff>
    </xdr:from>
    <xdr:to>
      <xdr:col>82</xdr:col>
      <xdr:colOff>158750</xdr:colOff>
      <xdr:row>16</xdr:row>
      <xdr:rowOff>136652</xdr:rowOff>
    </xdr:to>
    <xdr:sp macro="" textlink="">
      <xdr:nvSpPr>
        <xdr:cNvPr id="142" name="楕円 141">
          <a:extLst>
            <a:ext uri="{FF2B5EF4-FFF2-40B4-BE49-F238E27FC236}">
              <a16:creationId xmlns:a16="http://schemas.microsoft.com/office/drawing/2014/main" id="{00000000-0008-0000-0400-00008E000000}"/>
            </a:ext>
          </a:extLst>
        </xdr:cNvPr>
        <xdr:cNvSpPr/>
      </xdr:nvSpPr>
      <xdr:spPr>
        <a:xfrm>
          <a:off x="16459200" y="2778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15</xdr:row>
      <xdr:rowOff>51579</xdr:rowOff>
    </xdr:from>
    <xdr:ext cx="762000" cy="259045"/>
    <xdr:sp macro="" textlink="">
      <xdr:nvSpPr>
        <xdr:cNvPr id="143" name="物件費該当値テキスト">
          <a:extLst>
            <a:ext uri="{FF2B5EF4-FFF2-40B4-BE49-F238E27FC236}">
              <a16:creationId xmlns:a16="http://schemas.microsoft.com/office/drawing/2014/main" id="{00000000-0008-0000-0400-00008F000000}"/>
            </a:ext>
          </a:extLst>
        </xdr:cNvPr>
        <xdr:cNvSpPr txBox="1"/>
      </xdr:nvSpPr>
      <xdr:spPr>
        <a:xfrm>
          <a:off x="16598900" y="26233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15</xdr:row>
      <xdr:rowOff>69342</xdr:rowOff>
    </xdr:from>
    <xdr:to>
      <xdr:col>78</xdr:col>
      <xdr:colOff>120650</xdr:colOff>
      <xdr:row>15</xdr:row>
      <xdr:rowOff>170942</xdr:rowOff>
    </xdr:to>
    <xdr:sp macro="" textlink="">
      <xdr:nvSpPr>
        <xdr:cNvPr id="144" name="楕円 143">
          <a:extLst>
            <a:ext uri="{FF2B5EF4-FFF2-40B4-BE49-F238E27FC236}">
              <a16:creationId xmlns:a16="http://schemas.microsoft.com/office/drawing/2014/main" id="{00000000-0008-0000-0400-000090000000}"/>
            </a:ext>
          </a:extLst>
        </xdr:cNvPr>
        <xdr:cNvSpPr/>
      </xdr:nvSpPr>
      <xdr:spPr>
        <a:xfrm>
          <a:off x="15621000" y="2641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9669</xdr:rowOff>
    </xdr:from>
    <xdr:ext cx="7366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5290800" y="24099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16</xdr:row>
      <xdr:rowOff>53340</xdr:rowOff>
    </xdr:from>
    <xdr:to>
      <xdr:col>74</xdr:col>
      <xdr:colOff>31750</xdr:colOff>
      <xdr:row>16</xdr:row>
      <xdr:rowOff>154940</xdr:rowOff>
    </xdr:to>
    <xdr:sp macro="" textlink="">
      <xdr:nvSpPr>
        <xdr:cNvPr id="146" name="楕円 145">
          <a:extLst>
            <a:ext uri="{FF2B5EF4-FFF2-40B4-BE49-F238E27FC236}">
              <a16:creationId xmlns:a16="http://schemas.microsoft.com/office/drawing/2014/main" id="{00000000-0008-0000-0400-000092000000}"/>
            </a:ext>
          </a:extLst>
        </xdr:cNvPr>
        <xdr:cNvSpPr/>
      </xdr:nvSpPr>
      <xdr:spPr>
        <a:xfrm>
          <a:off x="14732000" y="2796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165117</xdr:rowOff>
    </xdr:from>
    <xdr:ext cx="762000" cy="259045"/>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4401800" y="2565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19</xdr:row>
      <xdr:rowOff>169926</xdr:rowOff>
    </xdr:from>
    <xdr:to>
      <xdr:col>69</xdr:col>
      <xdr:colOff>142875</xdr:colOff>
      <xdr:row>20</xdr:row>
      <xdr:rowOff>100076</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3843000" y="34274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20</xdr:row>
      <xdr:rowOff>84853</xdr:rowOff>
    </xdr:from>
    <xdr:ext cx="7620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3512800" y="35138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19</xdr:row>
      <xdr:rowOff>96774</xdr:rowOff>
    </xdr:from>
    <xdr:to>
      <xdr:col>65</xdr:col>
      <xdr:colOff>53975</xdr:colOff>
      <xdr:row>20</xdr:row>
      <xdr:rowOff>26924</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2954000" y="33543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20</xdr:row>
      <xdr:rowOff>11701</xdr:rowOff>
    </xdr:from>
    <xdr:ext cx="7620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2623800" y="34407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2" name="正方形/長方形 151">
          <a:extLst>
            <a:ext uri="{FF2B5EF4-FFF2-40B4-BE49-F238E27FC236}">
              <a16:creationId xmlns:a16="http://schemas.microsoft.com/office/drawing/2014/main" id="{00000000-0008-0000-0400-000098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3" name="正方形/長方形 152">
          <a:extLst>
            <a:ext uri="{FF2B5EF4-FFF2-40B4-BE49-F238E27FC236}">
              <a16:creationId xmlns:a16="http://schemas.microsoft.com/office/drawing/2014/main" id="{00000000-0008-0000-0400-000099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4" name="正方形/長方形 153">
          <a:extLst>
            <a:ext uri="{FF2B5EF4-FFF2-40B4-BE49-F238E27FC236}">
              <a16:creationId xmlns:a16="http://schemas.microsoft.com/office/drawing/2014/main" id="{00000000-0008-0000-0400-00009A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5" name="正方形/長方形 154">
          <a:extLst>
            <a:ext uri="{FF2B5EF4-FFF2-40B4-BE49-F238E27FC236}">
              <a16:creationId xmlns:a16="http://schemas.microsoft.com/office/drawing/2014/main" id="{00000000-0008-0000-0400-00009B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2" name="テキスト ボックス 161">
          <a:extLst>
            <a:ext uri="{FF2B5EF4-FFF2-40B4-BE49-F238E27FC236}">
              <a16:creationId xmlns:a16="http://schemas.microsoft.com/office/drawing/2014/main" id="{00000000-0008-0000-0400-0000A2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類似団体平均を</a:t>
          </a:r>
          <a:r>
            <a:rPr kumimoji="1" lang="en-US" altLang="ja-JP" sz="1300">
              <a:latin typeface="ＭＳ Ｐゴシック" panose="020B0600070205080204" pitchFamily="50" charset="-128"/>
              <a:ea typeface="ＭＳ Ｐゴシック" panose="020B0600070205080204" pitchFamily="50" charset="-128"/>
            </a:rPr>
            <a:t>3.7</a:t>
          </a:r>
          <a:r>
            <a:rPr kumimoji="1" lang="ja-JP" altLang="en-US" sz="1300">
              <a:latin typeface="ＭＳ Ｐゴシック" panose="020B0600070205080204" pitchFamily="50" charset="-128"/>
              <a:ea typeface="ＭＳ Ｐゴシック" panose="020B0600070205080204" pitchFamily="50" charset="-128"/>
            </a:rPr>
            <a:t>ポイント下回っている。これは、こども園が公立のみであり私立がないことに起因している。しかし、扶助費については、高齢者の増加等に伴い、今後増加していくことが予想されることから、給付における資格審査などの適正化を図り、財政を過度に圧迫しないように努めていく。</a:t>
          </a:r>
        </a:p>
      </xdr:txBody>
    </xdr:sp>
    <xdr:clientData/>
  </xdr:twoCellAnchor>
  <xdr:oneCellAnchor>
    <xdr:from>
      <xdr:col>3</xdr:col>
      <xdr:colOff>123825</xdr:colOff>
      <xdr:row>49</xdr:row>
      <xdr:rowOff>107950</xdr:rowOff>
    </xdr:from>
    <xdr:ext cx="298543" cy="225703"/>
    <xdr:sp macro="" textlink="">
      <xdr:nvSpPr>
        <xdr:cNvPr id="163" name="テキスト ボックス 162">
          <a:extLst>
            <a:ext uri="{FF2B5EF4-FFF2-40B4-BE49-F238E27FC236}">
              <a16:creationId xmlns:a16="http://schemas.microsoft.com/office/drawing/2014/main" id="{00000000-0008-0000-0400-0000A3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4" name="直線コネクタ 163">
          <a:extLst>
            <a:ext uri="{FF2B5EF4-FFF2-40B4-BE49-F238E27FC236}">
              <a16:creationId xmlns:a16="http://schemas.microsoft.com/office/drawing/2014/main" id="{00000000-0008-0000-0400-0000A4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5" name="テキスト ボックス 164">
          <a:extLst>
            <a:ext uri="{FF2B5EF4-FFF2-40B4-BE49-F238E27FC236}">
              <a16:creationId xmlns:a16="http://schemas.microsoft.com/office/drawing/2014/main" id="{00000000-0008-0000-0400-0000A5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66" name="直線コネクタ 165">
          <a:extLst>
            <a:ext uri="{FF2B5EF4-FFF2-40B4-BE49-F238E27FC236}">
              <a16:creationId xmlns:a16="http://schemas.microsoft.com/office/drawing/2014/main" id="{00000000-0008-0000-0400-0000A6000000}"/>
            </a:ext>
          </a:extLst>
        </xdr:cNvPr>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67" name="テキスト ボックス 166">
          <a:extLst>
            <a:ext uri="{FF2B5EF4-FFF2-40B4-BE49-F238E27FC236}">
              <a16:creationId xmlns:a16="http://schemas.microsoft.com/office/drawing/2014/main" id="{00000000-0008-0000-0400-0000A7000000}"/>
            </a:ext>
          </a:extLst>
        </xdr:cNvPr>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68" name="直線コネクタ 167">
          <a:extLst>
            <a:ext uri="{FF2B5EF4-FFF2-40B4-BE49-F238E27FC236}">
              <a16:creationId xmlns:a16="http://schemas.microsoft.com/office/drawing/2014/main" id="{00000000-0008-0000-0400-0000A8000000}"/>
            </a:ext>
          </a:extLst>
        </xdr:cNvPr>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0" name="扶助費グラフ枠">
          <a:extLst>
            <a:ext uri="{FF2B5EF4-FFF2-40B4-BE49-F238E27FC236}">
              <a16:creationId xmlns:a16="http://schemas.microsoft.com/office/drawing/2014/main" id="{00000000-0008-0000-0400-0000B4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154215</xdr:rowOff>
    </xdr:from>
    <xdr:to>
      <xdr:col>24</xdr:col>
      <xdr:colOff>25400</xdr:colOff>
      <xdr:row>60</xdr:row>
      <xdr:rowOff>143328</xdr:rowOff>
    </xdr:to>
    <xdr:cxnSp macro="">
      <xdr:nvCxnSpPr>
        <xdr:cNvPr id="181" name="直線コネクタ 180">
          <a:extLst>
            <a:ext uri="{FF2B5EF4-FFF2-40B4-BE49-F238E27FC236}">
              <a16:creationId xmlns:a16="http://schemas.microsoft.com/office/drawing/2014/main" id="{00000000-0008-0000-0400-0000B5000000}"/>
            </a:ext>
          </a:extLst>
        </xdr:cNvPr>
        <xdr:cNvCxnSpPr/>
      </xdr:nvCxnSpPr>
      <xdr:spPr>
        <a:xfrm flipV="1">
          <a:off x="4826000" y="9069615"/>
          <a:ext cx="0" cy="13607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115405</xdr:rowOff>
    </xdr:from>
    <xdr:ext cx="762000" cy="259045"/>
    <xdr:sp macro="" textlink="">
      <xdr:nvSpPr>
        <xdr:cNvPr id="182" name="扶助費最小値テキスト">
          <a:extLst>
            <a:ext uri="{FF2B5EF4-FFF2-40B4-BE49-F238E27FC236}">
              <a16:creationId xmlns:a16="http://schemas.microsoft.com/office/drawing/2014/main" id="{00000000-0008-0000-0400-0000B6000000}"/>
            </a:ext>
          </a:extLst>
        </xdr:cNvPr>
        <xdr:cNvSpPr txBox="1"/>
      </xdr:nvSpPr>
      <xdr:spPr>
        <a:xfrm>
          <a:off x="4914900" y="10402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60</xdr:row>
      <xdr:rowOff>143328</xdr:rowOff>
    </xdr:from>
    <xdr:to>
      <xdr:col>24</xdr:col>
      <xdr:colOff>114300</xdr:colOff>
      <xdr:row>60</xdr:row>
      <xdr:rowOff>143328</xdr:rowOff>
    </xdr:to>
    <xdr:cxnSp macro="">
      <xdr:nvCxnSpPr>
        <xdr:cNvPr id="183" name="直線コネクタ 182">
          <a:extLst>
            <a:ext uri="{FF2B5EF4-FFF2-40B4-BE49-F238E27FC236}">
              <a16:creationId xmlns:a16="http://schemas.microsoft.com/office/drawing/2014/main" id="{00000000-0008-0000-0400-0000B7000000}"/>
            </a:ext>
          </a:extLst>
        </xdr:cNvPr>
        <xdr:cNvCxnSpPr/>
      </xdr:nvCxnSpPr>
      <xdr:spPr>
        <a:xfrm>
          <a:off x="4737100" y="104303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69142</xdr:rowOff>
    </xdr:from>
    <xdr:ext cx="762000" cy="259045"/>
    <xdr:sp macro="" textlink="">
      <xdr:nvSpPr>
        <xdr:cNvPr id="184" name="扶助費最大値テキスト">
          <a:extLst>
            <a:ext uri="{FF2B5EF4-FFF2-40B4-BE49-F238E27FC236}">
              <a16:creationId xmlns:a16="http://schemas.microsoft.com/office/drawing/2014/main" id="{00000000-0008-0000-0400-0000B8000000}"/>
            </a:ext>
          </a:extLst>
        </xdr:cNvPr>
        <xdr:cNvSpPr txBox="1"/>
      </xdr:nvSpPr>
      <xdr:spPr>
        <a:xfrm>
          <a:off x="4914900" y="8813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154215</xdr:rowOff>
    </xdr:from>
    <xdr:to>
      <xdr:col>24</xdr:col>
      <xdr:colOff>114300</xdr:colOff>
      <xdr:row>52</xdr:row>
      <xdr:rowOff>154215</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a:off x="4737100" y="90696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54</xdr:row>
      <xdr:rowOff>7257</xdr:rowOff>
    </xdr:from>
    <xdr:to>
      <xdr:col>24</xdr:col>
      <xdr:colOff>25400</xdr:colOff>
      <xdr:row>54</xdr:row>
      <xdr:rowOff>50800</xdr:rowOff>
    </xdr:to>
    <xdr:cxnSp macro="">
      <xdr:nvCxnSpPr>
        <xdr:cNvPr id="186" name="直線コネクタ 185">
          <a:extLst>
            <a:ext uri="{FF2B5EF4-FFF2-40B4-BE49-F238E27FC236}">
              <a16:creationId xmlns:a16="http://schemas.microsoft.com/office/drawing/2014/main" id="{00000000-0008-0000-0400-0000BA000000}"/>
            </a:ext>
          </a:extLst>
        </xdr:cNvPr>
        <xdr:cNvCxnSpPr/>
      </xdr:nvCxnSpPr>
      <xdr:spPr>
        <a:xfrm>
          <a:off x="3987800" y="9265557"/>
          <a:ext cx="838200" cy="43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31949</xdr:rowOff>
    </xdr:from>
    <xdr:ext cx="762000" cy="259045"/>
    <xdr:sp macro="" textlink="">
      <xdr:nvSpPr>
        <xdr:cNvPr id="187" name="扶助費平均値テキスト">
          <a:extLst>
            <a:ext uri="{FF2B5EF4-FFF2-40B4-BE49-F238E27FC236}">
              <a16:creationId xmlns:a16="http://schemas.microsoft.com/office/drawing/2014/main" id="{00000000-0008-0000-0400-0000BB000000}"/>
            </a:ext>
          </a:extLst>
        </xdr:cNvPr>
        <xdr:cNvSpPr txBox="1"/>
      </xdr:nvSpPr>
      <xdr:spPr>
        <a:xfrm>
          <a:off x="4914900" y="96331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59872</xdr:rowOff>
    </xdr:from>
    <xdr:to>
      <xdr:col>24</xdr:col>
      <xdr:colOff>76200</xdr:colOff>
      <xdr:row>56</xdr:row>
      <xdr:rowOff>161472</xdr:rowOff>
    </xdr:to>
    <xdr:sp macro="" textlink="">
      <xdr:nvSpPr>
        <xdr:cNvPr id="188" name="フローチャート: 判断 187">
          <a:extLst>
            <a:ext uri="{FF2B5EF4-FFF2-40B4-BE49-F238E27FC236}">
              <a16:creationId xmlns:a16="http://schemas.microsoft.com/office/drawing/2014/main" id="{00000000-0008-0000-0400-0000BC000000}"/>
            </a:ext>
          </a:extLst>
        </xdr:cNvPr>
        <xdr:cNvSpPr/>
      </xdr:nvSpPr>
      <xdr:spPr>
        <a:xfrm>
          <a:off x="4775200" y="9661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54</xdr:row>
      <xdr:rowOff>7257</xdr:rowOff>
    </xdr:from>
    <xdr:to>
      <xdr:col>19</xdr:col>
      <xdr:colOff>187325</xdr:colOff>
      <xdr:row>54</xdr:row>
      <xdr:rowOff>50800</xdr:rowOff>
    </xdr:to>
    <xdr:cxnSp macro="">
      <xdr:nvCxnSpPr>
        <xdr:cNvPr id="189" name="直線コネクタ 188">
          <a:extLst>
            <a:ext uri="{FF2B5EF4-FFF2-40B4-BE49-F238E27FC236}">
              <a16:creationId xmlns:a16="http://schemas.microsoft.com/office/drawing/2014/main" id="{00000000-0008-0000-0400-0000BD000000}"/>
            </a:ext>
          </a:extLst>
        </xdr:cNvPr>
        <xdr:cNvCxnSpPr/>
      </xdr:nvCxnSpPr>
      <xdr:spPr>
        <a:xfrm flipV="1">
          <a:off x="3098800" y="9265557"/>
          <a:ext cx="889000" cy="43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5443</xdr:rowOff>
    </xdr:from>
    <xdr:to>
      <xdr:col>20</xdr:col>
      <xdr:colOff>38100</xdr:colOff>
      <xdr:row>56</xdr:row>
      <xdr:rowOff>107043</xdr:rowOff>
    </xdr:to>
    <xdr:sp macro="" textlink="">
      <xdr:nvSpPr>
        <xdr:cNvPr id="190" name="フローチャート: 判断 189">
          <a:extLst>
            <a:ext uri="{FF2B5EF4-FFF2-40B4-BE49-F238E27FC236}">
              <a16:creationId xmlns:a16="http://schemas.microsoft.com/office/drawing/2014/main" id="{00000000-0008-0000-0400-0000BE000000}"/>
            </a:ext>
          </a:extLst>
        </xdr:cNvPr>
        <xdr:cNvSpPr/>
      </xdr:nvSpPr>
      <xdr:spPr>
        <a:xfrm>
          <a:off x="3937000" y="9606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91820</xdr:rowOff>
    </xdr:from>
    <xdr:ext cx="736600" cy="259045"/>
    <xdr:sp macro="" textlink="">
      <xdr:nvSpPr>
        <xdr:cNvPr id="191" name="テキスト ボックス 190">
          <a:extLst>
            <a:ext uri="{FF2B5EF4-FFF2-40B4-BE49-F238E27FC236}">
              <a16:creationId xmlns:a16="http://schemas.microsoft.com/office/drawing/2014/main" id="{00000000-0008-0000-0400-0000BF000000}"/>
            </a:ext>
          </a:extLst>
        </xdr:cNvPr>
        <xdr:cNvSpPr txBox="1"/>
      </xdr:nvSpPr>
      <xdr:spPr>
        <a:xfrm>
          <a:off x="3606800" y="96930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54</xdr:row>
      <xdr:rowOff>50800</xdr:rowOff>
    </xdr:from>
    <xdr:to>
      <xdr:col>15</xdr:col>
      <xdr:colOff>98425</xdr:colOff>
      <xdr:row>54</xdr:row>
      <xdr:rowOff>83457</xdr:rowOff>
    </xdr:to>
    <xdr:cxnSp macro="">
      <xdr:nvCxnSpPr>
        <xdr:cNvPr id="192" name="直線コネクタ 191">
          <a:extLst>
            <a:ext uri="{FF2B5EF4-FFF2-40B4-BE49-F238E27FC236}">
              <a16:creationId xmlns:a16="http://schemas.microsoft.com/office/drawing/2014/main" id="{00000000-0008-0000-0400-0000C0000000}"/>
            </a:ext>
          </a:extLst>
        </xdr:cNvPr>
        <xdr:cNvCxnSpPr/>
      </xdr:nvCxnSpPr>
      <xdr:spPr>
        <a:xfrm flipV="1">
          <a:off x="2209800" y="9309100"/>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59872</xdr:rowOff>
    </xdr:from>
    <xdr:to>
      <xdr:col>15</xdr:col>
      <xdr:colOff>149225</xdr:colOff>
      <xdr:row>56</xdr:row>
      <xdr:rowOff>161472</xdr:rowOff>
    </xdr:to>
    <xdr:sp macro="" textlink="">
      <xdr:nvSpPr>
        <xdr:cNvPr id="193" name="フローチャート: 判断 192">
          <a:extLst>
            <a:ext uri="{FF2B5EF4-FFF2-40B4-BE49-F238E27FC236}">
              <a16:creationId xmlns:a16="http://schemas.microsoft.com/office/drawing/2014/main" id="{00000000-0008-0000-0400-0000C1000000}"/>
            </a:ext>
          </a:extLst>
        </xdr:cNvPr>
        <xdr:cNvSpPr/>
      </xdr:nvSpPr>
      <xdr:spPr>
        <a:xfrm>
          <a:off x="3048000" y="9661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146249</xdr:rowOff>
    </xdr:from>
    <xdr:ext cx="762000" cy="259045"/>
    <xdr:sp macro="" textlink="">
      <xdr:nvSpPr>
        <xdr:cNvPr id="194" name="テキスト ボックス 193">
          <a:extLst>
            <a:ext uri="{FF2B5EF4-FFF2-40B4-BE49-F238E27FC236}">
              <a16:creationId xmlns:a16="http://schemas.microsoft.com/office/drawing/2014/main" id="{00000000-0008-0000-0400-0000C2000000}"/>
            </a:ext>
          </a:extLst>
        </xdr:cNvPr>
        <xdr:cNvSpPr txBox="1"/>
      </xdr:nvSpPr>
      <xdr:spPr>
        <a:xfrm>
          <a:off x="2717800" y="9747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54</xdr:row>
      <xdr:rowOff>83457</xdr:rowOff>
    </xdr:from>
    <xdr:to>
      <xdr:col>11</xdr:col>
      <xdr:colOff>9525</xdr:colOff>
      <xdr:row>54</xdr:row>
      <xdr:rowOff>105228</xdr:rowOff>
    </xdr:to>
    <xdr:cxnSp macro="">
      <xdr:nvCxnSpPr>
        <xdr:cNvPr id="195" name="直線コネクタ 194">
          <a:extLst>
            <a:ext uri="{FF2B5EF4-FFF2-40B4-BE49-F238E27FC236}">
              <a16:creationId xmlns:a16="http://schemas.microsoft.com/office/drawing/2014/main" id="{00000000-0008-0000-0400-0000C3000000}"/>
            </a:ext>
          </a:extLst>
        </xdr:cNvPr>
        <xdr:cNvCxnSpPr/>
      </xdr:nvCxnSpPr>
      <xdr:spPr>
        <a:xfrm flipV="1">
          <a:off x="1320800" y="9341757"/>
          <a:ext cx="889000" cy="21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103415</xdr:rowOff>
    </xdr:from>
    <xdr:to>
      <xdr:col>11</xdr:col>
      <xdr:colOff>60325</xdr:colOff>
      <xdr:row>57</xdr:row>
      <xdr:rowOff>33565</xdr:rowOff>
    </xdr:to>
    <xdr:sp macro="" textlink="">
      <xdr:nvSpPr>
        <xdr:cNvPr id="196" name="フローチャート: 判断 195">
          <a:extLst>
            <a:ext uri="{FF2B5EF4-FFF2-40B4-BE49-F238E27FC236}">
              <a16:creationId xmlns:a16="http://schemas.microsoft.com/office/drawing/2014/main" id="{00000000-0008-0000-0400-0000C4000000}"/>
            </a:ext>
          </a:extLst>
        </xdr:cNvPr>
        <xdr:cNvSpPr/>
      </xdr:nvSpPr>
      <xdr:spPr>
        <a:xfrm>
          <a:off x="2159000" y="9704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18342</xdr:rowOff>
    </xdr:from>
    <xdr:ext cx="762000" cy="259045"/>
    <xdr:sp macro="" textlink="">
      <xdr:nvSpPr>
        <xdr:cNvPr id="197" name="テキスト ボックス 196">
          <a:extLst>
            <a:ext uri="{FF2B5EF4-FFF2-40B4-BE49-F238E27FC236}">
              <a16:creationId xmlns:a16="http://schemas.microsoft.com/office/drawing/2014/main" id="{00000000-0008-0000-0400-0000C5000000}"/>
            </a:ext>
          </a:extLst>
        </xdr:cNvPr>
        <xdr:cNvSpPr txBox="1"/>
      </xdr:nvSpPr>
      <xdr:spPr>
        <a:xfrm>
          <a:off x="18288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59872</xdr:rowOff>
    </xdr:from>
    <xdr:to>
      <xdr:col>6</xdr:col>
      <xdr:colOff>171450</xdr:colOff>
      <xdr:row>56</xdr:row>
      <xdr:rowOff>161472</xdr:rowOff>
    </xdr:to>
    <xdr:sp macro="" textlink="">
      <xdr:nvSpPr>
        <xdr:cNvPr id="198" name="フローチャート: 判断 197">
          <a:extLst>
            <a:ext uri="{FF2B5EF4-FFF2-40B4-BE49-F238E27FC236}">
              <a16:creationId xmlns:a16="http://schemas.microsoft.com/office/drawing/2014/main" id="{00000000-0008-0000-0400-0000C6000000}"/>
            </a:ext>
          </a:extLst>
        </xdr:cNvPr>
        <xdr:cNvSpPr/>
      </xdr:nvSpPr>
      <xdr:spPr>
        <a:xfrm>
          <a:off x="1270000" y="9661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146249</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939800" y="9747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54</xdr:row>
      <xdr:rowOff>0</xdr:rowOff>
    </xdr:from>
    <xdr:to>
      <xdr:col>24</xdr:col>
      <xdr:colOff>76200</xdr:colOff>
      <xdr:row>54</xdr:row>
      <xdr:rowOff>101600</xdr:rowOff>
    </xdr:to>
    <xdr:sp macro="" textlink="">
      <xdr:nvSpPr>
        <xdr:cNvPr id="205" name="楕円 204">
          <a:extLst>
            <a:ext uri="{FF2B5EF4-FFF2-40B4-BE49-F238E27FC236}">
              <a16:creationId xmlns:a16="http://schemas.microsoft.com/office/drawing/2014/main" id="{00000000-0008-0000-0400-0000CD000000}"/>
            </a:ext>
          </a:extLst>
        </xdr:cNvPr>
        <xdr:cNvSpPr/>
      </xdr:nvSpPr>
      <xdr:spPr>
        <a:xfrm>
          <a:off x="4775200" y="9258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16527</xdr:rowOff>
    </xdr:from>
    <xdr:ext cx="762000" cy="259045"/>
    <xdr:sp macro="" textlink="">
      <xdr:nvSpPr>
        <xdr:cNvPr id="206" name="扶助費該当値テキスト">
          <a:extLst>
            <a:ext uri="{FF2B5EF4-FFF2-40B4-BE49-F238E27FC236}">
              <a16:creationId xmlns:a16="http://schemas.microsoft.com/office/drawing/2014/main" id="{00000000-0008-0000-0400-0000CE000000}"/>
            </a:ext>
          </a:extLst>
        </xdr:cNvPr>
        <xdr:cNvSpPr txBox="1"/>
      </xdr:nvSpPr>
      <xdr:spPr>
        <a:xfrm>
          <a:off x="4914900" y="910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53</xdr:row>
      <xdr:rowOff>127907</xdr:rowOff>
    </xdr:from>
    <xdr:to>
      <xdr:col>20</xdr:col>
      <xdr:colOff>38100</xdr:colOff>
      <xdr:row>54</xdr:row>
      <xdr:rowOff>58057</xdr:rowOff>
    </xdr:to>
    <xdr:sp macro="" textlink="">
      <xdr:nvSpPr>
        <xdr:cNvPr id="207" name="楕円 206">
          <a:extLst>
            <a:ext uri="{FF2B5EF4-FFF2-40B4-BE49-F238E27FC236}">
              <a16:creationId xmlns:a16="http://schemas.microsoft.com/office/drawing/2014/main" id="{00000000-0008-0000-0400-0000CF000000}"/>
            </a:ext>
          </a:extLst>
        </xdr:cNvPr>
        <xdr:cNvSpPr/>
      </xdr:nvSpPr>
      <xdr:spPr>
        <a:xfrm>
          <a:off x="3937000" y="9214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52</xdr:row>
      <xdr:rowOff>68234</xdr:rowOff>
    </xdr:from>
    <xdr:ext cx="7366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3606800" y="89836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54</xdr:row>
      <xdr:rowOff>0</xdr:rowOff>
    </xdr:from>
    <xdr:to>
      <xdr:col>15</xdr:col>
      <xdr:colOff>149225</xdr:colOff>
      <xdr:row>54</xdr:row>
      <xdr:rowOff>101600</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3048000" y="9258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52</xdr:row>
      <xdr:rowOff>111777</xdr:rowOff>
    </xdr:from>
    <xdr:ext cx="7620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2717800" y="9027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54</xdr:row>
      <xdr:rowOff>32657</xdr:rowOff>
    </xdr:from>
    <xdr:to>
      <xdr:col>11</xdr:col>
      <xdr:colOff>60325</xdr:colOff>
      <xdr:row>54</xdr:row>
      <xdr:rowOff>134257</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2159000" y="9290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52</xdr:row>
      <xdr:rowOff>144434</xdr:rowOff>
    </xdr:from>
    <xdr:ext cx="7620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1828800" y="9059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54428</xdr:rowOff>
    </xdr:from>
    <xdr:to>
      <xdr:col>6</xdr:col>
      <xdr:colOff>171450</xdr:colOff>
      <xdr:row>54</xdr:row>
      <xdr:rowOff>156028</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1270000" y="9312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52</xdr:row>
      <xdr:rowOff>166205</xdr:rowOff>
    </xdr:from>
    <xdr:ext cx="7620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939800" y="9081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5" name="正方形/長方形 214">
          <a:extLst>
            <a:ext uri="{FF2B5EF4-FFF2-40B4-BE49-F238E27FC236}">
              <a16:creationId xmlns:a16="http://schemas.microsoft.com/office/drawing/2014/main" id="{00000000-0008-0000-0400-0000D7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6" name="正方形/長方形 215">
          <a:extLst>
            <a:ext uri="{FF2B5EF4-FFF2-40B4-BE49-F238E27FC236}">
              <a16:creationId xmlns:a16="http://schemas.microsoft.com/office/drawing/2014/main" id="{00000000-0008-0000-0400-0000D8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5" name="テキスト ボックス 224">
          <a:extLst>
            <a:ext uri="{FF2B5EF4-FFF2-40B4-BE49-F238E27FC236}">
              <a16:creationId xmlns:a16="http://schemas.microsoft.com/office/drawing/2014/main" id="{00000000-0008-0000-0400-0000E1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類似団体平均を</a:t>
          </a:r>
          <a:r>
            <a:rPr kumimoji="1" lang="en-US" altLang="ja-JP" sz="1300">
              <a:latin typeface="ＭＳ Ｐゴシック" panose="020B0600070205080204" pitchFamily="50" charset="-128"/>
              <a:ea typeface="ＭＳ Ｐゴシック" panose="020B0600070205080204" pitchFamily="50" charset="-128"/>
            </a:rPr>
            <a:t>7.0</a:t>
          </a:r>
          <a:r>
            <a:rPr kumimoji="1" lang="ja-JP" altLang="en-US" sz="1300">
              <a:latin typeface="ＭＳ Ｐゴシック" panose="020B0600070205080204" pitchFamily="50" charset="-128"/>
              <a:ea typeface="ＭＳ Ｐゴシック" panose="020B0600070205080204" pitchFamily="50" charset="-128"/>
            </a:rPr>
            <a:t>ポイント上回っている。この主な要因は、繰出金である。下水道施設の維持管理経費に加え、介護保険事業、国民健康保険事業などで給付の増などから財政状況が悪化しており、今後も増加傾向は続くと予想される。今後、給付費の抑制のための予防への取り組みとともに経営（運営）の健全化を図り、普通会計の負担額を減らしていくように努めていく。</a:t>
          </a:r>
        </a:p>
      </xdr:txBody>
    </xdr:sp>
    <xdr:clientData/>
  </xdr:twoCellAnchor>
  <xdr:oneCellAnchor>
    <xdr:from>
      <xdr:col>62</xdr:col>
      <xdr:colOff>6350</xdr:colOff>
      <xdr:row>49</xdr:row>
      <xdr:rowOff>107950</xdr:rowOff>
    </xdr:from>
    <xdr:ext cx="298543" cy="225703"/>
    <xdr:sp macro="" textlink="">
      <xdr:nvSpPr>
        <xdr:cNvPr id="226" name="テキスト ボックス 225">
          <a:extLst>
            <a:ext uri="{FF2B5EF4-FFF2-40B4-BE49-F238E27FC236}">
              <a16:creationId xmlns:a16="http://schemas.microsoft.com/office/drawing/2014/main" id="{00000000-0008-0000-0400-0000E2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7" name="直線コネクタ 226">
          <a:extLst>
            <a:ext uri="{FF2B5EF4-FFF2-40B4-BE49-F238E27FC236}">
              <a16:creationId xmlns:a16="http://schemas.microsoft.com/office/drawing/2014/main" id="{00000000-0008-0000-0400-0000E3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29" name="直線コネクタ 228">
          <a:extLst>
            <a:ext uri="{FF2B5EF4-FFF2-40B4-BE49-F238E27FC236}">
              <a16:creationId xmlns:a16="http://schemas.microsoft.com/office/drawing/2014/main" id="{00000000-0008-0000-0400-0000E5000000}"/>
            </a:ext>
          </a:extLst>
        </xdr:cNvPr>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3" name="その他グラフ枠">
          <a:extLst>
            <a:ext uri="{FF2B5EF4-FFF2-40B4-BE49-F238E27FC236}">
              <a16:creationId xmlns:a16="http://schemas.microsoft.com/office/drawing/2014/main" id="{00000000-0008-0000-0400-0000F3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156935</xdr:rowOff>
    </xdr:from>
    <xdr:to>
      <xdr:col>82</xdr:col>
      <xdr:colOff>107950</xdr:colOff>
      <xdr:row>62</xdr:row>
      <xdr:rowOff>94343</xdr:rowOff>
    </xdr:to>
    <xdr:cxnSp macro="">
      <xdr:nvCxnSpPr>
        <xdr:cNvPr id="244" name="直線コネクタ 243">
          <a:extLst>
            <a:ext uri="{FF2B5EF4-FFF2-40B4-BE49-F238E27FC236}">
              <a16:creationId xmlns:a16="http://schemas.microsoft.com/office/drawing/2014/main" id="{00000000-0008-0000-0400-0000F4000000}"/>
            </a:ext>
          </a:extLst>
        </xdr:cNvPr>
        <xdr:cNvCxnSpPr/>
      </xdr:nvCxnSpPr>
      <xdr:spPr>
        <a:xfrm flipV="1">
          <a:off x="16510000" y="9243785"/>
          <a:ext cx="0" cy="14804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62</xdr:row>
      <xdr:rowOff>66420</xdr:rowOff>
    </xdr:from>
    <xdr:ext cx="762000" cy="259045"/>
    <xdr:sp macro="" textlink="">
      <xdr:nvSpPr>
        <xdr:cNvPr id="245" name="その他最小値テキスト">
          <a:extLst>
            <a:ext uri="{FF2B5EF4-FFF2-40B4-BE49-F238E27FC236}">
              <a16:creationId xmlns:a16="http://schemas.microsoft.com/office/drawing/2014/main" id="{00000000-0008-0000-0400-0000F5000000}"/>
            </a:ext>
          </a:extLst>
        </xdr:cNvPr>
        <xdr:cNvSpPr txBox="1"/>
      </xdr:nvSpPr>
      <xdr:spPr>
        <a:xfrm>
          <a:off x="16598900" y="10696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62</xdr:row>
      <xdr:rowOff>94343</xdr:rowOff>
    </xdr:from>
    <xdr:to>
      <xdr:col>82</xdr:col>
      <xdr:colOff>196850</xdr:colOff>
      <xdr:row>62</xdr:row>
      <xdr:rowOff>94343</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a:off x="16421100" y="107242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71862</xdr:rowOff>
    </xdr:from>
    <xdr:ext cx="762000" cy="259045"/>
    <xdr:sp macro="" textlink="">
      <xdr:nvSpPr>
        <xdr:cNvPr id="247" name="その他最大値テキスト">
          <a:extLst>
            <a:ext uri="{FF2B5EF4-FFF2-40B4-BE49-F238E27FC236}">
              <a16:creationId xmlns:a16="http://schemas.microsoft.com/office/drawing/2014/main" id="{00000000-0008-0000-0400-0000F7000000}"/>
            </a:ext>
          </a:extLst>
        </xdr:cNvPr>
        <xdr:cNvSpPr txBox="1"/>
      </xdr:nvSpPr>
      <xdr:spPr>
        <a:xfrm>
          <a:off x="16598900" y="89872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156935</xdr:rowOff>
    </xdr:from>
    <xdr:to>
      <xdr:col>82</xdr:col>
      <xdr:colOff>196850</xdr:colOff>
      <xdr:row>53</xdr:row>
      <xdr:rowOff>156935</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a:off x="16421100" y="92437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61</xdr:row>
      <xdr:rowOff>80735</xdr:rowOff>
    </xdr:from>
    <xdr:to>
      <xdr:col>82</xdr:col>
      <xdr:colOff>107950</xdr:colOff>
      <xdr:row>61</xdr:row>
      <xdr:rowOff>91622</xdr:rowOff>
    </xdr:to>
    <xdr:cxnSp macro="">
      <xdr:nvCxnSpPr>
        <xdr:cNvPr id="249" name="直線コネクタ 248">
          <a:extLst>
            <a:ext uri="{FF2B5EF4-FFF2-40B4-BE49-F238E27FC236}">
              <a16:creationId xmlns:a16="http://schemas.microsoft.com/office/drawing/2014/main" id="{00000000-0008-0000-0400-0000F9000000}"/>
            </a:ext>
          </a:extLst>
        </xdr:cNvPr>
        <xdr:cNvCxnSpPr/>
      </xdr:nvCxnSpPr>
      <xdr:spPr>
        <a:xfrm flipV="1">
          <a:off x="15671800" y="10539185"/>
          <a:ext cx="838200" cy="10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141712</xdr:rowOff>
    </xdr:from>
    <xdr:ext cx="762000" cy="259045"/>
    <xdr:sp macro="" textlink="">
      <xdr:nvSpPr>
        <xdr:cNvPr id="250" name="その他平均値テキスト">
          <a:extLst>
            <a:ext uri="{FF2B5EF4-FFF2-40B4-BE49-F238E27FC236}">
              <a16:creationId xmlns:a16="http://schemas.microsoft.com/office/drawing/2014/main" id="{00000000-0008-0000-0400-0000FA000000}"/>
            </a:ext>
          </a:extLst>
        </xdr:cNvPr>
        <xdr:cNvSpPr txBox="1"/>
      </xdr:nvSpPr>
      <xdr:spPr>
        <a:xfrm>
          <a:off x="16598900" y="95714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125185</xdr:rowOff>
    </xdr:from>
    <xdr:to>
      <xdr:col>82</xdr:col>
      <xdr:colOff>158750</xdr:colOff>
      <xdr:row>57</xdr:row>
      <xdr:rowOff>55335</xdr:rowOff>
    </xdr:to>
    <xdr:sp macro="" textlink="">
      <xdr:nvSpPr>
        <xdr:cNvPr id="251" name="フローチャート: 判断 250">
          <a:extLst>
            <a:ext uri="{FF2B5EF4-FFF2-40B4-BE49-F238E27FC236}">
              <a16:creationId xmlns:a16="http://schemas.microsoft.com/office/drawing/2014/main" id="{00000000-0008-0000-0400-0000FB000000}"/>
            </a:ext>
          </a:extLst>
        </xdr:cNvPr>
        <xdr:cNvSpPr/>
      </xdr:nvSpPr>
      <xdr:spPr>
        <a:xfrm>
          <a:off x="16459200" y="9726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61</xdr:row>
      <xdr:rowOff>91622</xdr:rowOff>
    </xdr:from>
    <xdr:to>
      <xdr:col>78</xdr:col>
      <xdr:colOff>69850</xdr:colOff>
      <xdr:row>61</xdr:row>
      <xdr:rowOff>124278</xdr:rowOff>
    </xdr:to>
    <xdr:cxnSp macro="">
      <xdr:nvCxnSpPr>
        <xdr:cNvPr id="252" name="直線コネクタ 251">
          <a:extLst>
            <a:ext uri="{FF2B5EF4-FFF2-40B4-BE49-F238E27FC236}">
              <a16:creationId xmlns:a16="http://schemas.microsoft.com/office/drawing/2014/main" id="{00000000-0008-0000-0400-0000FC000000}"/>
            </a:ext>
          </a:extLst>
        </xdr:cNvPr>
        <xdr:cNvCxnSpPr/>
      </xdr:nvCxnSpPr>
      <xdr:spPr>
        <a:xfrm flipV="1">
          <a:off x="14782800" y="10550072"/>
          <a:ext cx="889000" cy="32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59872</xdr:rowOff>
    </xdr:from>
    <xdr:to>
      <xdr:col>78</xdr:col>
      <xdr:colOff>120650</xdr:colOff>
      <xdr:row>56</xdr:row>
      <xdr:rowOff>161472</xdr:rowOff>
    </xdr:to>
    <xdr:sp macro="" textlink="">
      <xdr:nvSpPr>
        <xdr:cNvPr id="253" name="フローチャート: 判断 252">
          <a:extLst>
            <a:ext uri="{FF2B5EF4-FFF2-40B4-BE49-F238E27FC236}">
              <a16:creationId xmlns:a16="http://schemas.microsoft.com/office/drawing/2014/main" id="{00000000-0008-0000-0400-0000FD000000}"/>
            </a:ext>
          </a:extLst>
        </xdr:cNvPr>
        <xdr:cNvSpPr/>
      </xdr:nvSpPr>
      <xdr:spPr>
        <a:xfrm>
          <a:off x="15621000" y="9661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199</xdr:rowOff>
    </xdr:from>
    <xdr:ext cx="736600" cy="259045"/>
    <xdr:sp macro="" textlink="">
      <xdr:nvSpPr>
        <xdr:cNvPr id="254" name="テキスト ボックス 253">
          <a:extLst>
            <a:ext uri="{FF2B5EF4-FFF2-40B4-BE49-F238E27FC236}">
              <a16:creationId xmlns:a16="http://schemas.microsoft.com/office/drawing/2014/main" id="{00000000-0008-0000-0400-0000FE000000}"/>
            </a:ext>
          </a:extLst>
        </xdr:cNvPr>
        <xdr:cNvSpPr txBox="1"/>
      </xdr:nvSpPr>
      <xdr:spPr>
        <a:xfrm>
          <a:off x="15290800" y="94299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61</xdr:row>
      <xdr:rowOff>124278</xdr:rowOff>
    </xdr:from>
    <xdr:to>
      <xdr:col>73</xdr:col>
      <xdr:colOff>180975</xdr:colOff>
      <xdr:row>61</xdr:row>
      <xdr:rowOff>156935</xdr:rowOff>
    </xdr:to>
    <xdr:cxnSp macro="">
      <xdr:nvCxnSpPr>
        <xdr:cNvPr id="255" name="直線コネクタ 254">
          <a:extLst>
            <a:ext uri="{FF2B5EF4-FFF2-40B4-BE49-F238E27FC236}">
              <a16:creationId xmlns:a16="http://schemas.microsoft.com/office/drawing/2014/main" id="{00000000-0008-0000-0400-0000FF000000}"/>
            </a:ext>
          </a:extLst>
        </xdr:cNvPr>
        <xdr:cNvCxnSpPr/>
      </xdr:nvCxnSpPr>
      <xdr:spPr>
        <a:xfrm flipV="1">
          <a:off x="13893800" y="10582728"/>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8165</xdr:rowOff>
    </xdr:from>
    <xdr:to>
      <xdr:col>74</xdr:col>
      <xdr:colOff>31750</xdr:colOff>
      <xdr:row>57</xdr:row>
      <xdr:rowOff>109765</xdr:rowOff>
    </xdr:to>
    <xdr:sp macro="" textlink="">
      <xdr:nvSpPr>
        <xdr:cNvPr id="256" name="フローチャート: 判断 255">
          <a:extLst>
            <a:ext uri="{FF2B5EF4-FFF2-40B4-BE49-F238E27FC236}">
              <a16:creationId xmlns:a16="http://schemas.microsoft.com/office/drawing/2014/main" id="{00000000-0008-0000-0400-000000010000}"/>
            </a:ext>
          </a:extLst>
        </xdr:cNvPr>
        <xdr:cNvSpPr/>
      </xdr:nvSpPr>
      <xdr:spPr>
        <a:xfrm>
          <a:off x="14732000" y="9780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119942</xdr:rowOff>
    </xdr:from>
    <xdr:ext cx="762000" cy="259045"/>
    <xdr:sp macro="" textlink="">
      <xdr:nvSpPr>
        <xdr:cNvPr id="257" name="テキスト ボックス 256">
          <a:extLst>
            <a:ext uri="{FF2B5EF4-FFF2-40B4-BE49-F238E27FC236}">
              <a16:creationId xmlns:a16="http://schemas.microsoft.com/office/drawing/2014/main" id="{00000000-0008-0000-0400-000001010000}"/>
            </a:ext>
          </a:extLst>
        </xdr:cNvPr>
        <xdr:cNvSpPr txBox="1"/>
      </xdr:nvSpPr>
      <xdr:spPr>
        <a:xfrm>
          <a:off x="14401800" y="9549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61</xdr:row>
      <xdr:rowOff>156935</xdr:rowOff>
    </xdr:from>
    <xdr:to>
      <xdr:col>69</xdr:col>
      <xdr:colOff>92075</xdr:colOff>
      <xdr:row>62</xdr:row>
      <xdr:rowOff>72572</xdr:rowOff>
    </xdr:to>
    <xdr:cxnSp macro="">
      <xdr:nvCxnSpPr>
        <xdr:cNvPr id="258" name="直線コネクタ 257">
          <a:extLst>
            <a:ext uri="{FF2B5EF4-FFF2-40B4-BE49-F238E27FC236}">
              <a16:creationId xmlns:a16="http://schemas.microsoft.com/office/drawing/2014/main" id="{00000000-0008-0000-0400-000002010000}"/>
            </a:ext>
          </a:extLst>
        </xdr:cNvPr>
        <xdr:cNvCxnSpPr/>
      </xdr:nvCxnSpPr>
      <xdr:spPr>
        <a:xfrm flipV="1">
          <a:off x="13004800" y="10615385"/>
          <a:ext cx="889000" cy="87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62593</xdr:rowOff>
    </xdr:from>
    <xdr:to>
      <xdr:col>69</xdr:col>
      <xdr:colOff>142875</xdr:colOff>
      <xdr:row>57</xdr:row>
      <xdr:rowOff>164193</xdr:rowOff>
    </xdr:to>
    <xdr:sp macro="" textlink="">
      <xdr:nvSpPr>
        <xdr:cNvPr id="259" name="フローチャート: 判断 258">
          <a:extLst>
            <a:ext uri="{FF2B5EF4-FFF2-40B4-BE49-F238E27FC236}">
              <a16:creationId xmlns:a16="http://schemas.microsoft.com/office/drawing/2014/main" id="{00000000-0008-0000-0400-000003010000}"/>
            </a:ext>
          </a:extLst>
        </xdr:cNvPr>
        <xdr:cNvSpPr/>
      </xdr:nvSpPr>
      <xdr:spPr>
        <a:xfrm>
          <a:off x="13843000" y="9835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2920</xdr:rowOff>
    </xdr:from>
    <xdr:ext cx="762000" cy="259045"/>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3512800" y="9604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127907</xdr:rowOff>
    </xdr:from>
    <xdr:to>
      <xdr:col>65</xdr:col>
      <xdr:colOff>53975</xdr:colOff>
      <xdr:row>58</xdr:row>
      <xdr:rowOff>58057</xdr:rowOff>
    </xdr:to>
    <xdr:sp macro="" textlink="">
      <xdr:nvSpPr>
        <xdr:cNvPr id="261" name="フローチャート: 判断 260">
          <a:extLst>
            <a:ext uri="{FF2B5EF4-FFF2-40B4-BE49-F238E27FC236}">
              <a16:creationId xmlns:a16="http://schemas.microsoft.com/office/drawing/2014/main" id="{00000000-0008-0000-0400-000005010000}"/>
            </a:ext>
          </a:extLst>
        </xdr:cNvPr>
        <xdr:cNvSpPr/>
      </xdr:nvSpPr>
      <xdr:spPr>
        <a:xfrm>
          <a:off x="12954000" y="9900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68234</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2623800" y="9669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3" name="テキスト ボックス 262">
          <a:extLst>
            <a:ext uri="{FF2B5EF4-FFF2-40B4-BE49-F238E27FC236}">
              <a16:creationId xmlns:a16="http://schemas.microsoft.com/office/drawing/2014/main" id="{00000000-0008-0000-0400-000007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5" name="テキスト ボックス 264">
          <a:extLst>
            <a:ext uri="{FF2B5EF4-FFF2-40B4-BE49-F238E27FC236}">
              <a16:creationId xmlns:a16="http://schemas.microsoft.com/office/drawing/2014/main" id="{00000000-0008-0000-0400-000009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61</xdr:row>
      <xdr:rowOff>29935</xdr:rowOff>
    </xdr:from>
    <xdr:to>
      <xdr:col>82</xdr:col>
      <xdr:colOff>158750</xdr:colOff>
      <xdr:row>61</xdr:row>
      <xdr:rowOff>131535</xdr:rowOff>
    </xdr:to>
    <xdr:sp macro="" textlink="">
      <xdr:nvSpPr>
        <xdr:cNvPr id="268" name="楕円 267">
          <a:extLst>
            <a:ext uri="{FF2B5EF4-FFF2-40B4-BE49-F238E27FC236}">
              <a16:creationId xmlns:a16="http://schemas.microsoft.com/office/drawing/2014/main" id="{00000000-0008-0000-0400-00000C010000}"/>
            </a:ext>
          </a:extLst>
        </xdr:cNvPr>
        <xdr:cNvSpPr/>
      </xdr:nvSpPr>
      <xdr:spPr>
        <a:xfrm>
          <a:off x="16459200" y="10488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61</xdr:row>
      <xdr:rowOff>2012</xdr:rowOff>
    </xdr:from>
    <xdr:ext cx="762000" cy="259045"/>
    <xdr:sp macro="" textlink="">
      <xdr:nvSpPr>
        <xdr:cNvPr id="269" name="その他該当値テキスト">
          <a:extLst>
            <a:ext uri="{FF2B5EF4-FFF2-40B4-BE49-F238E27FC236}">
              <a16:creationId xmlns:a16="http://schemas.microsoft.com/office/drawing/2014/main" id="{00000000-0008-0000-0400-00000D010000}"/>
            </a:ext>
          </a:extLst>
        </xdr:cNvPr>
        <xdr:cNvSpPr txBox="1"/>
      </xdr:nvSpPr>
      <xdr:spPr>
        <a:xfrm>
          <a:off x="16598900" y="104604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61</xdr:row>
      <xdr:rowOff>40822</xdr:rowOff>
    </xdr:from>
    <xdr:to>
      <xdr:col>78</xdr:col>
      <xdr:colOff>120650</xdr:colOff>
      <xdr:row>61</xdr:row>
      <xdr:rowOff>142422</xdr:rowOff>
    </xdr:to>
    <xdr:sp macro="" textlink="">
      <xdr:nvSpPr>
        <xdr:cNvPr id="270" name="楕円 269">
          <a:extLst>
            <a:ext uri="{FF2B5EF4-FFF2-40B4-BE49-F238E27FC236}">
              <a16:creationId xmlns:a16="http://schemas.microsoft.com/office/drawing/2014/main" id="{00000000-0008-0000-0400-00000E010000}"/>
            </a:ext>
          </a:extLst>
        </xdr:cNvPr>
        <xdr:cNvSpPr/>
      </xdr:nvSpPr>
      <xdr:spPr>
        <a:xfrm>
          <a:off x="15621000" y="10499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61</xdr:row>
      <xdr:rowOff>127199</xdr:rowOff>
    </xdr:from>
    <xdr:ext cx="736600" cy="259045"/>
    <xdr:sp macro="" textlink="">
      <xdr:nvSpPr>
        <xdr:cNvPr id="271" name="テキスト ボックス 270">
          <a:extLst>
            <a:ext uri="{FF2B5EF4-FFF2-40B4-BE49-F238E27FC236}">
              <a16:creationId xmlns:a16="http://schemas.microsoft.com/office/drawing/2014/main" id="{00000000-0008-0000-0400-00000F010000}"/>
            </a:ext>
          </a:extLst>
        </xdr:cNvPr>
        <xdr:cNvSpPr txBox="1"/>
      </xdr:nvSpPr>
      <xdr:spPr>
        <a:xfrm>
          <a:off x="15290800" y="105856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61</xdr:row>
      <xdr:rowOff>73478</xdr:rowOff>
    </xdr:from>
    <xdr:to>
      <xdr:col>74</xdr:col>
      <xdr:colOff>31750</xdr:colOff>
      <xdr:row>62</xdr:row>
      <xdr:rowOff>3628</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4732000" y="10531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61</xdr:row>
      <xdr:rowOff>159855</xdr:rowOff>
    </xdr:from>
    <xdr:ext cx="7620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4401800" y="10618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61</xdr:row>
      <xdr:rowOff>106135</xdr:rowOff>
    </xdr:from>
    <xdr:to>
      <xdr:col>69</xdr:col>
      <xdr:colOff>142875</xdr:colOff>
      <xdr:row>62</xdr:row>
      <xdr:rowOff>36285</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3843000" y="10564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62</xdr:row>
      <xdr:rowOff>21062</xdr:rowOff>
    </xdr:from>
    <xdr:ext cx="7620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3512800" y="106509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62</xdr:row>
      <xdr:rowOff>21772</xdr:rowOff>
    </xdr:from>
    <xdr:to>
      <xdr:col>65</xdr:col>
      <xdr:colOff>53975</xdr:colOff>
      <xdr:row>62</xdr:row>
      <xdr:rowOff>123372</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2954000" y="10651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62</xdr:row>
      <xdr:rowOff>108149</xdr:rowOff>
    </xdr:from>
    <xdr:ext cx="762000" cy="259045"/>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2623800" y="10738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8" name="正方形/長方形 277">
          <a:extLst>
            <a:ext uri="{FF2B5EF4-FFF2-40B4-BE49-F238E27FC236}">
              <a16:creationId xmlns:a16="http://schemas.microsoft.com/office/drawing/2014/main" id="{00000000-0008-0000-0400-000016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9" name="正方形/長方形 278">
          <a:extLst>
            <a:ext uri="{FF2B5EF4-FFF2-40B4-BE49-F238E27FC236}">
              <a16:creationId xmlns:a16="http://schemas.microsoft.com/office/drawing/2014/main" id="{00000000-0008-0000-0400-000017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8" name="テキスト ボックス 287">
          <a:extLst>
            <a:ext uri="{FF2B5EF4-FFF2-40B4-BE49-F238E27FC236}">
              <a16:creationId xmlns:a16="http://schemas.microsoft.com/office/drawing/2014/main" id="{00000000-0008-0000-0400-000020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類似団体平均を</a:t>
          </a:r>
          <a:r>
            <a:rPr kumimoji="1" lang="en-US" altLang="ja-JP" sz="1300">
              <a:latin typeface="ＭＳ Ｐゴシック" panose="020B0600070205080204" pitchFamily="50" charset="-128"/>
              <a:ea typeface="ＭＳ Ｐゴシック" panose="020B0600070205080204" pitchFamily="50" charset="-128"/>
            </a:rPr>
            <a:t>3.5</a:t>
          </a:r>
          <a:r>
            <a:rPr kumimoji="1" lang="ja-JP" altLang="en-US" sz="1300">
              <a:latin typeface="ＭＳ Ｐゴシック" panose="020B0600070205080204" pitchFamily="50" charset="-128"/>
              <a:ea typeface="ＭＳ Ｐゴシック" panose="020B0600070205080204" pitchFamily="50" charset="-128"/>
            </a:rPr>
            <a:t>ポイント下回っている。　補助費等については、事業の見直し等を実施していくなかで縮減に努めているが、コロナ禍において緊急に補助を行い、必要な支援を行うなどしたことで、補助費等は増加傾向にある。今後も新型コロナウイルス感染症の影響を精査し、補助費の適正化に努めていく。</a:t>
          </a:r>
        </a:p>
      </xdr:txBody>
    </xdr:sp>
    <xdr:clientData/>
  </xdr:twoCellAnchor>
  <xdr:oneCellAnchor>
    <xdr:from>
      <xdr:col>62</xdr:col>
      <xdr:colOff>6350</xdr:colOff>
      <xdr:row>29</xdr:row>
      <xdr:rowOff>107950</xdr:rowOff>
    </xdr:from>
    <xdr:ext cx="298543" cy="225703"/>
    <xdr:sp macro="" textlink="">
      <xdr:nvSpPr>
        <xdr:cNvPr id="289" name="テキスト ボックス 288">
          <a:extLst>
            <a:ext uri="{FF2B5EF4-FFF2-40B4-BE49-F238E27FC236}">
              <a16:creationId xmlns:a16="http://schemas.microsoft.com/office/drawing/2014/main" id="{00000000-0008-0000-0400-000021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0" name="直線コネクタ 289">
          <a:extLst>
            <a:ext uri="{FF2B5EF4-FFF2-40B4-BE49-F238E27FC236}">
              <a16:creationId xmlns:a16="http://schemas.microsoft.com/office/drawing/2014/main" id="{00000000-0008-0000-0400-000022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1" name="テキスト ボックス 290">
          <a:extLst>
            <a:ext uri="{FF2B5EF4-FFF2-40B4-BE49-F238E27FC236}">
              <a16:creationId xmlns:a16="http://schemas.microsoft.com/office/drawing/2014/main" id="{00000000-0008-0000-0400-000023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2" name="直線コネクタ 291">
          <a:extLst>
            <a:ext uri="{FF2B5EF4-FFF2-40B4-BE49-F238E27FC236}">
              <a16:creationId xmlns:a16="http://schemas.microsoft.com/office/drawing/2014/main" id="{00000000-0008-0000-0400-000024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1" name="補助費等グラフ枠">
          <a:extLst>
            <a:ext uri="{FF2B5EF4-FFF2-40B4-BE49-F238E27FC236}">
              <a16:creationId xmlns:a16="http://schemas.microsoft.com/office/drawing/2014/main" id="{00000000-0008-0000-0400-00002D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76708</xdr:rowOff>
    </xdr:from>
    <xdr:to>
      <xdr:col>82</xdr:col>
      <xdr:colOff>107950</xdr:colOff>
      <xdr:row>40</xdr:row>
      <xdr:rowOff>3556</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flipV="1">
          <a:off x="16510000" y="5906008"/>
          <a:ext cx="0" cy="9555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39</xdr:row>
      <xdr:rowOff>147083</xdr:rowOff>
    </xdr:from>
    <xdr:ext cx="762000" cy="259045"/>
    <xdr:sp macro="" textlink="">
      <xdr:nvSpPr>
        <xdr:cNvPr id="303" name="補助費等最小値テキスト">
          <a:extLst>
            <a:ext uri="{FF2B5EF4-FFF2-40B4-BE49-F238E27FC236}">
              <a16:creationId xmlns:a16="http://schemas.microsoft.com/office/drawing/2014/main" id="{00000000-0008-0000-0400-00002F010000}"/>
            </a:ext>
          </a:extLst>
        </xdr:cNvPr>
        <xdr:cNvSpPr txBox="1"/>
      </xdr:nvSpPr>
      <xdr:spPr>
        <a:xfrm>
          <a:off x="16598900" y="68336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3556</xdr:rowOff>
    </xdr:from>
    <xdr:to>
      <xdr:col>82</xdr:col>
      <xdr:colOff>196850</xdr:colOff>
      <xdr:row>40</xdr:row>
      <xdr:rowOff>3556</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a:off x="16421100" y="68615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163085</xdr:rowOff>
    </xdr:from>
    <xdr:ext cx="762000" cy="259045"/>
    <xdr:sp macro="" textlink="">
      <xdr:nvSpPr>
        <xdr:cNvPr id="305" name="補助費等最大値テキスト">
          <a:extLst>
            <a:ext uri="{FF2B5EF4-FFF2-40B4-BE49-F238E27FC236}">
              <a16:creationId xmlns:a16="http://schemas.microsoft.com/office/drawing/2014/main" id="{00000000-0008-0000-0400-000031010000}"/>
            </a:ext>
          </a:extLst>
        </xdr:cNvPr>
        <xdr:cNvSpPr txBox="1"/>
      </xdr:nvSpPr>
      <xdr:spPr>
        <a:xfrm>
          <a:off x="16598900" y="56494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76708</xdr:rowOff>
    </xdr:from>
    <xdr:to>
      <xdr:col>82</xdr:col>
      <xdr:colOff>196850</xdr:colOff>
      <xdr:row>34</xdr:row>
      <xdr:rowOff>76708</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a:off x="16421100" y="59060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35</xdr:row>
      <xdr:rowOff>143002</xdr:rowOff>
    </xdr:from>
    <xdr:to>
      <xdr:col>82</xdr:col>
      <xdr:colOff>107950</xdr:colOff>
      <xdr:row>36</xdr:row>
      <xdr:rowOff>21844</xdr:rowOff>
    </xdr:to>
    <xdr:cxnSp macro="">
      <xdr:nvCxnSpPr>
        <xdr:cNvPr id="307" name="直線コネクタ 306">
          <a:extLst>
            <a:ext uri="{FF2B5EF4-FFF2-40B4-BE49-F238E27FC236}">
              <a16:creationId xmlns:a16="http://schemas.microsoft.com/office/drawing/2014/main" id="{00000000-0008-0000-0400-000033010000}"/>
            </a:ext>
          </a:extLst>
        </xdr:cNvPr>
        <xdr:cNvCxnSpPr/>
      </xdr:nvCxnSpPr>
      <xdr:spPr>
        <a:xfrm>
          <a:off x="15671800" y="6143752"/>
          <a:ext cx="8382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103141</xdr:rowOff>
    </xdr:from>
    <xdr:ext cx="762000" cy="259045"/>
    <xdr:sp macro="" textlink="">
      <xdr:nvSpPr>
        <xdr:cNvPr id="308" name="補助費等平均値テキスト">
          <a:extLst>
            <a:ext uri="{FF2B5EF4-FFF2-40B4-BE49-F238E27FC236}">
              <a16:creationId xmlns:a16="http://schemas.microsoft.com/office/drawing/2014/main" id="{00000000-0008-0000-0400-000034010000}"/>
            </a:ext>
          </a:extLst>
        </xdr:cNvPr>
        <xdr:cNvSpPr txBox="1"/>
      </xdr:nvSpPr>
      <xdr:spPr>
        <a:xfrm>
          <a:off x="16598900" y="627534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131064</xdr:rowOff>
    </xdr:from>
    <xdr:to>
      <xdr:col>82</xdr:col>
      <xdr:colOff>158750</xdr:colOff>
      <xdr:row>37</xdr:row>
      <xdr:rowOff>61214</xdr:rowOff>
    </xdr:to>
    <xdr:sp macro="" textlink="">
      <xdr:nvSpPr>
        <xdr:cNvPr id="309" name="フローチャート: 判断 308">
          <a:extLst>
            <a:ext uri="{FF2B5EF4-FFF2-40B4-BE49-F238E27FC236}">
              <a16:creationId xmlns:a16="http://schemas.microsoft.com/office/drawing/2014/main" id="{00000000-0008-0000-0400-000035010000}"/>
            </a:ext>
          </a:extLst>
        </xdr:cNvPr>
        <xdr:cNvSpPr/>
      </xdr:nvSpPr>
      <xdr:spPr>
        <a:xfrm>
          <a:off x="16459200" y="6303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35</xdr:row>
      <xdr:rowOff>143002</xdr:rowOff>
    </xdr:from>
    <xdr:to>
      <xdr:col>78</xdr:col>
      <xdr:colOff>69850</xdr:colOff>
      <xdr:row>36</xdr:row>
      <xdr:rowOff>8128</xdr:rowOff>
    </xdr:to>
    <xdr:cxnSp macro="">
      <xdr:nvCxnSpPr>
        <xdr:cNvPr id="310" name="直線コネクタ 309">
          <a:extLst>
            <a:ext uri="{FF2B5EF4-FFF2-40B4-BE49-F238E27FC236}">
              <a16:creationId xmlns:a16="http://schemas.microsoft.com/office/drawing/2014/main" id="{00000000-0008-0000-0400-000036010000}"/>
            </a:ext>
          </a:extLst>
        </xdr:cNvPr>
        <xdr:cNvCxnSpPr/>
      </xdr:nvCxnSpPr>
      <xdr:spPr>
        <a:xfrm flipV="1">
          <a:off x="14782800" y="6143752"/>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108204</xdr:rowOff>
    </xdr:from>
    <xdr:to>
      <xdr:col>78</xdr:col>
      <xdr:colOff>120650</xdr:colOff>
      <xdr:row>37</xdr:row>
      <xdr:rowOff>38354</xdr:rowOff>
    </xdr:to>
    <xdr:sp macro="" textlink="">
      <xdr:nvSpPr>
        <xdr:cNvPr id="311" name="フローチャート: 判断 310">
          <a:extLst>
            <a:ext uri="{FF2B5EF4-FFF2-40B4-BE49-F238E27FC236}">
              <a16:creationId xmlns:a16="http://schemas.microsoft.com/office/drawing/2014/main" id="{00000000-0008-0000-0400-000037010000}"/>
            </a:ext>
          </a:extLst>
        </xdr:cNvPr>
        <xdr:cNvSpPr/>
      </xdr:nvSpPr>
      <xdr:spPr>
        <a:xfrm>
          <a:off x="15621000" y="6280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23131</xdr:rowOff>
    </xdr:from>
    <xdr:ext cx="736600" cy="259045"/>
    <xdr:sp macro="" textlink="">
      <xdr:nvSpPr>
        <xdr:cNvPr id="312" name="テキスト ボックス 311">
          <a:extLst>
            <a:ext uri="{FF2B5EF4-FFF2-40B4-BE49-F238E27FC236}">
              <a16:creationId xmlns:a16="http://schemas.microsoft.com/office/drawing/2014/main" id="{00000000-0008-0000-0400-000038010000}"/>
            </a:ext>
          </a:extLst>
        </xdr:cNvPr>
        <xdr:cNvSpPr txBox="1"/>
      </xdr:nvSpPr>
      <xdr:spPr>
        <a:xfrm>
          <a:off x="15290800" y="63667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36</xdr:row>
      <xdr:rowOff>8128</xdr:rowOff>
    </xdr:from>
    <xdr:to>
      <xdr:col>73</xdr:col>
      <xdr:colOff>180975</xdr:colOff>
      <xdr:row>36</xdr:row>
      <xdr:rowOff>35560</xdr:rowOff>
    </xdr:to>
    <xdr:cxnSp macro="">
      <xdr:nvCxnSpPr>
        <xdr:cNvPr id="313" name="直線コネクタ 312">
          <a:extLst>
            <a:ext uri="{FF2B5EF4-FFF2-40B4-BE49-F238E27FC236}">
              <a16:creationId xmlns:a16="http://schemas.microsoft.com/office/drawing/2014/main" id="{00000000-0008-0000-0400-000039010000}"/>
            </a:ext>
          </a:extLst>
        </xdr:cNvPr>
        <xdr:cNvCxnSpPr/>
      </xdr:nvCxnSpPr>
      <xdr:spPr>
        <a:xfrm flipV="1">
          <a:off x="13893800" y="6180328"/>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144780</xdr:rowOff>
    </xdr:from>
    <xdr:to>
      <xdr:col>74</xdr:col>
      <xdr:colOff>31750</xdr:colOff>
      <xdr:row>37</xdr:row>
      <xdr:rowOff>74930</xdr:rowOff>
    </xdr:to>
    <xdr:sp macro="" textlink="">
      <xdr:nvSpPr>
        <xdr:cNvPr id="314" name="フローチャート: 判断 313">
          <a:extLst>
            <a:ext uri="{FF2B5EF4-FFF2-40B4-BE49-F238E27FC236}">
              <a16:creationId xmlns:a16="http://schemas.microsoft.com/office/drawing/2014/main" id="{00000000-0008-0000-0400-00003A010000}"/>
            </a:ext>
          </a:extLst>
        </xdr:cNvPr>
        <xdr:cNvSpPr/>
      </xdr:nvSpPr>
      <xdr:spPr>
        <a:xfrm>
          <a:off x="14732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59707</xdr:rowOff>
    </xdr:from>
    <xdr:ext cx="762000" cy="259045"/>
    <xdr:sp macro="" textlink="">
      <xdr:nvSpPr>
        <xdr:cNvPr id="315" name="テキスト ボックス 314">
          <a:extLst>
            <a:ext uri="{FF2B5EF4-FFF2-40B4-BE49-F238E27FC236}">
              <a16:creationId xmlns:a16="http://schemas.microsoft.com/office/drawing/2014/main" id="{00000000-0008-0000-0400-00003B010000}"/>
            </a:ext>
          </a:extLst>
        </xdr:cNvPr>
        <xdr:cNvSpPr txBox="1"/>
      </xdr:nvSpPr>
      <xdr:spPr>
        <a:xfrm>
          <a:off x="14401800" y="6403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36</xdr:row>
      <xdr:rowOff>35560</xdr:rowOff>
    </xdr:from>
    <xdr:to>
      <xdr:col>69</xdr:col>
      <xdr:colOff>92075</xdr:colOff>
      <xdr:row>36</xdr:row>
      <xdr:rowOff>62992</xdr:rowOff>
    </xdr:to>
    <xdr:cxnSp macro="">
      <xdr:nvCxnSpPr>
        <xdr:cNvPr id="316" name="直線コネクタ 315">
          <a:extLst>
            <a:ext uri="{FF2B5EF4-FFF2-40B4-BE49-F238E27FC236}">
              <a16:creationId xmlns:a16="http://schemas.microsoft.com/office/drawing/2014/main" id="{00000000-0008-0000-0400-00003C010000}"/>
            </a:ext>
          </a:extLst>
        </xdr:cNvPr>
        <xdr:cNvCxnSpPr/>
      </xdr:nvCxnSpPr>
      <xdr:spPr>
        <a:xfrm flipV="1">
          <a:off x="13004800" y="6207760"/>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144780</xdr:rowOff>
    </xdr:from>
    <xdr:to>
      <xdr:col>69</xdr:col>
      <xdr:colOff>142875</xdr:colOff>
      <xdr:row>37</xdr:row>
      <xdr:rowOff>74930</xdr:rowOff>
    </xdr:to>
    <xdr:sp macro="" textlink="">
      <xdr:nvSpPr>
        <xdr:cNvPr id="317" name="フローチャート: 判断 316">
          <a:extLst>
            <a:ext uri="{FF2B5EF4-FFF2-40B4-BE49-F238E27FC236}">
              <a16:creationId xmlns:a16="http://schemas.microsoft.com/office/drawing/2014/main" id="{00000000-0008-0000-0400-00003D010000}"/>
            </a:ext>
          </a:extLst>
        </xdr:cNvPr>
        <xdr:cNvSpPr/>
      </xdr:nvSpPr>
      <xdr:spPr>
        <a:xfrm>
          <a:off x="13843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59707</xdr:rowOff>
    </xdr:from>
    <xdr:ext cx="762000" cy="259045"/>
    <xdr:sp macro="" textlink="">
      <xdr:nvSpPr>
        <xdr:cNvPr id="318" name="テキスト ボックス 317">
          <a:extLst>
            <a:ext uri="{FF2B5EF4-FFF2-40B4-BE49-F238E27FC236}">
              <a16:creationId xmlns:a16="http://schemas.microsoft.com/office/drawing/2014/main" id="{00000000-0008-0000-0400-00003E010000}"/>
            </a:ext>
          </a:extLst>
        </xdr:cNvPr>
        <xdr:cNvSpPr txBox="1"/>
      </xdr:nvSpPr>
      <xdr:spPr>
        <a:xfrm>
          <a:off x="13512800" y="6403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126492</xdr:rowOff>
    </xdr:from>
    <xdr:to>
      <xdr:col>65</xdr:col>
      <xdr:colOff>53975</xdr:colOff>
      <xdr:row>37</xdr:row>
      <xdr:rowOff>56642</xdr:rowOff>
    </xdr:to>
    <xdr:sp macro="" textlink="">
      <xdr:nvSpPr>
        <xdr:cNvPr id="319" name="フローチャート: 判断 318">
          <a:extLst>
            <a:ext uri="{FF2B5EF4-FFF2-40B4-BE49-F238E27FC236}">
              <a16:creationId xmlns:a16="http://schemas.microsoft.com/office/drawing/2014/main" id="{00000000-0008-0000-0400-00003F010000}"/>
            </a:ext>
          </a:extLst>
        </xdr:cNvPr>
        <xdr:cNvSpPr/>
      </xdr:nvSpPr>
      <xdr:spPr>
        <a:xfrm>
          <a:off x="129540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41419</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2623800" y="6385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1" name="テキスト ボックス 320">
          <a:extLst>
            <a:ext uri="{FF2B5EF4-FFF2-40B4-BE49-F238E27FC236}">
              <a16:creationId xmlns:a16="http://schemas.microsoft.com/office/drawing/2014/main" id="{00000000-0008-0000-0400-000041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3" name="テキスト ボックス 322">
          <a:extLst>
            <a:ext uri="{FF2B5EF4-FFF2-40B4-BE49-F238E27FC236}">
              <a16:creationId xmlns:a16="http://schemas.microsoft.com/office/drawing/2014/main" id="{00000000-0008-0000-0400-000043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142494</xdr:rowOff>
    </xdr:from>
    <xdr:to>
      <xdr:col>82</xdr:col>
      <xdr:colOff>158750</xdr:colOff>
      <xdr:row>36</xdr:row>
      <xdr:rowOff>72644</xdr:rowOff>
    </xdr:to>
    <xdr:sp macro="" textlink="">
      <xdr:nvSpPr>
        <xdr:cNvPr id="326" name="楕円 325">
          <a:extLst>
            <a:ext uri="{FF2B5EF4-FFF2-40B4-BE49-F238E27FC236}">
              <a16:creationId xmlns:a16="http://schemas.microsoft.com/office/drawing/2014/main" id="{00000000-0008-0000-0400-000046010000}"/>
            </a:ext>
          </a:extLst>
        </xdr:cNvPr>
        <xdr:cNvSpPr/>
      </xdr:nvSpPr>
      <xdr:spPr>
        <a:xfrm>
          <a:off x="16459200" y="6143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34</xdr:row>
      <xdr:rowOff>159021</xdr:rowOff>
    </xdr:from>
    <xdr:ext cx="762000" cy="259045"/>
    <xdr:sp macro="" textlink="">
      <xdr:nvSpPr>
        <xdr:cNvPr id="327" name="補助費等該当値テキスト">
          <a:extLst>
            <a:ext uri="{FF2B5EF4-FFF2-40B4-BE49-F238E27FC236}">
              <a16:creationId xmlns:a16="http://schemas.microsoft.com/office/drawing/2014/main" id="{00000000-0008-0000-0400-000047010000}"/>
            </a:ext>
          </a:extLst>
        </xdr:cNvPr>
        <xdr:cNvSpPr txBox="1"/>
      </xdr:nvSpPr>
      <xdr:spPr>
        <a:xfrm>
          <a:off x="16598900" y="59883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35</xdr:row>
      <xdr:rowOff>92202</xdr:rowOff>
    </xdr:from>
    <xdr:to>
      <xdr:col>78</xdr:col>
      <xdr:colOff>120650</xdr:colOff>
      <xdr:row>36</xdr:row>
      <xdr:rowOff>22352</xdr:rowOff>
    </xdr:to>
    <xdr:sp macro="" textlink="">
      <xdr:nvSpPr>
        <xdr:cNvPr id="328" name="楕円 327">
          <a:extLst>
            <a:ext uri="{FF2B5EF4-FFF2-40B4-BE49-F238E27FC236}">
              <a16:creationId xmlns:a16="http://schemas.microsoft.com/office/drawing/2014/main" id="{00000000-0008-0000-0400-000048010000}"/>
            </a:ext>
          </a:extLst>
        </xdr:cNvPr>
        <xdr:cNvSpPr/>
      </xdr:nvSpPr>
      <xdr:spPr>
        <a:xfrm>
          <a:off x="15621000" y="6092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32529</xdr:rowOff>
    </xdr:from>
    <xdr:ext cx="736600" cy="259045"/>
    <xdr:sp macro="" textlink="">
      <xdr:nvSpPr>
        <xdr:cNvPr id="329" name="テキスト ボックス 328">
          <a:extLst>
            <a:ext uri="{FF2B5EF4-FFF2-40B4-BE49-F238E27FC236}">
              <a16:creationId xmlns:a16="http://schemas.microsoft.com/office/drawing/2014/main" id="{00000000-0008-0000-0400-000049010000}"/>
            </a:ext>
          </a:extLst>
        </xdr:cNvPr>
        <xdr:cNvSpPr txBox="1"/>
      </xdr:nvSpPr>
      <xdr:spPr>
        <a:xfrm>
          <a:off x="15290800" y="58618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35</xdr:row>
      <xdr:rowOff>128778</xdr:rowOff>
    </xdr:from>
    <xdr:to>
      <xdr:col>74</xdr:col>
      <xdr:colOff>31750</xdr:colOff>
      <xdr:row>36</xdr:row>
      <xdr:rowOff>58928</xdr:rowOff>
    </xdr:to>
    <xdr:sp macro="" textlink="">
      <xdr:nvSpPr>
        <xdr:cNvPr id="330" name="楕円 329">
          <a:extLst>
            <a:ext uri="{FF2B5EF4-FFF2-40B4-BE49-F238E27FC236}">
              <a16:creationId xmlns:a16="http://schemas.microsoft.com/office/drawing/2014/main" id="{00000000-0008-0000-0400-00004A010000}"/>
            </a:ext>
          </a:extLst>
        </xdr:cNvPr>
        <xdr:cNvSpPr/>
      </xdr:nvSpPr>
      <xdr:spPr>
        <a:xfrm>
          <a:off x="14732000" y="6129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69105</xdr:rowOff>
    </xdr:from>
    <xdr:ext cx="762000" cy="259045"/>
    <xdr:sp macro="" textlink="">
      <xdr:nvSpPr>
        <xdr:cNvPr id="331" name="テキスト ボックス 330">
          <a:extLst>
            <a:ext uri="{FF2B5EF4-FFF2-40B4-BE49-F238E27FC236}">
              <a16:creationId xmlns:a16="http://schemas.microsoft.com/office/drawing/2014/main" id="{00000000-0008-0000-0400-00004B010000}"/>
            </a:ext>
          </a:extLst>
        </xdr:cNvPr>
        <xdr:cNvSpPr txBox="1"/>
      </xdr:nvSpPr>
      <xdr:spPr>
        <a:xfrm>
          <a:off x="14401800" y="5898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35</xdr:row>
      <xdr:rowOff>156210</xdr:rowOff>
    </xdr:from>
    <xdr:to>
      <xdr:col>69</xdr:col>
      <xdr:colOff>142875</xdr:colOff>
      <xdr:row>36</xdr:row>
      <xdr:rowOff>86360</xdr:rowOff>
    </xdr:to>
    <xdr:sp macro="" textlink="">
      <xdr:nvSpPr>
        <xdr:cNvPr id="332" name="楕円 331">
          <a:extLst>
            <a:ext uri="{FF2B5EF4-FFF2-40B4-BE49-F238E27FC236}">
              <a16:creationId xmlns:a16="http://schemas.microsoft.com/office/drawing/2014/main" id="{00000000-0008-0000-0400-00004C010000}"/>
            </a:ext>
          </a:extLst>
        </xdr:cNvPr>
        <xdr:cNvSpPr/>
      </xdr:nvSpPr>
      <xdr:spPr>
        <a:xfrm>
          <a:off x="13843000" y="6156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96537</xdr:rowOff>
    </xdr:from>
    <xdr:ext cx="762000" cy="259045"/>
    <xdr:sp macro="" textlink="">
      <xdr:nvSpPr>
        <xdr:cNvPr id="333" name="テキスト ボックス 332">
          <a:extLst>
            <a:ext uri="{FF2B5EF4-FFF2-40B4-BE49-F238E27FC236}">
              <a16:creationId xmlns:a16="http://schemas.microsoft.com/office/drawing/2014/main" id="{00000000-0008-0000-0400-00004D010000}"/>
            </a:ext>
          </a:extLst>
        </xdr:cNvPr>
        <xdr:cNvSpPr txBox="1"/>
      </xdr:nvSpPr>
      <xdr:spPr>
        <a:xfrm>
          <a:off x="13512800" y="5925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12192</xdr:rowOff>
    </xdr:from>
    <xdr:to>
      <xdr:col>65</xdr:col>
      <xdr:colOff>53975</xdr:colOff>
      <xdr:row>36</xdr:row>
      <xdr:rowOff>113792</xdr:rowOff>
    </xdr:to>
    <xdr:sp macro="" textlink="">
      <xdr:nvSpPr>
        <xdr:cNvPr id="334" name="楕円 333">
          <a:extLst>
            <a:ext uri="{FF2B5EF4-FFF2-40B4-BE49-F238E27FC236}">
              <a16:creationId xmlns:a16="http://schemas.microsoft.com/office/drawing/2014/main" id="{00000000-0008-0000-0400-00004E010000}"/>
            </a:ext>
          </a:extLst>
        </xdr:cNvPr>
        <xdr:cNvSpPr/>
      </xdr:nvSpPr>
      <xdr:spPr>
        <a:xfrm>
          <a:off x="12954000" y="6184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123969</xdr:rowOff>
    </xdr:from>
    <xdr:ext cx="762000" cy="259045"/>
    <xdr:sp macro="" textlink="">
      <xdr:nvSpPr>
        <xdr:cNvPr id="335" name="テキスト ボックス 334">
          <a:extLst>
            <a:ext uri="{FF2B5EF4-FFF2-40B4-BE49-F238E27FC236}">
              <a16:creationId xmlns:a16="http://schemas.microsoft.com/office/drawing/2014/main" id="{00000000-0008-0000-0400-00004F010000}"/>
            </a:ext>
          </a:extLst>
        </xdr:cNvPr>
        <xdr:cNvSpPr txBox="1"/>
      </xdr:nvSpPr>
      <xdr:spPr>
        <a:xfrm>
          <a:off x="12623800" y="59532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6" name="正方形/長方形 335">
          <a:extLst>
            <a:ext uri="{FF2B5EF4-FFF2-40B4-BE49-F238E27FC236}">
              <a16:creationId xmlns:a16="http://schemas.microsoft.com/office/drawing/2014/main" id="{00000000-0008-0000-0400-000050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7" name="正方形/長方形 336">
          <a:extLst>
            <a:ext uri="{FF2B5EF4-FFF2-40B4-BE49-F238E27FC236}">
              <a16:creationId xmlns:a16="http://schemas.microsoft.com/office/drawing/2014/main" id="{00000000-0008-0000-0400-000051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6" name="テキスト ボックス 345">
          <a:extLst>
            <a:ext uri="{FF2B5EF4-FFF2-40B4-BE49-F238E27FC236}">
              <a16:creationId xmlns:a16="http://schemas.microsoft.com/office/drawing/2014/main" id="{00000000-0008-0000-0400-00005A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類似団体平均を</a:t>
          </a:r>
          <a:r>
            <a:rPr kumimoji="1" lang="en-US" altLang="ja-JP" sz="1300">
              <a:latin typeface="ＭＳ Ｐゴシック" panose="020B0600070205080204" pitchFamily="50" charset="-128"/>
              <a:ea typeface="ＭＳ Ｐゴシック" panose="020B0600070205080204" pitchFamily="50" charset="-128"/>
            </a:rPr>
            <a:t>9.0</a:t>
          </a:r>
          <a:r>
            <a:rPr kumimoji="1" lang="ja-JP" altLang="en-US" sz="1300">
              <a:latin typeface="ＭＳ Ｐゴシック" panose="020B0600070205080204" pitchFamily="50" charset="-128"/>
              <a:ea typeface="ＭＳ Ｐゴシック" panose="020B0600070205080204" pitchFamily="50" charset="-128"/>
            </a:rPr>
            <a:t>ポイント下回っている。これは、過去からの起債発行抑制策によるものであり、今後、有利な起債を活用しながら、世代間の公平性とのバランスを考慮し、財政運営に努める。</a:t>
          </a:r>
        </a:p>
      </xdr:txBody>
    </xdr:sp>
    <xdr:clientData/>
  </xdr:twoCellAnchor>
  <xdr:oneCellAnchor>
    <xdr:from>
      <xdr:col>3</xdr:col>
      <xdr:colOff>123825</xdr:colOff>
      <xdr:row>69</xdr:row>
      <xdr:rowOff>107950</xdr:rowOff>
    </xdr:from>
    <xdr:ext cx="298543" cy="225703"/>
    <xdr:sp macro="" textlink="">
      <xdr:nvSpPr>
        <xdr:cNvPr id="347" name="テキスト ボックス 346">
          <a:extLst>
            <a:ext uri="{FF2B5EF4-FFF2-40B4-BE49-F238E27FC236}">
              <a16:creationId xmlns:a16="http://schemas.microsoft.com/office/drawing/2014/main" id="{00000000-0008-0000-0400-00005B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8" name="直線コネクタ 347">
          <a:extLst>
            <a:ext uri="{FF2B5EF4-FFF2-40B4-BE49-F238E27FC236}">
              <a16:creationId xmlns:a16="http://schemas.microsoft.com/office/drawing/2014/main" id="{00000000-0008-0000-0400-00005C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9" name="テキスト ボックス 348">
          <a:extLst>
            <a:ext uri="{FF2B5EF4-FFF2-40B4-BE49-F238E27FC236}">
              <a16:creationId xmlns:a16="http://schemas.microsoft.com/office/drawing/2014/main" id="{00000000-0008-0000-0400-00005D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50" name="直線コネクタ 349">
          <a:extLst>
            <a:ext uri="{FF2B5EF4-FFF2-40B4-BE49-F238E27FC236}">
              <a16:creationId xmlns:a16="http://schemas.microsoft.com/office/drawing/2014/main" id="{00000000-0008-0000-0400-00005E010000}"/>
            </a:ext>
          </a:extLst>
        </xdr:cNvPr>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51" name="テキスト ボックス 350">
          <a:extLst>
            <a:ext uri="{FF2B5EF4-FFF2-40B4-BE49-F238E27FC236}">
              <a16:creationId xmlns:a16="http://schemas.microsoft.com/office/drawing/2014/main" id="{00000000-0008-0000-0400-00005F010000}"/>
            </a:ext>
          </a:extLst>
        </xdr:cNvPr>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52" name="直線コネクタ 351">
          <a:extLst>
            <a:ext uri="{FF2B5EF4-FFF2-40B4-BE49-F238E27FC236}">
              <a16:creationId xmlns:a16="http://schemas.microsoft.com/office/drawing/2014/main" id="{00000000-0008-0000-0400-000060010000}"/>
            </a:ext>
          </a:extLst>
        </xdr:cNvPr>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53" name="テキスト ボックス 352">
          <a:extLst>
            <a:ext uri="{FF2B5EF4-FFF2-40B4-BE49-F238E27FC236}">
              <a16:creationId xmlns:a16="http://schemas.microsoft.com/office/drawing/2014/main" id="{00000000-0008-0000-0400-000061010000}"/>
            </a:ext>
          </a:extLst>
        </xdr:cNvPr>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54" name="直線コネクタ 353">
          <a:extLst>
            <a:ext uri="{FF2B5EF4-FFF2-40B4-BE49-F238E27FC236}">
              <a16:creationId xmlns:a16="http://schemas.microsoft.com/office/drawing/2014/main" id="{00000000-0008-0000-0400-000062010000}"/>
            </a:ext>
          </a:extLst>
        </xdr:cNvPr>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55" name="テキスト ボックス 354">
          <a:extLst>
            <a:ext uri="{FF2B5EF4-FFF2-40B4-BE49-F238E27FC236}">
              <a16:creationId xmlns:a16="http://schemas.microsoft.com/office/drawing/2014/main" id="{00000000-0008-0000-0400-000063010000}"/>
            </a:ext>
          </a:extLst>
        </xdr:cNvPr>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56" name="直線コネクタ 355">
          <a:extLst>
            <a:ext uri="{FF2B5EF4-FFF2-40B4-BE49-F238E27FC236}">
              <a16:creationId xmlns:a16="http://schemas.microsoft.com/office/drawing/2014/main" id="{00000000-0008-0000-0400-000064010000}"/>
            </a:ext>
          </a:extLst>
        </xdr:cNvPr>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57" name="テキスト ボックス 356">
          <a:extLst>
            <a:ext uri="{FF2B5EF4-FFF2-40B4-BE49-F238E27FC236}">
              <a16:creationId xmlns:a16="http://schemas.microsoft.com/office/drawing/2014/main" id="{00000000-0008-0000-0400-000065010000}"/>
            </a:ext>
          </a:extLst>
        </xdr:cNvPr>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9" name="公債費グラフ枠">
          <a:extLst>
            <a:ext uri="{FF2B5EF4-FFF2-40B4-BE49-F238E27FC236}">
              <a16:creationId xmlns:a16="http://schemas.microsoft.com/office/drawing/2014/main" id="{00000000-0008-0000-0400-000067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17272</xdr:rowOff>
    </xdr:from>
    <xdr:to>
      <xdr:col>24</xdr:col>
      <xdr:colOff>25400</xdr:colOff>
      <xdr:row>80</xdr:row>
      <xdr:rowOff>85852</xdr:rowOff>
    </xdr:to>
    <xdr:cxnSp macro="">
      <xdr:nvCxnSpPr>
        <xdr:cNvPr id="360" name="直線コネクタ 359">
          <a:extLst>
            <a:ext uri="{FF2B5EF4-FFF2-40B4-BE49-F238E27FC236}">
              <a16:creationId xmlns:a16="http://schemas.microsoft.com/office/drawing/2014/main" id="{00000000-0008-0000-0400-000068010000}"/>
            </a:ext>
          </a:extLst>
        </xdr:cNvPr>
        <xdr:cNvCxnSpPr/>
      </xdr:nvCxnSpPr>
      <xdr:spPr>
        <a:xfrm flipV="1">
          <a:off x="4826000" y="12704572"/>
          <a:ext cx="0" cy="10972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57929</xdr:rowOff>
    </xdr:from>
    <xdr:ext cx="762000" cy="259045"/>
    <xdr:sp macro="" textlink="">
      <xdr:nvSpPr>
        <xdr:cNvPr id="361" name="公債費最小値テキスト">
          <a:extLst>
            <a:ext uri="{FF2B5EF4-FFF2-40B4-BE49-F238E27FC236}">
              <a16:creationId xmlns:a16="http://schemas.microsoft.com/office/drawing/2014/main" id="{00000000-0008-0000-0400-000069010000}"/>
            </a:ext>
          </a:extLst>
        </xdr:cNvPr>
        <xdr:cNvSpPr txBox="1"/>
      </xdr:nvSpPr>
      <xdr:spPr>
        <a:xfrm>
          <a:off x="4914900" y="13773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85852</xdr:rowOff>
    </xdr:from>
    <xdr:to>
      <xdr:col>24</xdr:col>
      <xdr:colOff>114300</xdr:colOff>
      <xdr:row>80</xdr:row>
      <xdr:rowOff>85852</xdr:rowOff>
    </xdr:to>
    <xdr:cxnSp macro="">
      <xdr:nvCxnSpPr>
        <xdr:cNvPr id="362" name="直線コネクタ 361">
          <a:extLst>
            <a:ext uri="{FF2B5EF4-FFF2-40B4-BE49-F238E27FC236}">
              <a16:creationId xmlns:a16="http://schemas.microsoft.com/office/drawing/2014/main" id="{00000000-0008-0000-0400-00006A010000}"/>
            </a:ext>
          </a:extLst>
        </xdr:cNvPr>
        <xdr:cNvCxnSpPr/>
      </xdr:nvCxnSpPr>
      <xdr:spPr>
        <a:xfrm>
          <a:off x="4737100" y="138018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103649</xdr:rowOff>
    </xdr:from>
    <xdr:ext cx="762000" cy="259045"/>
    <xdr:sp macro="" textlink="">
      <xdr:nvSpPr>
        <xdr:cNvPr id="363" name="公債費最大値テキスト">
          <a:extLst>
            <a:ext uri="{FF2B5EF4-FFF2-40B4-BE49-F238E27FC236}">
              <a16:creationId xmlns:a16="http://schemas.microsoft.com/office/drawing/2014/main" id="{00000000-0008-0000-0400-00006B010000}"/>
            </a:ext>
          </a:extLst>
        </xdr:cNvPr>
        <xdr:cNvSpPr txBox="1"/>
      </xdr:nvSpPr>
      <xdr:spPr>
        <a:xfrm>
          <a:off x="4914900" y="12448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74</xdr:row>
      <xdr:rowOff>17272</xdr:rowOff>
    </xdr:from>
    <xdr:to>
      <xdr:col>24</xdr:col>
      <xdr:colOff>114300</xdr:colOff>
      <xdr:row>74</xdr:row>
      <xdr:rowOff>17272</xdr:rowOff>
    </xdr:to>
    <xdr:cxnSp macro="">
      <xdr:nvCxnSpPr>
        <xdr:cNvPr id="364" name="直線コネクタ 363">
          <a:extLst>
            <a:ext uri="{FF2B5EF4-FFF2-40B4-BE49-F238E27FC236}">
              <a16:creationId xmlns:a16="http://schemas.microsoft.com/office/drawing/2014/main" id="{00000000-0008-0000-0400-00006C010000}"/>
            </a:ext>
          </a:extLst>
        </xdr:cNvPr>
        <xdr:cNvCxnSpPr/>
      </xdr:nvCxnSpPr>
      <xdr:spPr>
        <a:xfrm>
          <a:off x="4737100" y="12704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74</xdr:row>
      <xdr:rowOff>90424</xdr:rowOff>
    </xdr:from>
    <xdr:to>
      <xdr:col>24</xdr:col>
      <xdr:colOff>25400</xdr:colOff>
      <xdr:row>74</xdr:row>
      <xdr:rowOff>127000</xdr:rowOff>
    </xdr:to>
    <xdr:cxnSp macro="">
      <xdr:nvCxnSpPr>
        <xdr:cNvPr id="365" name="直線コネクタ 364">
          <a:extLst>
            <a:ext uri="{FF2B5EF4-FFF2-40B4-BE49-F238E27FC236}">
              <a16:creationId xmlns:a16="http://schemas.microsoft.com/office/drawing/2014/main" id="{00000000-0008-0000-0400-00006D010000}"/>
            </a:ext>
          </a:extLst>
        </xdr:cNvPr>
        <xdr:cNvCxnSpPr/>
      </xdr:nvCxnSpPr>
      <xdr:spPr>
        <a:xfrm flipV="1">
          <a:off x="3987800" y="12777724"/>
          <a:ext cx="8382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80281</xdr:rowOff>
    </xdr:from>
    <xdr:ext cx="762000" cy="259045"/>
    <xdr:sp macro="" textlink="">
      <xdr:nvSpPr>
        <xdr:cNvPr id="366" name="公債費平均値テキスト">
          <a:extLst>
            <a:ext uri="{FF2B5EF4-FFF2-40B4-BE49-F238E27FC236}">
              <a16:creationId xmlns:a16="http://schemas.microsoft.com/office/drawing/2014/main" id="{00000000-0008-0000-0400-00006E010000}"/>
            </a:ext>
          </a:extLst>
        </xdr:cNvPr>
        <xdr:cNvSpPr txBox="1"/>
      </xdr:nvSpPr>
      <xdr:spPr>
        <a:xfrm>
          <a:off x="4914900" y="1311048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108204</xdr:rowOff>
    </xdr:from>
    <xdr:to>
      <xdr:col>24</xdr:col>
      <xdr:colOff>76200</xdr:colOff>
      <xdr:row>77</xdr:row>
      <xdr:rowOff>38354</xdr:rowOff>
    </xdr:to>
    <xdr:sp macro="" textlink="">
      <xdr:nvSpPr>
        <xdr:cNvPr id="367" name="フローチャート: 判断 366">
          <a:extLst>
            <a:ext uri="{FF2B5EF4-FFF2-40B4-BE49-F238E27FC236}">
              <a16:creationId xmlns:a16="http://schemas.microsoft.com/office/drawing/2014/main" id="{00000000-0008-0000-0400-00006F010000}"/>
            </a:ext>
          </a:extLst>
        </xdr:cNvPr>
        <xdr:cNvSpPr/>
      </xdr:nvSpPr>
      <xdr:spPr>
        <a:xfrm>
          <a:off x="4775200" y="13138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74</xdr:row>
      <xdr:rowOff>127000</xdr:rowOff>
    </xdr:from>
    <xdr:to>
      <xdr:col>19</xdr:col>
      <xdr:colOff>187325</xdr:colOff>
      <xdr:row>74</xdr:row>
      <xdr:rowOff>127000</xdr:rowOff>
    </xdr:to>
    <xdr:cxnSp macro="">
      <xdr:nvCxnSpPr>
        <xdr:cNvPr id="368" name="直線コネクタ 367">
          <a:extLst>
            <a:ext uri="{FF2B5EF4-FFF2-40B4-BE49-F238E27FC236}">
              <a16:creationId xmlns:a16="http://schemas.microsoft.com/office/drawing/2014/main" id="{00000000-0008-0000-0400-000070010000}"/>
            </a:ext>
          </a:extLst>
        </xdr:cNvPr>
        <xdr:cNvCxnSpPr/>
      </xdr:nvCxnSpPr>
      <xdr:spPr>
        <a:xfrm>
          <a:off x="3098800" y="128143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80772</xdr:rowOff>
    </xdr:from>
    <xdr:to>
      <xdr:col>20</xdr:col>
      <xdr:colOff>38100</xdr:colOff>
      <xdr:row>77</xdr:row>
      <xdr:rowOff>10922</xdr:rowOff>
    </xdr:to>
    <xdr:sp macro="" textlink="">
      <xdr:nvSpPr>
        <xdr:cNvPr id="369" name="フローチャート: 判断 368">
          <a:extLst>
            <a:ext uri="{FF2B5EF4-FFF2-40B4-BE49-F238E27FC236}">
              <a16:creationId xmlns:a16="http://schemas.microsoft.com/office/drawing/2014/main" id="{00000000-0008-0000-0400-000071010000}"/>
            </a:ext>
          </a:extLst>
        </xdr:cNvPr>
        <xdr:cNvSpPr/>
      </xdr:nvSpPr>
      <xdr:spPr>
        <a:xfrm>
          <a:off x="3937000" y="13110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76</xdr:row>
      <xdr:rowOff>167149</xdr:rowOff>
    </xdr:from>
    <xdr:ext cx="736600" cy="259045"/>
    <xdr:sp macro="" textlink="">
      <xdr:nvSpPr>
        <xdr:cNvPr id="370" name="テキスト ボックス 369">
          <a:extLst>
            <a:ext uri="{FF2B5EF4-FFF2-40B4-BE49-F238E27FC236}">
              <a16:creationId xmlns:a16="http://schemas.microsoft.com/office/drawing/2014/main" id="{00000000-0008-0000-0400-000072010000}"/>
            </a:ext>
          </a:extLst>
        </xdr:cNvPr>
        <xdr:cNvSpPr txBox="1"/>
      </xdr:nvSpPr>
      <xdr:spPr>
        <a:xfrm>
          <a:off x="3606800" y="131973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74</xdr:row>
      <xdr:rowOff>127000</xdr:rowOff>
    </xdr:from>
    <xdr:to>
      <xdr:col>15</xdr:col>
      <xdr:colOff>98425</xdr:colOff>
      <xdr:row>74</xdr:row>
      <xdr:rowOff>136144</xdr:rowOff>
    </xdr:to>
    <xdr:cxnSp macro="">
      <xdr:nvCxnSpPr>
        <xdr:cNvPr id="371" name="直線コネクタ 370">
          <a:extLst>
            <a:ext uri="{FF2B5EF4-FFF2-40B4-BE49-F238E27FC236}">
              <a16:creationId xmlns:a16="http://schemas.microsoft.com/office/drawing/2014/main" id="{00000000-0008-0000-0400-000073010000}"/>
            </a:ext>
          </a:extLst>
        </xdr:cNvPr>
        <xdr:cNvCxnSpPr/>
      </xdr:nvCxnSpPr>
      <xdr:spPr>
        <a:xfrm flipV="1">
          <a:off x="2209800" y="12814300"/>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112776</xdr:rowOff>
    </xdr:from>
    <xdr:to>
      <xdr:col>15</xdr:col>
      <xdr:colOff>149225</xdr:colOff>
      <xdr:row>77</xdr:row>
      <xdr:rowOff>42926</xdr:rowOff>
    </xdr:to>
    <xdr:sp macro="" textlink="">
      <xdr:nvSpPr>
        <xdr:cNvPr id="372" name="フローチャート: 判断 371">
          <a:extLst>
            <a:ext uri="{FF2B5EF4-FFF2-40B4-BE49-F238E27FC236}">
              <a16:creationId xmlns:a16="http://schemas.microsoft.com/office/drawing/2014/main" id="{00000000-0008-0000-0400-000074010000}"/>
            </a:ext>
          </a:extLst>
        </xdr:cNvPr>
        <xdr:cNvSpPr/>
      </xdr:nvSpPr>
      <xdr:spPr>
        <a:xfrm>
          <a:off x="3048000" y="13142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27703</xdr:rowOff>
    </xdr:from>
    <xdr:ext cx="762000" cy="259045"/>
    <xdr:sp macro="" textlink="">
      <xdr:nvSpPr>
        <xdr:cNvPr id="373" name="テキスト ボックス 372">
          <a:extLst>
            <a:ext uri="{FF2B5EF4-FFF2-40B4-BE49-F238E27FC236}">
              <a16:creationId xmlns:a16="http://schemas.microsoft.com/office/drawing/2014/main" id="{00000000-0008-0000-0400-000075010000}"/>
            </a:ext>
          </a:extLst>
        </xdr:cNvPr>
        <xdr:cNvSpPr txBox="1"/>
      </xdr:nvSpPr>
      <xdr:spPr>
        <a:xfrm>
          <a:off x="2717800" y="132293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74</xdr:row>
      <xdr:rowOff>136144</xdr:rowOff>
    </xdr:from>
    <xdr:to>
      <xdr:col>11</xdr:col>
      <xdr:colOff>9525</xdr:colOff>
      <xdr:row>75</xdr:row>
      <xdr:rowOff>14986</xdr:rowOff>
    </xdr:to>
    <xdr:cxnSp macro="">
      <xdr:nvCxnSpPr>
        <xdr:cNvPr id="374" name="直線コネクタ 373">
          <a:extLst>
            <a:ext uri="{FF2B5EF4-FFF2-40B4-BE49-F238E27FC236}">
              <a16:creationId xmlns:a16="http://schemas.microsoft.com/office/drawing/2014/main" id="{00000000-0008-0000-0400-000076010000}"/>
            </a:ext>
          </a:extLst>
        </xdr:cNvPr>
        <xdr:cNvCxnSpPr/>
      </xdr:nvCxnSpPr>
      <xdr:spPr>
        <a:xfrm flipV="1">
          <a:off x="1320800" y="12823444"/>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121920</xdr:rowOff>
    </xdr:from>
    <xdr:to>
      <xdr:col>11</xdr:col>
      <xdr:colOff>60325</xdr:colOff>
      <xdr:row>77</xdr:row>
      <xdr:rowOff>52070</xdr:rowOff>
    </xdr:to>
    <xdr:sp macro="" textlink="">
      <xdr:nvSpPr>
        <xdr:cNvPr id="375" name="フローチャート: 判断 374">
          <a:extLst>
            <a:ext uri="{FF2B5EF4-FFF2-40B4-BE49-F238E27FC236}">
              <a16:creationId xmlns:a16="http://schemas.microsoft.com/office/drawing/2014/main" id="{00000000-0008-0000-0400-000077010000}"/>
            </a:ext>
          </a:extLst>
        </xdr:cNvPr>
        <xdr:cNvSpPr/>
      </xdr:nvSpPr>
      <xdr:spPr>
        <a:xfrm>
          <a:off x="2159000" y="13152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36847</xdr:rowOff>
    </xdr:from>
    <xdr:ext cx="762000" cy="259045"/>
    <xdr:sp macro="" textlink="">
      <xdr:nvSpPr>
        <xdr:cNvPr id="376" name="テキスト ボックス 375">
          <a:extLst>
            <a:ext uri="{FF2B5EF4-FFF2-40B4-BE49-F238E27FC236}">
              <a16:creationId xmlns:a16="http://schemas.microsoft.com/office/drawing/2014/main" id="{00000000-0008-0000-0400-000078010000}"/>
            </a:ext>
          </a:extLst>
        </xdr:cNvPr>
        <xdr:cNvSpPr txBox="1"/>
      </xdr:nvSpPr>
      <xdr:spPr>
        <a:xfrm>
          <a:off x="1828800" y="13238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131063</xdr:rowOff>
    </xdr:from>
    <xdr:to>
      <xdr:col>6</xdr:col>
      <xdr:colOff>171450</xdr:colOff>
      <xdr:row>77</xdr:row>
      <xdr:rowOff>61213</xdr:rowOff>
    </xdr:to>
    <xdr:sp macro="" textlink="">
      <xdr:nvSpPr>
        <xdr:cNvPr id="377" name="フローチャート: 判断 376">
          <a:extLst>
            <a:ext uri="{FF2B5EF4-FFF2-40B4-BE49-F238E27FC236}">
              <a16:creationId xmlns:a16="http://schemas.microsoft.com/office/drawing/2014/main" id="{00000000-0008-0000-0400-000079010000}"/>
            </a:ext>
          </a:extLst>
        </xdr:cNvPr>
        <xdr:cNvSpPr/>
      </xdr:nvSpPr>
      <xdr:spPr>
        <a:xfrm>
          <a:off x="1270000" y="13161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45990</xdr:rowOff>
    </xdr:from>
    <xdr:ext cx="762000" cy="259045"/>
    <xdr:sp macro="" textlink="">
      <xdr:nvSpPr>
        <xdr:cNvPr id="378" name="テキスト ボックス 377">
          <a:extLst>
            <a:ext uri="{FF2B5EF4-FFF2-40B4-BE49-F238E27FC236}">
              <a16:creationId xmlns:a16="http://schemas.microsoft.com/office/drawing/2014/main" id="{00000000-0008-0000-0400-00007A010000}"/>
            </a:ext>
          </a:extLst>
        </xdr:cNvPr>
        <xdr:cNvSpPr txBox="1"/>
      </xdr:nvSpPr>
      <xdr:spPr>
        <a:xfrm>
          <a:off x="939800" y="132476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9" name="テキスト ボックス 378">
          <a:extLst>
            <a:ext uri="{FF2B5EF4-FFF2-40B4-BE49-F238E27FC236}">
              <a16:creationId xmlns:a16="http://schemas.microsoft.com/office/drawing/2014/main" id="{00000000-0008-0000-0400-00007B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1" name="テキスト ボックス 380">
          <a:extLst>
            <a:ext uri="{FF2B5EF4-FFF2-40B4-BE49-F238E27FC236}">
              <a16:creationId xmlns:a16="http://schemas.microsoft.com/office/drawing/2014/main" id="{00000000-0008-0000-0400-00007D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3" name="テキスト ボックス 382">
          <a:extLst>
            <a:ext uri="{FF2B5EF4-FFF2-40B4-BE49-F238E27FC236}">
              <a16:creationId xmlns:a16="http://schemas.microsoft.com/office/drawing/2014/main" id="{00000000-0008-0000-0400-00007F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74</xdr:row>
      <xdr:rowOff>39624</xdr:rowOff>
    </xdr:from>
    <xdr:to>
      <xdr:col>24</xdr:col>
      <xdr:colOff>76200</xdr:colOff>
      <xdr:row>74</xdr:row>
      <xdr:rowOff>141224</xdr:rowOff>
    </xdr:to>
    <xdr:sp macro="" textlink="">
      <xdr:nvSpPr>
        <xdr:cNvPr id="384" name="楕円 383">
          <a:extLst>
            <a:ext uri="{FF2B5EF4-FFF2-40B4-BE49-F238E27FC236}">
              <a16:creationId xmlns:a16="http://schemas.microsoft.com/office/drawing/2014/main" id="{00000000-0008-0000-0400-000080010000}"/>
            </a:ext>
          </a:extLst>
        </xdr:cNvPr>
        <xdr:cNvSpPr/>
      </xdr:nvSpPr>
      <xdr:spPr>
        <a:xfrm>
          <a:off x="4775200" y="127269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73</xdr:row>
      <xdr:rowOff>119651</xdr:rowOff>
    </xdr:from>
    <xdr:ext cx="762000" cy="259045"/>
    <xdr:sp macro="" textlink="">
      <xdr:nvSpPr>
        <xdr:cNvPr id="385" name="公債費該当値テキスト">
          <a:extLst>
            <a:ext uri="{FF2B5EF4-FFF2-40B4-BE49-F238E27FC236}">
              <a16:creationId xmlns:a16="http://schemas.microsoft.com/office/drawing/2014/main" id="{00000000-0008-0000-0400-000081010000}"/>
            </a:ext>
          </a:extLst>
        </xdr:cNvPr>
        <xdr:cNvSpPr txBox="1"/>
      </xdr:nvSpPr>
      <xdr:spPr>
        <a:xfrm>
          <a:off x="4914900" y="12635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74</xdr:row>
      <xdr:rowOff>76200</xdr:rowOff>
    </xdr:from>
    <xdr:to>
      <xdr:col>20</xdr:col>
      <xdr:colOff>38100</xdr:colOff>
      <xdr:row>75</xdr:row>
      <xdr:rowOff>6350</xdr:rowOff>
    </xdr:to>
    <xdr:sp macro="" textlink="">
      <xdr:nvSpPr>
        <xdr:cNvPr id="386" name="楕円 385">
          <a:extLst>
            <a:ext uri="{FF2B5EF4-FFF2-40B4-BE49-F238E27FC236}">
              <a16:creationId xmlns:a16="http://schemas.microsoft.com/office/drawing/2014/main" id="{00000000-0008-0000-0400-000082010000}"/>
            </a:ext>
          </a:extLst>
        </xdr:cNvPr>
        <xdr:cNvSpPr/>
      </xdr:nvSpPr>
      <xdr:spPr>
        <a:xfrm>
          <a:off x="3937000" y="12763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73</xdr:row>
      <xdr:rowOff>16527</xdr:rowOff>
    </xdr:from>
    <xdr:ext cx="7366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3606800" y="12532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74</xdr:row>
      <xdr:rowOff>76200</xdr:rowOff>
    </xdr:from>
    <xdr:to>
      <xdr:col>15</xdr:col>
      <xdr:colOff>149225</xdr:colOff>
      <xdr:row>75</xdr:row>
      <xdr:rowOff>6350</xdr:rowOff>
    </xdr:to>
    <xdr:sp macro="" textlink="">
      <xdr:nvSpPr>
        <xdr:cNvPr id="388" name="楕円 387">
          <a:extLst>
            <a:ext uri="{FF2B5EF4-FFF2-40B4-BE49-F238E27FC236}">
              <a16:creationId xmlns:a16="http://schemas.microsoft.com/office/drawing/2014/main" id="{00000000-0008-0000-0400-000084010000}"/>
            </a:ext>
          </a:extLst>
        </xdr:cNvPr>
        <xdr:cNvSpPr/>
      </xdr:nvSpPr>
      <xdr:spPr>
        <a:xfrm>
          <a:off x="3048000" y="12763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73</xdr:row>
      <xdr:rowOff>16527</xdr:rowOff>
    </xdr:from>
    <xdr:ext cx="762000" cy="259045"/>
    <xdr:sp macro="" textlink="">
      <xdr:nvSpPr>
        <xdr:cNvPr id="389" name="テキスト ボックス 388">
          <a:extLst>
            <a:ext uri="{FF2B5EF4-FFF2-40B4-BE49-F238E27FC236}">
              <a16:creationId xmlns:a16="http://schemas.microsoft.com/office/drawing/2014/main" id="{00000000-0008-0000-0400-000085010000}"/>
            </a:ext>
          </a:extLst>
        </xdr:cNvPr>
        <xdr:cNvSpPr txBox="1"/>
      </xdr:nvSpPr>
      <xdr:spPr>
        <a:xfrm>
          <a:off x="2717800" y="1253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74</xdr:row>
      <xdr:rowOff>85344</xdr:rowOff>
    </xdr:from>
    <xdr:to>
      <xdr:col>11</xdr:col>
      <xdr:colOff>60325</xdr:colOff>
      <xdr:row>75</xdr:row>
      <xdr:rowOff>15494</xdr:rowOff>
    </xdr:to>
    <xdr:sp macro="" textlink="">
      <xdr:nvSpPr>
        <xdr:cNvPr id="390" name="楕円 389">
          <a:extLst>
            <a:ext uri="{FF2B5EF4-FFF2-40B4-BE49-F238E27FC236}">
              <a16:creationId xmlns:a16="http://schemas.microsoft.com/office/drawing/2014/main" id="{00000000-0008-0000-0400-000086010000}"/>
            </a:ext>
          </a:extLst>
        </xdr:cNvPr>
        <xdr:cNvSpPr/>
      </xdr:nvSpPr>
      <xdr:spPr>
        <a:xfrm>
          <a:off x="2159000" y="12772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73</xdr:row>
      <xdr:rowOff>25671</xdr:rowOff>
    </xdr:from>
    <xdr:ext cx="762000" cy="259045"/>
    <xdr:sp macro="" textlink="">
      <xdr:nvSpPr>
        <xdr:cNvPr id="391" name="テキスト ボックス 390">
          <a:extLst>
            <a:ext uri="{FF2B5EF4-FFF2-40B4-BE49-F238E27FC236}">
              <a16:creationId xmlns:a16="http://schemas.microsoft.com/office/drawing/2014/main" id="{00000000-0008-0000-0400-000087010000}"/>
            </a:ext>
          </a:extLst>
        </xdr:cNvPr>
        <xdr:cNvSpPr txBox="1"/>
      </xdr:nvSpPr>
      <xdr:spPr>
        <a:xfrm>
          <a:off x="1828800" y="125415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74</xdr:row>
      <xdr:rowOff>135636</xdr:rowOff>
    </xdr:from>
    <xdr:to>
      <xdr:col>6</xdr:col>
      <xdr:colOff>171450</xdr:colOff>
      <xdr:row>75</xdr:row>
      <xdr:rowOff>65786</xdr:rowOff>
    </xdr:to>
    <xdr:sp macro="" textlink="">
      <xdr:nvSpPr>
        <xdr:cNvPr id="392" name="楕円 391">
          <a:extLst>
            <a:ext uri="{FF2B5EF4-FFF2-40B4-BE49-F238E27FC236}">
              <a16:creationId xmlns:a16="http://schemas.microsoft.com/office/drawing/2014/main" id="{00000000-0008-0000-0400-000088010000}"/>
            </a:ext>
          </a:extLst>
        </xdr:cNvPr>
        <xdr:cNvSpPr/>
      </xdr:nvSpPr>
      <xdr:spPr>
        <a:xfrm>
          <a:off x="1270000" y="12822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73</xdr:row>
      <xdr:rowOff>75963</xdr:rowOff>
    </xdr:from>
    <xdr:ext cx="762000" cy="259045"/>
    <xdr:sp macro="" textlink="">
      <xdr:nvSpPr>
        <xdr:cNvPr id="393" name="テキスト ボックス 392">
          <a:extLst>
            <a:ext uri="{FF2B5EF4-FFF2-40B4-BE49-F238E27FC236}">
              <a16:creationId xmlns:a16="http://schemas.microsoft.com/office/drawing/2014/main" id="{00000000-0008-0000-0400-000089010000}"/>
            </a:ext>
          </a:extLst>
        </xdr:cNvPr>
        <xdr:cNvSpPr txBox="1"/>
      </xdr:nvSpPr>
      <xdr:spPr>
        <a:xfrm>
          <a:off x="939800" y="125918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4" name="正方形/長方形 393">
          <a:extLst>
            <a:ext uri="{FF2B5EF4-FFF2-40B4-BE49-F238E27FC236}">
              <a16:creationId xmlns:a16="http://schemas.microsoft.com/office/drawing/2014/main" id="{00000000-0008-0000-0400-00008A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5" name="正方形/長方形 394">
          <a:extLst>
            <a:ext uri="{FF2B5EF4-FFF2-40B4-BE49-F238E27FC236}">
              <a16:creationId xmlns:a16="http://schemas.microsoft.com/office/drawing/2014/main" id="{00000000-0008-0000-0400-00008B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6" name="正方形/長方形 395">
          <a:extLst>
            <a:ext uri="{FF2B5EF4-FFF2-40B4-BE49-F238E27FC236}">
              <a16:creationId xmlns:a16="http://schemas.microsoft.com/office/drawing/2014/main" id="{00000000-0008-0000-0400-00008C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7" name="正方形/長方形 396">
          <a:extLst>
            <a:ext uri="{FF2B5EF4-FFF2-40B4-BE49-F238E27FC236}">
              <a16:creationId xmlns:a16="http://schemas.microsoft.com/office/drawing/2014/main" id="{00000000-0008-0000-0400-00008D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4" name="テキスト ボックス 403">
          <a:extLst>
            <a:ext uri="{FF2B5EF4-FFF2-40B4-BE49-F238E27FC236}">
              <a16:creationId xmlns:a16="http://schemas.microsoft.com/office/drawing/2014/main" id="{00000000-0008-0000-0400-000094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類似団体平均を</a:t>
          </a:r>
          <a:r>
            <a:rPr kumimoji="1" lang="en-US" altLang="ja-JP" sz="1300">
              <a:latin typeface="ＭＳ Ｐゴシック" panose="020B0600070205080204" pitchFamily="50" charset="-128"/>
              <a:ea typeface="ＭＳ Ｐゴシック" panose="020B0600070205080204" pitchFamily="50" charset="-128"/>
            </a:rPr>
            <a:t>2.5</a:t>
          </a:r>
          <a:r>
            <a:rPr kumimoji="1" lang="ja-JP" altLang="en-US" sz="1300">
              <a:latin typeface="ＭＳ Ｐゴシック" panose="020B0600070205080204" pitchFamily="50" charset="-128"/>
              <a:ea typeface="ＭＳ Ｐゴシック" panose="020B0600070205080204" pitchFamily="50" charset="-128"/>
            </a:rPr>
            <a:t>ポイント上回っている。これは、繰出金が他団体を上回っていることに起因する。法非適の公営企業については、独立採算の原則に立ち返り、新たな投資については、その費用対効果を十分に検証した上で実施する必要がある。また、公営事業会計においても、保険税、保険料の適正化を図り、普通会計の負担の縮減に努めていく。</a:t>
          </a:r>
        </a:p>
      </xdr:txBody>
    </xdr:sp>
    <xdr:clientData/>
  </xdr:twoCellAnchor>
  <xdr:oneCellAnchor>
    <xdr:from>
      <xdr:col>62</xdr:col>
      <xdr:colOff>6350</xdr:colOff>
      <xdr:row>69</xdr:row>
      <xdr:rowOff>107950</xdr:rowOff>
    </xdr:from>
    <xdr:ext cx="298543" cy="225703"/>
    <xdr:sp macro="" textlink="">
      <xdr:nvSpPr>
        <xdr:cNvPr id="405" name="テキスト ボックス 404">
          <a:extLst>
            <a:ext uri="{FF2B5EF4-FFF2-40B4-BE49-F238E27FC236}">
              <a16:creationId xmlns:a16="http://schemas.microsoft.com/office/drawing/2014/main" id="{00000000-0008-0000-0400-000095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6" name="直線コネクタ 405">
          <a:extLst>
            <a:ext uri="{FF2B5EF4-FFF2-40B4-BE49-F238E27FC236}">
              <a16:creationId xmlns:a16="http://schemas.microsoft.com/office/drawing/2014/main" id="{00000000-0008-0000-0400-000096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7" name="テキスト ボックス 406">
          <a:extLst>
            <a:ext uri="{FF2B5EF4-FFF2-40B4-BE49-F238E27FC236}">
              <a16:creationId xmlns:a16="http://schemas.microsoft.com/office/drawing/2014/main" id="{00000000-0008-0000-0400-000097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08" name="直線コネクタ 407">
          <a:extLst>
            <a:ext uri="{FF2B5EF4-FFF2-40B4-BE49-F238E27FC236}">
              <a16:creationId xmlns:a16="http://schemas.microsoft.com/office/drawing/2014/main" id="{00000000-0008-0000-0400-000098010000}"/>
            </a:ext>
          </a:extLst>
        </xdr:cNvPr>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09" name="テキスト ボックス 408">
          <a:extLst>
            <a:ext uri="{FF2B5EF4-FFF2-40B4-BE49-F238E27FC236}">
              <a16:creationId xmlns:a16="http://schemas.microsoft.com/office/drawing/2014/main" id="{00000000-0008-0000-0400-000099010000}"/>
            </a:ext>
          </a:extLst>
        </xdr:cNvPr>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10" name="直線コネクタ 409">
          <a:extLst>
            <a:ext uri="{FF2B5EF4-FFF2-40B4-BE49-F238E27FC236}">
              <a16:creationId xmlns:a16="http://schemas.microsoft.com/office/drawing/2014/main" id="{00000000-0008-0000-0400-00009A010000}"/>
            </a:ext>
          </a:extLst>
        </xdr:cNvPr>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11" name="テキスト ボックス 410">
          <a:extLst>
            <a:ext uri="{FF2B5EF4-FFF2-40B4-BE49-F238E27FC236}">
              <a16:creationId xmlns:a16="http://schemas.microsoft.com/office/drawing/2014/main" id="{00000000-0008-0000-0400-00009B010000}"/>
            </a:ext>
          </a:extLst>
        </xdr:cNvPr>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12" name="直線コネクタ 411">
          <a:extLst>
            <a:ext uri="{FF2B5EF4-FFF2-40B4-BE49-F238E27FC236}">
              <a16:creationId xmlns:a16="http://schemas.microsoft.com/office/drawing/2014/main" id="{00000000-0008-0000-0400-00009C010000}"/>
            </a:ext>
          </a:extLst>
        </xdr:cNvPr>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13" name="テキスト ボックス 412">
          <a:extLst>
            <a:ext uri="{FF2B5EF4-FFF2-40B4-BE49-F238E27FC236}">
              <a16:creationId xmlns:a16="http://schemas.microsoft.com/office/drawing/2014/main" id="{00000000-0008-0000-0400-00009D010000}"/>
            </a:ext>
          </a:extLst>
        </xdr:cNvPr>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14" name="直線コネクタ 413">
          <a:extLst>
            <a:ext uri="{FF2B5EF4-FFF2-40B4-BE49-F238E27FC236}">
              <a16:creationId xmlns:a16="http://schemas.microsoft.com/office/drawing/2014/main" id="{00000000-0008-0000-0400-00009E010000}"/>
            </a:ext>
          </a:extLst>
        </xdr:cNvPr>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15" name="テキスト ボックス 414">
          <a:extLst>
            <a:ext uri="{FF2B5EF4-FFF2-40B4-BE49-F238E27FC236}">
              <a16:creationId xmlns:a16="http://schemas.microsoft.com/office/drawing/2014/main" id="{00000000-0008-0000-0400-00009F010000}"/>
            </a:ext>
          </a:extLst>
        </xdr:cNvPr>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16" name="直線コネクタ 415">
          <a:extLst>
            <a:ext uri="{FF2B5EF4-FFF2-40B4-BE49-F238E27FC236}">
              <a16:creationId xmlns:a16="http://schemas.microsoft.com/office/drawing/2014/main" id="{00000000-0008-0000-0400-0000A0010000}"/>
            </a:ext>
          </a:extLst>
        </xdr:cNvPr>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17" name="テキスト ボックス 416">
          <a:extLst>
            <a:ext uri="{FF2B5EF4-FFF2-40B4-BE49-F238E27FC236}">
              <a16:creationId xmlns:a16="http://schemas.microsoft.com/office/drawing/2014/main" id="{00000000-0008-0000-0400-0000A1010000}"/>
            </a:ext>
          </a:extLst>
        </xdr:cNvPr>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8" name="直線コネクタ 417">
          <a:extLst>
            <a:ext uri="{FF2B5EF4-FFF2-40B4-BE49-F238E27FC236}">
              <a16:creationId xmlns:a16="http://schemas.microsoft.com/office/drawing/2014/main" id="{00000000-0008-0000-0400-0000A2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9" name="テキスト ボックス 418">
          <a:extLst>
            <a:ext uri="{FF2B5EF4-FFF2-40B4-BE49-F238E27FC236}">
              <a16:creationId xmlns:a16="http://schemas.microsoft.com/office/drawing/2014/main" id="{00000000-0008-0000-0400-0000A3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0" name="公債費以外グラフ枠">
          <a:extLst>
            <a:ext uri="{FF2B5EF4-FFF2-40B4-BE49-F238E27FC236}">
              <a16:creationId xmlns:a16="http://schemas.microsoft.com/office/drawing/2014/main" id="{00000000-0008-0000-0400-0000A4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24130</xdr:rowOff>
    </xdr:from>
    <xdr:to>
      <xdr:col>82</xdr:col>
      <xdr:colOff>107950</xdr:colOff>
      <xdr:row>81</xdr:row>
      <xdr:rowOff>58420</xdr:rowOff>
    </xdr:to>
    <xdr:cxnSp macro="">
      <xdr:nvCxnSpPr>
        <xdr:cNvPr id="421" name="直線コネクタ 420">
          <a:extLst>
            <a:ext uri="{FF2B5EF4-FFF2-40B4-BE49-F238E27FC236}">
              <a16:creationId xmlns:a16="http://schemas.microsoft.com/office/drawing/2014/main" id="{00000000-0008-0000-0400-0000A5010000}"/>
            </a:ext>
          </a:extLst>
        </xdr:cNvPr>
        <xdr:cNvCxnSpPr/>
      </xdr:nvCxnSpPr>
      <xdr:spPr>
        <a:xfrm flipV="1">
          <a:off x="16510000" y="12711430"/>
          <a:ext cx="0" cy="12344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30497</xdr:rowOff>
    </xdr:from>
    <xdr:ext cx="762000" cy="259045"/>
    <xdr:sp macro="" textlink="">
      <xdr:nvSpPr>
        <xdr:cNvPr id="422" name="公債費以外最小値テキスト">
          <a:extLst>
            <a:ext uri="{FF2B5EF4-FFF2-40B4-BE49-F238E27FC236}">
              <a16:creationId xmlns:a16="http://schemas.microsoft.com/office/drawing/2014/main" id="{00000000-0008-0000-0400-0000A6010000}"/>
            </a:ext>
          </a:extLst>
        </xdr:cNvPr>
        <xdr:cNvSpPr txBox="1"/>
      </xdr:nvSpPr>
      <xdr:spPr>
        <a:xfrm>
          <a:off x="16598900" y="139179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58420</xdr:rowOff>
    </xdr:from>
    <xdr:to>
      <xdr:col>82</xdr:col>
      <xdr:colOff>196850</xdr:colOff>
      <xdr:row>81</xdr:row>
      <xdr:rowOff>58420</xdr:rowOff>
    </xdr:to>
    <xdr:cxnSp macro="">
      <xdr:nvCxnSpPr>
        <xdr:cNvPr id="423" name="直線コネクタ 422">
          <a:extLst>
            <a:ext uri="{FF2B5EF4-FFF2-40B4-BE49-F238E27FC236}">
              <a16:creationId xmlns:a16="http://schemas.microsoft.com/office/drawing/2014/main" id="{00000000-0008-0000-0400-0000A7010000}"/>
            </a:ext>
          </a:extLst>
        </xdr:cNvPr>
        <xdr:cNvCxnSpPr/>
      </xdr:nvCxnSpPr>
      <xdr:spPr>
        <a:xfrm>
          <a:off x="16421100" y="139458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110507</xdr:rowOff>
    </xdr:from>
    <xdr:ext cx="762000" cy="259045"/>
    <xdr:sp macro="" textlink="">
      <xdr:nvSpPr>
        <xdr:cNvPr id="424" name="公債費以外最大値テキスト">
          <a:extLst>
            <a:ext uri="{FF2B5EF4-FFF2-40B4-BE49-F238E27FC236}">
              <a16:creationId xmlns:a16="http://schemas.microsoft.com/office/drawing/2014/main" id="{00000000-0008-0000-0400-0000A8010000}"/>
            </a:ext>
          </a:extLst>
        </xdr:cNvPr>
        <xdr:cNvSpPr txBox="1"/>
      </xdr:nvSpPr>
      <xdr:spPr>
        <a:xfrm>
          <a:off x="16598900" y="12454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24130</xdr:rowOff>
    </xdr:from>
    <xdr:to>
      <xdr:col>82</xdr:col>
      <xdr:colOff>196850</xdr:colOff>
      <xdr:row>74</xdr:row>
      <xdr:rowOff>24130</xdr:rowOff>
    </xdr:to>
    <xdr:cxnSp macro="">
      <xdr:nvCxnSpPr>
        <xdr:cNvPr id="425" name="直線コネクタ 424">
          <a:extLst>
            <a:ext uri="{FF2B5EF4-FFF2-40B4-BE49-F238E27FC236}">
              <a16:creationId xmlns:a16="http://schemas.microsoft.com/office/drawing/2014/main" id="{00000000-0008-0000-0400-0000A9010000}"/>
            </a:ext>
          </a:extLst>
        </xdr:cNvPr>
        <xdr:cNvCxnSpPr/>
      </xdr:nvCxnSpPr>
      <xdr:spPr>
        <a:xfrm>
          <a:off x="16421100" y="127114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78</xdr:row>
      <xdr:rowOff>50800</xdr:rowOff>
    </xdr:from>
    <xdr:to>
      <xdr:col>82</xdr:col>
      <xdr:colOff>107950</xdr:colOff>
      <xdr:row>79</xdr:row>
      <xdr:rowOff>54611</xdr:rowOff>
    </xdr:to>
    <xdr:cxnSp macro="">
      <xdr:nvCxnSpPr>
        <xdr:cNvPr id="426" name="直線コネクタ 425">
          <a:extLst>
            <a:ext uri="{FF2B5EF4-FFF2-40B4-BE49-F238E27FC236}">
              <a16:creationId xmlns:a16="http://schemas.microsoft.com/office/drawing/2014/main" id="{00000000-0008-0000-0400-0000AA010000}"/>
            </a:ext>
          </a:extLst>
        </xdr:cNvPr>
        <xdr:cNvCxnSpPr/>
      </xdr:nvCxnSpPr>
      <xdr:spPr>
        <a:xfrm>
          <a:off x="15671800" y="13423900"/>
          <a:ext cx="838200" cy="1752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77</xdr:row>
      <xdr:rowOff>96538</xdr:rowOff>
    </xdr:from>
    <xdr:ext cx="762000" cy="259045"/>
    <xdr:sp macro="" textlink="">
      <xdr:nvSpPr>
        <xdr:cNvPr id="427" name="公債費以外平均値テキスト">
          <a:extLst>
            <a:ext uri="{FF2B5EF4-FFF2-40B4-BE49-F238E27FC236}">
              <a16:creationId xmlns:a16="http://schemas.microsoft.com/office/drawing/2014/main" id="{00000000-0008-0000-0400-0000AB010000}"/>
            </a:ext>
          </a:extLst>
        </xdr:cNvPr>
        <xdr:cNvSpPr txBox="1"/>
      </xdr:nvSpPr>
      <xdr:spPr>
        <a:xfrm>
          <a:off x="16598900" y="1329818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80011</xdr:rowOff>
    </xdr:from>
    <xdr:to>
      <xdr:col>82</xdr:col>
      <xdr:colOff>158750</xdr:colOff>
      <xdr:row>79</xdr:row>
      <xdr:rowOff>10161</xdr:rowOff>
    </xdr:to>
    <xdr:sp macro="" textlink="">
      <xdr:nvSpPr>
        <xdr:cNvPr id="428" name="フローチャート: 判断 427">
          <a:extLst>
            <a:ext uri="{FF2B5EF4-FFF2-40B4-BE49-F238E27FC236}">
              <a16:creationId xmlns:a16="http://schemas.microsoft.com/office/drawing/2014/main" id="{00000000-0008-0000-0400-0000AC010000}"/>
            </a:ext>
          </a:extLst>
        </xdr:cNvPr>
        <xdr:cNvSpPr/>
      </xdr:nvSpPr>
      <xdr:spPr>
        <a:xfrm>
          <a:off x="16459200" y="13453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78</xdr:row>
      <xdr:rowOff>50800</xdr:rowOff>
    </xdr:from>
    <xdr:to>
      <xdr:col>78</xdr:col>
      <xdr:colOff>69850</xdr:colOff>
      <xdr:row>79</xdr:row>
      <xdr:rowOff>24130</xdr:rowOff>
    </xdr:to>
    <xdr:cxnSp macro="">
      <xdr:nvCxnSpPr>
        <xdr:cNvPr id="429" name="直線コネクタ 428">
          <a:extLst>
            <a:ext uri="{FF2B5EF4-FFF2-40B4-BE49-F238E27FC236}">
              <a16:creationId xmlns:a16="http://schemas.microsoft.com/office/drawing/2014/main" id="{00000000-0008-0000-0400-0000AD010000}"/>
            </a:ext>
          </a:extLst>
        </xdr:cNvPr>
        <xdr:cNvCxnSpPr/>
      </xdr:nvCxnSpPr>
      <xdr:spPr>
        <a:xfrm flipV="1">
          <a:off x="14782800" y="13423900"/>
          <a:ext cx="889000" cy="144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121920</xdr:rowOff>
    </xdr:from>
    <xdr:to>
      <xdr:col>78</xdr:col>
      <xdr:colOff>120650</xdr:colOff>
      <xdr:row>78</xdr:row>
      <xdr:rowOff>52070</xdr:rowOff>
    </xdr:to>
    <xdr:sp macro="" textlink="">
      <xdr:nvSpPr>
        <xdr:cNvPr id="430" name="フローチャート: 判断 429">
          <a:extLst>
            <a:ext uri="{FF2B5EF4-FFF2-40B4-BE49-F238E27FC236}">
              <a16:creationId xmlns:a16="http://schemas.microsoft.com/office/drawing/2014/main" id="{00000000-0008-0000-0400-0000AE010000}"/>
            </a:ext>
          </a:extLst>
        </xdr:cNvPr>
        <xdr:cNvSpPr/>
      </xdr:nvSpPr>
      <xdr:spPr>
        <a:xfrm>
          <a:off x="15621000" y="13323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62247</xdr:rowOff>
    </xdr:from>
    <xdr:ext cx="736600" cy="259045"/>
    <xdr:sp macro="" textlink="">
      <xdr:nvSpPr>
        <xdr:cNvPr id="431" name="テキスト ボックス 430">
          <a:extLst>
            <a:ext uri="{FF2B5EF4-FFF2-40B4-BE49-F238E27FC236}">
              <a16:creationId xmlns:a16="http://schemas.microsoft.com/office/drawing/2014/main" id="{00000000-0008-0000-0400-0000AF010000}"/>
            </a:ext>
          </a:extLst>
        </xdr:cNvPr>
        <xdr:cNvSpPr txBox="1"/>
      </xdr:nvSpPr>
      <xdr:spPr>
        <a:xfrm>
          <a:off x="15290800" y="130924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79</xdr:row>
      <xdr:rowOff>24130</xdr:rowOff>
    </xdr:from>
    <xdr:to>
      <xdr:col>73</xdr:col>
      <xdr:colOff>180975</xdr:colOff>
      <xdr:row>79</xdr:row>
      <xdr:rowOff>46989</xdr:rowOff>
    </xdr:to>
    <xdr:cxnSp macro="">
      <xdr:nvCxnSpPr>
        <xdr:cNvPr id="432" name="直線コネクタ 431">
          <a:extLst>
            <a:ext uri="{FF2B5EF4-FFF2-40B4-BE49-F238E27FC236}">
              <a16:creationId xmlns:a16="http://schemas.microsoft.com/office/drawing/2014/main" id="{00000000-0008-0000-0400-0000B0010000}"/>
            </a:ext>
          </a:extLst>
        </xdr:cNvPr>
        <xdr:cNvCxnSpPr/>
      </xdr:nvCxnSpPr>
      <xdr:spPr>
        <a:xfrm flipV="1">
          <a:off x="13893800" y="13568680"/>
          <a:ext cx="8890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78</xdr:row>
      <xdr:rowOff>125730</xdr:rowOff>
    </xdr:from>
    <xdr:to>
      <xdr:col>74</xdr:col>
      <xdr:colOff>31750</xdr:colOff>
      <xdr:row>79</xdr:row>
      <xdr:rowOff>55880</xdr:rowOff>
    </xdr:to>
    <xdr:sp macro="" textlink="">
      <xdr:nvSpPr>
        <xdr:cNvPr id="433" name="フローチャート: 判断 432">
          <a:extLst>
            <a:ext uri="{FF2B5EF4-FFF2-40B4-BE49-F238E27FC236}">
              <a16:creationId xmlns:a16="http://schemas.microsoft.com/office/drawing/2014/main" id="{00000000-0008-0000-0400-0000B1010000}"/>
            </a:ext>
          </a:extLst>
        </xdr:cNvPr>
        <xdr:cNvSpPr/>
      </xdr:nvSpPr>
      <xdr:spPr>
        <a:xfrm>
          <a:off x="14732000" y="13498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66057</xdr:rowOff>
    </xdr:from>
    <xdr:ext cx="762000" cy="259045"/>
    <xdr:sp macro="" textlink="">
      <xdr:nvSpPr>
        <xdr:cNvPr id="434" name="テキスト ボックス 433">
          <a:extLst>
            <a:ext uri="{FF2B5EF4-FFF2-40B4-BE49-F238E27FC236}">
              <a16:creationId xmlns:a16="http://schemas.microsoft.com/office/drawing/2014/main" id="{00000000-0008-0000-0400-0000B2010000}"/>
            </a:ext>
          </a:extLst>
        </xdr:cNvPr>
        <xdr:cNvSpPr txBox="1"/>
      </xdr:nvSpPr>
      <xdr:spPr>
        <a:xfrm>
          <a:off x="14401800" y="132677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79</xdr:row>
      <xdr:rowOff>46989</xdr:rowOff>
    </xdr:from>
    <xdr:to>
      <xdr:col>69</xdr:col>
      <xdr:colOff>92075</xdr:colOff>
      <xdr:row>79</xdr:row>
      <xdr:rowOff>88900</xdr:rowOff>
    </xdr:to>
    <xdr:cxnSp macro="">
      <xdr:nvCxnSpPr>
        <xdr:cNvPr id="435" name="直線コネクタ 434">
          <a:extLst>
            <a:ext uri="{FF2B5EF4-FFF2-40B4-BE49-F238E27FC236}">
              <a16:creationId xmlns:a16="http://schemas.microsoft.com/office/drawing/2014/main" id="{00000000-0008-0000-0400-0000B3010000}"/>
            </a:ext>
          </a:extLst>
        </xdr:cNvPr>
        <xdr:cNvCxnSpPr/>
      </xdr:nvCxnSpPr>
      <xdr:spPr>
        <a:xfrm flipV="1">
          <a:off x="13004800" y="13591539"/>
          <a:ext cx="889000" cy="41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78</xdr:row>
      <xdr:rowOff>152400</xdr:rowOff>
    </xdr:from>
    <xdr:to>
      <xdr:col>69</xdr:col>
      <xdr:colOff>142875</xdr:colOff>
      <xdr:row>79</xdr:row>
      <xdr:rowOff>82550</xdr:rowOff>
    </xdr:to>
    <xdr:sp macro="" textlink="">
      <xdr:nvSpPr>
        <xdr:cNvPr id="436" name="フローチャート: 判断 435">
          <a:extLst>
            <a:ext uri="{FF2B5EF4-FFF2-40B4-BE49-F238E27FC236}">
              <a16:creationId xmlns:a16="http://schemas.microsoft.com/office/drawing/2014/main" id="{00000000-0008-0000-0400-0000B4010000}"/>
            </a:ext>
          </a:extLst>
        </xdr:cNvPr>
        <xdr:cNvSpPr/>
      </xdr:nvSpPr>
      <xdr:spPr>
        <a:xfrm>
          <a:off x="13843000" y="1352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92727</xdr:rowOff>
    </xdr:from>
    <xdr:ext cx="762000" cy="259045"/>
    <xdr:sp macro="" textlink="">
      <xdr:nvSpPr>
        <xdr:cNvPr id="437" name="テキスト ボックス 436">
          <a:extLst>
            <a:ext uri="{FF2B5EF4-FFF2-40B4-BE49-F238E27FC236}">
              <a16:creationId xmlns:a16="http://schemas.microsoft.com/office/drawing/2014/main" id="{00000000-0008-0000-0400-0000B5010000}"/>
            </a:ext>
          </a:extLst>
        </xdr:cNvPr>
        <xdr:cNvSpPr txBox="1"/>
      </xdr:nvSpPr>
      <xdr:spPr>
        <a:xfrm>
          <a:off x="13512800" y="1329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78</xdr:row>
      <xdr:rowOff>129539</xdr:rowOff>
    </xdr:from>
    <xdr:to>
      <xdr:col>65</xdr:col>
      <xdr:colOff>53975</xdr:colOff>
      <xdr:row>79</xdr:row>
      <xdr:rowOff>59689</xdr:rowOff>
    </xdr:to>
    <xdr:sp macro="" textlink="">
      <xdr:nvSpPr>
        <xdr:cNvPr id="438" name="フローチャート: 判断 437">
          <a:extLst>
            <a:ext uri="{FF2B5EF4-FFF2-40B4-BE49-F238E27FC236}">
              <a16:creationId xmlns:a16="http://schemas.microsoft.com/office/drawing/2014/main" id="{00000000-0008-0000-0400-0000B6010000}"/>
            </a:ext>
          </a:extLst>
        </xdr:cNvPr>
        <xdr:cNvSpPr/>
      </xdr:nvSpPr>
      <xdr:spPr>
        <a:xfrm>
          <a:off x="12954000" y="13502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69866</xdr:rowOff>
    </xdr:from>
    <xdr:ext cx="7620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2623800" y="132715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79</xdr:row>
      <xdr:rowOff>3811</xdr:rowOff>
    </xdr:from>
    <xdr:to>
      <xdr:col>82</xdr:col>
      <xdr:colOff>158750</xdr:colOff>
      <xdr:row>79</xdr:row>
      <xdr:rowOff>105411</xdr:rowOff>
    </xdr:to>
    <xdr:sp macro="" textlink="">
      <xdr:nvSpPr>
        <xdr:cNvPr id="445" name="楕円 444">
          <a:extLst>
            <a:ext uri="{FF2B5EF4-FFF2-40B4-BE49-F238E27FC236}">
              <a16:creationId xmlns:a16="http://schemas.microsoft.com/office/drawing/2014/main" id="{00000000-0008-0000-0400-0000BD010000}"/>
            </a:ext>
          </a:extLst>
        </xdr:cNvPr>
        <xdr:cNvSpPr/>
      </xdr:nvSpPr>
      <xdr:spPr>
        <a:xfrm>
          <a:off x="16459200" y="13548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78</xdr:row>
      <xdr:rowOff>147338</xdr:rowOff>
    </xdr:from>
    <xdr:ext cx="762000" cy="259045"/>
    <xdr:sp macro="" textlink="">
      <xdr:nvSpPr>
        <xdr:cNvPr id="446" name="公債費以外該当値テキスト">
          <a:extLst>
            <a:ext uri="{FF2B5EF4-FFF2-40B4-BE49-F238E27FC236}">
              <a16:creationId xmlns:a16="http://schemas.microsoft.com/office/drawing/2014/main" id="{00000000-0008-0000-0400-0000BE010000}"/>
            </a:ext>
          </a:extLst>
        </xdr:cNvPr>
        <xdr:cNvSpPr txBox="1"/>
      </xdr:nvSpPr>
      <xdr:spPr>
        <a:xfrm>
          <a:off x="16598900" y="135204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78</xdr:row>
      <xdr:rowOff>0</xdr:rowOff>
    </xdr:from>
    <xdr:to>
      <xdr:col>78</xdr:col>
      <xdr:colOff>120650</xdr:colOff>
      <xdr:row>78</xdr:row>
      <xdr:rowOff>101600</xdr:rowOff>
    </xdr:to>
    <xdr:sp macro="" textlink="">
      <xdr:nvSpPr>
        <xdr:cNvPr id="447" name="楕円 446">
          <a:extLst>
            <a:ext uri="{FF2B5EF4-FFF2-40B4-BE49-F238E27FC236}">
              <a16:creationId xmlns:a16="http://schemas.microsoft.com/office/drawing/2014/main" id="{00000000-0008-0000-0400-0000BF010000}"/>
            </a:ext>
          </a:extLst>
        </xdr:cNvPr>
        <xdr:cNvSpPr/>
      </xdr:nvSpPr>
      <xdr:spPr>
        <a:xfrm>
          <a:off x="15621000" y="1337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86377</xdr:rowOff>
    </xdr:from>
    <xdr:ext cx="736600" cy="259045"/>
    <xdr:sp macro="" textlink="">
      <xdr:nvSpPr>
        <xdr:cNvPr id="448" name="テキスト ボックス 447">
          <a:extLst>
            <a:ext uri="{FF2B5EF4-FFF2-40B4-BE49-F238E27FC236}">
              <a16:creationId xmlns:a16="http://schemas.microsoft.com/office/drawing/2014/main" id="{00000000-0008-0000-0400-0000C0010000}"/>
            </a:ext>
          </a:extLst>
        </xdr:cNvPr>
        <xdr:cNvSpPr txBox="1"/>
      </xdr:nvSpPr>
      <xdr:spPr>
        <a:xfrm>
          <a:off x="15290800" y="13459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78</xdr:row>
      <xdr:rowOff>144780</xdr:rowOff>
    </xdr:from>
    <xdr:to>
      <xdr:col>74</xdr:col>
      <xdr:colOff>31750</xdr:colOff>
      <xdr:row>79</xdr:row>
      <xdr:rowOff>74930</xdr:rowOff>
    </xdr:to>
    <xdr:sp macro="" textlink="">
      <xdr:nvSpPr>
        <xdr:cNvPr id="449" name="楕円 448">
          <a:extLst>
            <a:ext uri="{FF2B5EF4-FFF2-40B4-BE49-F238E27FC236}">
              <a16:creationId xmlns:a16="http://schemas.microsoft.com/office/drawing/2014/main" id="{00000000-0008-0000-0400-0000C1010000}"/>
            </a:ext>
          </a:extLst>
        </xdr:cNvPr>
        <xdr:cNvSpPr/>
      </xdr:nvSpPr>
      <xdr:spPr>
        <a:xfrm>
          <a:off x="14732000" y="13517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79</xdr:row>
      <xdr:rowOff>59707</xdr:rowOff>
    </xdr:from>
    <xdr:ext cx="762000" cy="259045"/>
    <xdr:sp macro="" textlink="">
      <xdr:nvSpPr>
        <xdr:cNvPr id="450" name="テキスト ボックス 449">
          <a:extLst>
            <a:ext uri="{FF2B5EF4-FFF2-40B4-BE49-F238E27FC236}">
              <a16:creationId xmlns:a16="http://schemas.microsoft.com/office/drawing/2014/main" id="{00000000-0008-0000-0400-0000C2010000}"/>
            </a:ext>
          </a:extLst>
        </xdr:cNvPr>
        <xdr:cNvSpPr txBox="1"/>
      </xdr:nvSpPr>
      <xdr:spPr>
        <a:xfrm>
          <a:off x="14401800" y="13604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78</xdr:row>
      <xdr:rowOff>167639</xdr:rowOff>
    </xdr:from>
    <xdr:to>
      <xdr:col>69</xdr:col>
      <xdr:colOff>142875</xdr:colOff>
      <xdr:row>79</xdr:row>
      <xdr:rowOff>97789</xdr:rowOff>
    </xdr:to>
    <xdr:sp macro="" textlink="">
      <xdr:nvSpPr>
        <xdr:cNvPr id="451" name="楕円 450">
          <a:extLst>
            <a:ext uri="{FF2B5EF4-FFF2-40B4-BE49-F238E27FC236}">
              <a16:creationId xmlns:a16="http://schemas.microsoft.com/office/drawing/2014/main" id="{00000000-0008-0000-0400-0000C3010000}"/>
            </a:ext>
          </a:extLst>
        </xdr:cNvPr>
        <xdr:cNvSpPr/>
      </xdr:nvSpPr>
      <xdr:spPr>
        <a:xfrm>
          <a:off x="13843000" y="13540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79</xdr:row>
      <xdr:rowOff>82566</xdr:rowOff>
    </xdr:from>
    <xdr:ext cx="762000" cy="259045"/>
    <xdr:sp macro="" textlink="">
      <xdr:nvSpPr>
        <xdr:cNvPr id="452" name="テキスト ボックス 451">
          <a:extLst>
            <a:ext uri="{FF2B5EF4-FFF2-40B4-BE49-F238E27FC236}">
              <a16:creationId xmlns:a16="http://schemas.microsoft.com/office/drawing/2014/main" id="{00000000-0008-0000-0400-0000C4010000}"/>
            </a:ext>
          </a:extLst>
        </xdr:cNvPr>
        <xdr:cNvSpPr txBox="1"/>
      </xdr:nvSpPr>
      <xdr:spPr>
        <a:xfrm>
          <a:off x="13512800" y="136271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79</xdr:row>
      <xdr:rowOff>38100</xdr:rowOff>
    </xdr:from>
    <xdr:to>
      <xdr:col>65</xdr:col>
      <xdr:colOff>53975</xdr:colOff>
      <xdr:row>79</xdr:row>
      <xdr:rowOff>139700</xdr:rowOff>
    </xdr:to>
    <xdr:sp macro="" textlink="">
      <xdr:nvSpPr>
        <xdr:cNvPr id="453" name="楕円 452">
          <a:extLst>
            <a:ext uri="{FF2B5EF4-FFF2-40B4-BE49-F238E27FC236}">
              <a16:creationId xmlns:a16="http://schemas.microsoft.com/office/drawing/2014/main" id="{00000000-0008-0000-0400-0000C5010000}"/>
            </a:ext>
          </a:extLst>
        </xdr:cNvPr>
        <xdr:cNvSpPr/>
      </xdr:nvSpPr>
      <xdr:spPr>
        <a:xfrm>
          <a:off x="12954000" y="13582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79</xdr:row>
      <xdr:rowOff>124477</xdr:rowOff>
    </xdr:from>
    <xdr:ext cx="762000" cy="259045"/>
    <xdr:sp macro="" textlink="">
      <xdr:nvSpPr>
        <xdr:cNvPr id="454" name="テキスト ボックス 453">
          <a:extLst>
            <a:ext uri="{FF2B5EF4-FFF2-40B4-BE49-F238E27FC236}">
              <a16:creationId xmlns:a16="http://schemas.microsoft.com/office/drawing/2014/main" id="{00000000-0008-0000-0400-0000C6010000}"/>
            </a:ext>
          </a:extLst>
        </xdr:cNvPr>
        <xdr:cNvSpPr txBox="1"/>
      </xdr:nvSpPr>
      <xdr:spPr>
        <a:xfrm>
          <a:off x="12623800" y="13669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香川県綾川町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4</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a:extLst>
            <a:ext uri="{FF2B5EF4-FFF2-40B4-BE49-F238E27FC236}">
              <a16:creationId xmlns:a16="http://schemas.microsoft.com/office/drawing/2014/main" id="{00000000-0008-0000-0500-00002C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a:extLst>
            <a:ext uri="{FF2B5EF4-FFF2-40B4-BE49-F238E27FC236}">
              <a16:creationId xmlns:a16="http://schemas.microsoft.com/office/drawing/2014/main" id="{00000000-0008-0000-0500-00002D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a:extLst>
            <a:ext uri="{FF2B5EF4-FFF2-40B4-BE49-F238E27FC236}">
              <a16:creationId xmlns:a16="http://schemas.microsoft.com/office/drawing/2014/main" id="{00000000-0008-0000-0500-00002E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59100</xdr:rowOff>
    </xdr:from>
    <xdr:to>
      <xdr:col>29</xdr:col>
      <xdr:colOff>127000</xdr:colOff>
      <xdr:row>19</xdr:row>
      <xdr:rowOff>152794</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flipV="1">
          <a:off x="5651500" y="1992675"/>
          <a:ext cx="0" cy="1465294"/>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124871</xdr:rowOff>
    </xdr:from>
    <xdr:ext cx="762000" cy="259045"/>
    <xdr:sp macro="" textlink="">
      <xdr:nvSpPr>
        <xdr:cNvPr id="48" name="人口1人当たり決算額の推移最小値テキスト130">
          <a:extLst>
            <a:ext uri="{FF2B5EF4-FFF2-40B4-BE49-F238E27FC236}">
              <a16:creationId xmlns:a16="http://schemas.microsoft.com/office/drawing/2014/main" id="{00000000-0008-0000-0500-000030000000}"/>
            </a:ext>
          </a:extLst>
        </xdr:cNvPr>
        <xdr:cNvSpPr txBox="1"/>
      </xdr:nvSpPr>
      <xdr:spPr>
        <a:xfrm>
          <a:off x="5740400" y="34300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49,337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152794</xdr:rowOff>
    </xdr:from>
    <xdr:to>
      <xdr:col>30</xdr:col>
      <xdr:colOff>25400</xdr:colOff>
      <xdr:row>19</xdr:row>
      <xdr:rowOff>152794</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345796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145477</xdr:rowOff>
    </xdr:from>
    <xdr:ext cx="762000" cy="259045"/>
    <xdr:sp macro="" textlink="">
      <xdr:nvSpPr>
        <xdr:cNvPr id="50" name="人口1人当たり決算額の推移最大値テキスト130">
          <a:extLst>
            <a:ext uri="{FF2B5EF4-FFF2-40B4-BE49-F238E27FC236}">
              <a16:creationId xmlns:a16="http://schemas.microsoft.com/office/drawing/2014/main" id="{00000000-0008-0000-0500-000032000000}"/>
            </a:ext>
          </a:extLst>
        </xdr:cNvPr>
        <xdr:cNvSpPr txBox="1"/>
      </xdr:nvSpPr>
      <xdr:spPr>
        <a:xfrm>
          <a:off x="5740400" y="1736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139,075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59100</xdr:rowOff>
    </xdr:from>
    <xdr:to>
      <xdr:col>30</xdr:col>
      <xdr:colOff>25400</xdr:colOff>
      <xdr:row>11</xdr:row>
      <xdr:rowOff>59100</xdr:rowOff>
    </xdr:to>
    <xdr:cxnSp macro="">
      <xdr:nvCxnSpPr>
        <xdr:cNvPr id="51" name="直線コネクタ 50">
          <a:extLst>
            <a:ext uri="{FF2B5EF4-FFF2-40B4-BE49-F238E27FC236}">
              <a16:creationId xmlns:a16="http://schemas.microsoft.com/office/drawing/2014/main" id="{00000000-0008-0000-0500-000033000000}"/>
            </a:ext>
          </a:extLst>
        </xdr:cNvPr>
        <xdr:cNvCxnSpPr/>
      </xdr:nvCxnSpPr>
      <xdr:spPr bwMode="auto">
        <a:xfrm>
          <a:off x="5562600" y="199267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16</xdr:row>
      <xdr:rowOff>52732</xdr:rowOff>
    </xdr:from>
    <xdr:to>
      <xdr:col>29</xdr:col>
      <xdr:colOff>127000</xdr:colOff>
      <xdr:row>16</xdr:row>
      <xdr:rowOff>116185</xdr:rowOff>
    </xdr:to>
    <xdr:cxnSp macro="">
      <xdr:nvCxnSpPr>
        <xdr:cNvPr id="52" name="直線コネクタ 51">
          <a:extLst>
            <a:ext uri="{FF2B5EF4-FFF2-40B4-BE49-F238E27FC236}">
              <a16:creationId xmlns:a16="http://schemas.microsoft.com/office/drawing/2014/main" id="{00000000-0008-0000-0500-000034000000}"/>
            </a:ext>
          </a:extLst>
        </xdr:cNvPr>
        <xdr:cNvCxnSpPr/>
      </xdr:nvCxnSpPr>
      <xdr:spPr bwMode="auto">
        <a:xfrm flipV="1">
          <a:off x="5003800" y="2843557"/>
          <a:ext cx="647700" cy="6345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17</xdr:row>
      <xdr:rowOff>15092</xdr:rowOff>
    </xdr:from>
    <xdr:ext cx="762000" cy="259045"/>
    <xdr:sp macro="" textlink="">
      <xdr:nvSpPr>
        <xdr:cNvPr id="53" name="人口1人当たり決算額の推移平均値テキスト130">
          <a:extLst>
            <a:ext uri="{FF2B5EF4-FFF2-40B4-BE49-F238E27FC236}">
              <a16:creationId xmlns:a16="http://schemas.microsoft.com/office/drawing/2014/main" id="{00000000-0008-0000-0500-000035000000}"/>
            </a:ext>
          </a:extLst>
        </xdr:cNvPr>
        <xdr:cNvSpPr txBox="1"/>
      </xdr:nvSpPr>
      <xdr:spPr>
        <a:xfrm>
          <a:off x="5740400" y="297736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43015</xdr:rowOff>
    </xdr:from>
    <xdr:to>
      <xdr:col>29</xdr:col>
      <xdr:colOff>177800</xdr:colOff>
      <xdr:row>17</xdr:row>
      <xdr:rowOff>144615</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5600700" y="300529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16</xdr:row>
      <xdr:rowOff>116185</xdr:rowOff>
    </xdr:from>
    <xdr:to>
      <xdr:col>26</xdr:col>
      <xdr:colOff>50800</xdr:colOff>
      <xdr:row>17</xdr:row>
      <xdr:rowOff>11307</xdr:rowOff>
    </xdr:to>
    <xdr:cxnSp macro="">
      <xdr:nvCxnSpPr>
        <xdr:cNvPr id="55" name="直線コネクタ 54">
          <a:extLst>
            <a:ext uri="{FF2B5EF4-FFF2-40B4-BE49-F238E27FC236}">
              <a16:creationId xmlns:a16="http://schemas.microsoft.com/office/drawing/2014/main" id="{00000000-0008-0000-0500-000037000000}"/>
            </a:ext>
          </a:extLst>
        </xdr:cNvPr>
        <xdr:cNvCxnSpPr/>
      </xdr:nvCxnSpPr>
      <xdr:spPr bwMode="auto">
        <a:xfrm flipV="1">
          <a:off x="4305300" y="2907010"/>
          <a:ext cx="698500" cy="6657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58968</xdr:rowOff>
    </xdr:from>
    <xdr:to>
      <xdr:col>26</xdr:col>
      <xdr:colOff>101600</xdr:colOff>
      <xdr:row>17</xdr:row>
      <xdr:rowOff>160568</xdr:rowOff>
    </xdr:to>
    <xdr:sp macro="" textlink="">
      <xdr:nvSpPr>
        <xdr:cNvPr id="56" name="フローチャート: 判断 55">
          <a:extLst>
            <a:ext uri="{FF2B5EF4-FFF2-40B4-BE49-F238E27FC236}">
              <a16:creationId xmlns:a16="http://schemas.microsoft.com/office/drawing/2014/main" id="{00000000-0008-0000-0500-000038000000}"/>
            </a:ext>
          </a:extLst>
        </xdr:cNvPr>
        <xdr:cNvSpPr/>
      </xdr:nvSpPr>
      <xdr:spPr bwMode="auto">
        <a:xfrm>
          <a:off x="4953000" y="302124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145345</xdr:rowOff>
    </xdr:from>
    <xdr:ext cx="736600" cy="259045"/>
    <xdr:sp macro="" textlink="">
      <xdr:nvSpPr>
        <xdr:cNvPr id="57" name="テキスト ボックス 56">
          <a:extLst>
            <a:ext uri="{FF2B5EF4-FFF2-40B4-BE49-F238E27FC236}">
              <a16:creationId xmlns:a16="http://schemas.microsoft.com/office/drawing/2014/main" id="{00000000-0008-0000-0500-000039000000}"/>
            </a:ext>
          </a:extLst>
        </xdr:cNvPr>
        <xdr:cNvSpPr txBox="1"/>
      </xdr:nvSpPr>
      <xdr:spPr>
        <a:xfrm>
          <a:off x="4622800" y="31076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17</xdr:row>
      <xdr:rowOff>11307</xdr:rowOff>
    </xdr:from>
    <xdr:to>
      <xdr:col>22</xdr:col>
      <xdr:colOff>114300</xdr:colOff>
      <xdr:row>17</xdr:row>
      <xdr:rowOff>91039</xdr:rowOff>
    </xdr:to>
    <xdr:cxnSp macro="">
      <xdr:nvCxnSpPr>
        <xdr:cNvPr id="58" name="直線コネクタ 57">
          <a:extLst>
            <a:ext uri="{FF2B5EF4-FFF2-40B4-BE49-F238E27FC236}">
              <a16:creationId xmlns:a16="http://schemas.microsoft.com/office/drawing/2014/main" id="{00000000-0008-0000-0500-00003A000000}"/>
            </a:ext>
          </a:extLst>
        </xdr:cNvPr>
        <xdr:cNvCxnSpPr/>
      </xdr:nvCxnSpPr>
      <xdr:spPr bwMode="auto">
        <a:xfrm flipV="1">
          <a:off x="3606800" y="2973582"/>
          <a:ext cx="698500" cy="7973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86155</xdr:rowOff>
    </xdr:from>
    <xdr:to>
      <xdr:col>22</xdr:col>
      <xdr:colOff>165100</xdr:colOff>
      <xdr:row>18</xdr:row>
      <xdr:rowOff>16305</xdr:rowOff>
    </xdr:to>
    <xdr:sp macro="" textlink="">
      <xdr:nvSpPr>
        <xdr:cNvPr id="59" name="フローチャート: 判断 58">
          <a:extLst>
            <a:ext uri="{FF2B5EF4-FFF2-40B4-BE49-F238E27FC236}">
              <a16:creationId xmlns:a16="http://schemas.microsoft.com/office/drawing/2014/main" id="{00000000-0008-0000-0500-00003B000000}"/>
            </a:ext>
          </a:extLst>
        </xdr:cNvPr>
        <xdr:cNvSpPr/>
      </xdr:nvSpPr>
      <xdr:spPr bwMode="auto">
        <a:xfrm>
          <a:off x="4254500" y="304843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1082</xdr:rowOff>
    </xdr:from>
    <xdr:ext cx="762000" cy="259045"/>
    <xdr:sp macro="" textlink="">
      <xdr:nvSpPr>
        <xdr:cNvPr id="60" name="テキスト ボックス 59">
          <a:extLst>
            <a:ext uri="{FF2B5EF4-FFF2-40B4-BE49-F238E27FC236}">
              <a16:creationId xmlns:a16="http://schemas.microsoft.com/office/drawing/2014/main" id="{00000000-0008-0000-0500-00003C000000}"/>
            </a:ext>
          </a:extLst>
        </xdr:cNvPr>
        <xdr:cNvSpPr txBox="1"/>
      </xdr:nvSpPr>
      <xdr:spPr>
        <a:xfrm>
          <a:off x="3924300" y="31348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71,307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17</xdr:row>
      <xdr:rowOff>91039</xdr:rowOff>
    </xdr:from>
    <xdr:to>
      <xdr:col>18</xdr:col>
      <xdr:colOff>177800</xdr:colOff>
      <xdr:row>17</xdr:row>
      <xdr:rowOff>144629</xdr:rowOff>
    </xdr:to>
    <xdr:cxnSp macro="">
      <xdr:nvCxnSpPr>
        <xdr:cNvPr id="61" name="直線コネクタ 60">
          <a:extLst>
            <a:ext uri="{FF2B5EF4-FFF2-40B4-BE49-F238E27FC236}">
              <a16:creationId xmlns:a16="http://schemas.microsoft.com/office/drawing/2014/main" id="{00000000-0008-0000-0500-00003D000000}"/>
            </a:ext>
          </a:extLst>
        </xdr:cNvPr>
        <xdr:cNvCxnSpPr/>
      </xdr:nvCxnSpPr>
      <xdr:spPr bwMode="auto">
        <a:xfrm flipV="1">
          <a:off x="2908300" y="3053314"/>
          <a:ext cx="698500" cy="5359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102418</xdr:rowOff>
    </xdr:from>
    <xdr:to>
      <xdr:col>19</xdr:col>
      <xdr:colOff>38100</xdr:colOff>
      <xdr:row>18</xdr:row>
      <xdr:rowOff>32568</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3556000" y="306469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17345</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3225800" y="31510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70,311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107545</xdr:rowOff>
    </xdr:from>
    <xdr:to>
      <xdr:col>15</xdr:col>
      <xdr:colOff>101600</xdr:colOff>
      <xdr:row>18</xdr:row>
      <xdr:rowOff>37695</xdr:rowOff>
    </xdr:to>
    <xdr:sp macro="" textlink="">
      <xdr:nvSpPr>
        <xdr:cNvPr id="64" name="フローチャート: 判断 63">
          <a:extLst>
            <a:ext uri="{FF2B5EF4-FFF2-40B4-BE49-F238E27FC236}">
              <a16:creationId xmlns:a16="http://schemas.microsoft.com/office/drawing/2014/main" id="{00000000-0008-0000-0500-000040000000}"/>
            </a:ext>
          </a:extLst>
        </xdr:cNvPr>
        <xdr:cNvSpPr/>
      </xdr:nvSpPr>
      <xdr:spPr bwMode="auto">
        <a:xfrm>
          <a:off x="2857500" y="306982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22472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2527300" y="3156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69,997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a:extLst>
            <a:ext uri="{FF2B5EF4-FFF2-40B4-BE49-F238E27FC236}">
              <a16:creationId xmlns:a16="http://schemas.microsoft.com/office/drawing/2014/main" id="{00000000-0008-0000-0500-000045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a:extLst>
            <a:ext uri="{FF2B5EF4-FFF2-40B4-BE49-F238E27FC236}">
              <a16:creationId xmlns:a16="http://schemas.microsoft.com/office/drawing/2014/main" id="{00000000-0008-0000-0500-000046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1932</xdr:rowOff>
    </xdr:from>
    <xdr:to>
      <xdr:col>29</xdr:col>
      <xdr:colOff>177800</xdr:colOff>
      <xdr:row>16</xdr:row>
      <xdr:rowOff>103532</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5600700" y="279275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15</xdr:row>
      <xdr:rowOff>18459</xdr:rowOff>
    </xdr:from>
    <xdr:ext cx="762000" cy="259045"/>
    <xdr:sp macro="" textlink="">
      <xdr:nvSpPr>
        <xdr:cNvPr id="72" name="人口1人当たり決算額の推移該当値テキスト130">
          <a:extLst>
            <a:ext uri="{FF2B5EF4-FFF2-40B4-BE49-F238E27FC236}">
              <a16:creationId xmlns:a16="http://schemas.microsoft.com/office/drawing/2014/main" id="{00000000-0008-0000-0500-000048000000}"/>
            </a:ext>
          </a:extLst>
        </xdr:cNvPr>
        <xdr:cNvSpPr txBox="1"/>
      </xdr:nvSpPr>
      <xdr:spPr>
        <a:xfrm>
          <a:off x="5740400" y="2637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86,965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16</xdr:row>
      <xdr:rowOff>65385</xdr:rowOff>
    </xdr:from>
    <xdr:to>
      <xdr:col>26</xdr:col>
      <xdr:colOff>101600</xdr:colOff>
      <xdr:row>16</xdr:row>
      <xdr:rowOff>166985</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953000" y="285621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5712</xdr:rowOff>
    </xdr:from>
    <xdr:ext cx="7366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4622800" y="26250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16</xdr:row>
      <xdr:rowOff>131957</xdr:rowOff>
    </xdr:from>
    <xdr:to>
      <xdr:col>22</xdr:col>
      <xdr:colOff>165100</xdr:colOff>
      <xdr:row>17</xdr:row>
      <xdr:rowOff>62107</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4254500" y="292278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72284</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924300" y="26916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17</xdr:row>
      <xdr:rowOff>40239</xdr:rowOff>
    </xdr:from>
    <xdr:to>
      <xdr:col>19</xdr:col>
      <xdr:colOff>38100</xdr:colOff>
      <xdr:row>17</xdr:row>
      <xdr:rowOff>141839</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3556000" y="300251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152016</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3225800" y="27713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93829</xdr:rowOff>
    </xdr:from>
    <xdr:to>
      <xdr:col>15</xdr:col>
      <xdr:colOff>101600</xdr:colOff>
      <xdr:row>18</xdr:row>
      <xdr:rowOff>23979</xdr:rowOff>
    </xdr:to>
    <xdr:sp macro="" textlink="">
      <xdr:nvSpPr>
        <xdr:cNvPr id="79" name="楕円 78">
          <a:extLst>
            <a:ext uri="{FF2B5EF4-FFF2-40B4-BE49-F238E27FC236}">
              <a16:creationId xmlns:a16="http://schemas.microsoft.com/office/drawing/2014/main" id="{00000000-0008-0000-0500-00004F000000}"/>
            </a:ext>
          </a:extLst>
        </xdr:cNvPr>
        <xdr:cNvSpPr/>
      </xdr:nvSpPr>
      <xdr:spPr bwMode="auto">
        <a:xfrm>
          <a:off x="2857500" y="305610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34156</xdr:rowOff>
    </xdr:from>
    <xdr:ext cx="762000" cy="259045"/>
    <xdr:sp macro="" textlink="">
      <xdr:nvSpPr>
        <xdr:cNvPr id="80" name="テキスト ボックス 79">
          <a:extLst>
            <a:ext uri="{FF2B5EF4-FFF2-40B4-BE49-F238E27FC236}">
              <a16:creationId xmlns:a16="http://schemas.microsoft.com/office/drawing/2014/main" id="{00000000-0008-0000-0500-000050000000}"/>
            </a:ext>
          </a:extLst>
        </xdr:cNvPr>
        <xdr:cNvSpPr txBox="1"/>
      </xdr:nvSpPr>
      <xdr:spPr>
        <a:xfrm>
          <a:off x="2527300" y="28249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70,837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a:extLst>
            <a:ext uri="{FF2B5EF4-FFF2-40B4-BE49-F238E27FC236}">
              <a16:creationId xmlns:a16="http://schemas.microsoft.com/office/drawing/2014/main" id="{00000000-0008-0000-0500-000052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a:extLst>
            <a:ext uri="{FF2B5EF4-FFF2-40B4-BE49-F238E27FC236}">
              <a16:creationId xmlns:a16="http://schemas.microsoft.com/office/drawing/2014/main" id="{00000000-0008-0000-0500-000054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a:extLst>
            <a:ext uri="{FF2B5EF4-FFF2-40B4-BE49-F238E27FC236}">
              <a16:creationId xmlns:a16="http://schemas.microsoft.com/office/drawing/2014/main" id="{00000000-0008-0000-0500-000055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a:extLst>
            <a:ext uri="{FF2B5EF4-FFF2-40B4-BE49-F238E27FC236}">
              <a16:creationId xmlns:a16="http://schemas.microsoft.com/office/drawing/2014/main" id="{00000000-0008-0000-0500-000059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a:extLst>
            <a:ext uri="{FF2B5EF4-FFF2-40B4-BE49-F238E27FC236}">
              <a16:creationId xmlns:a16="http://schemas.microsoft.com/office/drawing/2014/main" id="{00000000-0008-0000-0500-00005A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a:extLst>
            <a:ext uri="{FF2B5EF4-FFF2-40B4-BE49-F238E27FC236}">
              <a16:creationId xmlns:a16="http://schemas.microsoft.com/office/drawing/2014/main" id="{00000000-0008-0000-0500-00005B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a:extLst>
            <a:ext uri="{FF2B5EF4-FFF2-40B4-BE49-F238E27FC236}">
              <a16:creationId xmlns:a16="http://schemas.microsoft.com/office/drawing/2014/main" id="{00000000-0008-0000-0500-00005C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a:extLst>
            <a:ext uri="{FF2B5EF4-FFF2-40B4-BE49-F238E27FC236}">
              <a16:creationId xmlns:a16="http://schemas.microsoft.com/office/drawing/2014/main" id="{00000000-0008-0000-0500-00005D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a:extLst>
            <a:ext uri="{FF2B5EF4-FFF2-40B4-BE49-F238E27FC236}">
              <a16:creationId xmlns:a16="http://schemas.microsoft.com/office/drawing/2014/main" id="{00000000-0008-0000-0500-00005E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8" name="テキスト ボックス 97">
          <a:extLst>
            <a:ext uri="{FF2B5EF4-FFF2-40B4-BE49-F238E27FC236}">
              <a16:creationId xmlns:a16="http://schemas.microsoft.com/office/drawing/2014/main" id="{00000000-0008-0000-0500-000062000000}"/>
            </a:ext>
          </a:extLst>
        </xdr:cNvPr>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9" name="直線コネクタ 98">
          <a:extLst>
            <a:ext uri="{FF2B5EF4-FFF2-40B4-BE49-F238E27FC236}">
              <a16:creationId xmlns:a16="http://schemas.microsoft.com/office/drawing/2014/main" id="{00000000-0008-0000-0500-000063000000}"/>
            </a:ext>
          </a:extLst>
        </xdr:cNvPr>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100" name="テキスト ボックス 99">
          <a:extLst>
            <a:ext uri="{FF2B5EF4-FFF2-40B4-BE49-F238E27FC236}">
              <a16:creationId xmlns:a16="http://schemas.microsoft.com/office/drawing/2014/main" id="{00000000-0008-0000-0500-000064000000}"/>
            </a:ext>
          </a:extLst>
        </xdr:cNvPr>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101" name="直線コネクタ 100">
          <a:extLst>
            <a:ext uri="{FF2B5EF4-FFF2-40B4-BE49-F238E27FC236}">
              <a16:creationId xmlns:a16="http://schemas.microsoft.com/office/drawing/2014/main" id="{00000000-0008-0000-0500-000065000000}"/>
            </a:ext>
          </a:extLst>
        </xdr:cNvPr>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2" name="テキスト ボックス 101">
          <a:extLst>
            <a:ext uri="{FF2B5EF4-FFF2-40B4-BE49-F238E27FC236}">
              <a16:creationId xmlns:a16="http://schemas.microsoft.com/office/drawing/2014/main" id="{00000000-0008-0000-0500-000066000000}"/>
            </a:ext>
          </a:extLst>
        </xdr:cNvPr>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3" name="直線コネクタ 102">
          <a:extLst>
            <a:ext uri="{FF2B5EF4-FFF2-40B4-BE49-F238E27FC236}">
              <a16:creationId xmlns:a16="http://schemas.microsoft.com/office/drawing/2014/main" id="{00000000-0008-0000-0500-000067000000}"/>
            </a:ext>
          </a:extLst>
        </xdr:cNvPr>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4" name="テキスト ボックス 103">
          <a:extLst>
            <a:ext uri="{FF2B5EF4-FFF2-40B4-BE49-F238E27FC236}">
              <a16:creationId xmlns:a16="http://schemas.microsoft.com/office/drawing/2014/main" id="{00000000-0008-0000-0500-000068000000}"/>
            </a:ext>
          </a:extLst>
        </xdr:cNvPr>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5" name="直線コネクタ 104">
          <a:extLst>
            <a:ext uri="{FF2B5EF4-FFF2-40B4-BE49-F238E27FC236}">
              <a16:creationId xmlns:a16="http://schemas.microsoft.com/office/drawing/2014/main" id="{00000000-0008-0000-0500-000069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6" name="テキスト ボックス 105">
          <a:extLst>
            <a:ext uri="{FF2B5EF4-FFF2-40B4-BE49-F238E27FC236}">
              <a16:creationId xmlns:a16="http://schemas.microsoft.com/office/drawing/2014/main" id="{00000000-0008-0000-0500-00006A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7" name="人口1人当たり決算額の推移グラフ枠445">
          <a:extLst>
            <a:ext uri="{FF2B5EF4-FFF2-40B4-BE49-F238E27FC236}">
              <a16:creationId xmlns:a16="http://schemas.microsoft.com/office/drawing/2014/main" id="{00000000-0008-0000-0500-00006B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220307</xdr:rowOff>
    </xdr:from>
    <xdr:to>
      <xdr:col>29</xdr:col>
      <xdr:colOff>127000</xdr:colOff>
      <xdr:row>37</xdr:row>
      <xdr:rowOff>189065</xdr:rowOff>
    </xdr:to>
    <xdr:cxnSp macro="">
      <xdr:nvCxnSpPr>
        <xdr:cNvPr id="108" name="直線コネクタ 107">
          <a:extLst>
            <a:ext uri="{FF2B5EF4-FFF2-40B4-BE49-F238E27FC236}">
              <a16:creationId xmlns:a16="http://schemas.microsoft.com/office/drawing/2014/main" id="{00000000-0008-0000-0500-00006C000000}"/>
            </a:ext>
          </a:extLst>
        </xdr:cNvPr>
        <xdr:cNvCxnSpPr/>
      </xdr:nvCxnSpPr>
      <xdr:spPr bwMode="auto">
        <a:xfrm flipV="1">
          <a:off x="5651500" y="6144857"/>
          <a:ext cx="0" cy="116890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199242</xdr:rowOff>
    </xdr:from>
    <xdr:ext cx="762000" cy="259045"/>
    <xdr:sp macro="" textlink="">
      <xdr:nvSpPr>
        <xdr:cNvPr id="109" name="人口1人当たり決算額の推移最小値テキスト445">
          <a:extLst>
            <a:ext uri="{FF2B5EF4-FFF2-40B4-BE49-F238E27FC236}">
              <a16:creationId xmlns:a16="http://schemas.microsoft.com/office/drawing/2014/main" id="{00000000-0008-0000-0500-00006D000000}"/>
            </a:ext>
          </a:extLst>
        </xdr:cNvPr>
        <xdr:cNvSpPr txBox="1"/>
      </xdr:nvSpPr>
      <xdr:spPr>
        <a:xfrm>
          <a:off x="5740400" y="73239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189065</xdr:rowOff>
    </xdr:from>
    <xdr:to>
      <xdr:col>30</xdr:col>
      <xdr:colOff>25400</xdr:colOff>
      <xdr:row>37</xdr:row>
      <xdr:rowOff>189065</xdr:rowOff>
    </xdr:to>
    <xdr:cxnSp macro="">
      <xdr:nvCxnSpPr>
        <xdr:cNvPr id="110" name="直線コネクタ 109">
          <a:extLst>
            <a:ext uri="{FF2B5EF4-FFF2-40B4-BE49-F238E27FC236}">
              <a16:creationId xmlns:a16="http://schemas.microsoft.com/office/drawing/2014/main" id="{00000000-0008-0000-0500-00006E000000}"/>
            </a:ext>
          </a:extLst>
        </xdr:cNvPr>
        <xdr:cNvCxnSpPr/>
      </xdr:nvCxnSpPr>
      <xdr:spPr bwMode="auto">
        <a:xfrm>
          <a:off x="5562600" y="731376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135234</xdr:rowOff>
    </xdr:from>
    <xdr:ext cx="762000" cy="259045"/>
    <xdr:sp macro="" textlink="">
      <xdr:nvSpPr>
        <xdr:cNvPr id="111" name="人口1人当たり決算額の推移最大値テキスト445">
          <a:extLst>
            <a:ext uri="{FF2B5EF4-FFF2-40B4-BE49-F238E27FC236}">
              <a16:creationId xmlns:a16="http://schemas.microsoft.com/office/drawing/2014/main" id="{00000000-0008-0000-0500-00006F000000}"/>
            </a:ext>
          </a:extLst>
        </xdr:cNvPr>
        <xdr:cNvSpPr txBox="1"/>
      </xdr:nvSpPr>
      <xdr:spPr>
        <a:xfrm>
          <a:off x="5740400" y="5888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54,102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220307</xdr:rowOff>
    </xdr:from>
    <xdr:to>
      <xdr:col>30</xdr:col>
      <xdr:colOff>25400</xdr:colOff>
      <xdr:row>33</xdr:row>
      <xdr:rowOff>220307</xdr:rowOff>
    </xdr:to>
    <xdr:cxnSp macro="">
      <xdr:nvCxnSpPr>
        <xdr:cNvPr id="112" name="直線コネクタ 111">
          <a:extLst>
            <a:ext uri="{FF2B5EF4-FFF2-40B4-BE49-F238E27FC236}">
              <a16:creationId xmlns:a16="http://schemas.microsoft.com/office/drawing/2014/main" id="{00000000-0008-0000-0500-000070000000}"/>
            </a:ext>
          </a:extLst>
        </xdr:cNvPr>
        <xdr:cNvCxnSpPr/>
      </xdr:nvCxnSpPr>
      <xdr:spPr bwMode="auto">
        <a:xfrm>
          <a:off x="5562600" y="614485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37</xdr:row>
      <xdr:rowOff>168586</xdr:rowOff>
    </xdr:from>
    <xdr:to>
      <xdr:col>29</xdr:col>
      <xdr:colOff>127000</xdr:colOff>
      <xdr:row>37</xdr:row>
      <xdr:rowOff>189065</xdr:rowOff>
    </xdr:to>
    <xdr:cxnSp macro="">
      <xdr:nvCxnSpPr>
        <xdr:cNvPr id="113" name="直線コネクタ 112">
          <a:extLst>
            <a:ext uri="{FF2B5EF4-FFF2-40B4-BE49-F238E27FC236}">
              <a16:creationId xmlns:a16="http://schemas.microsoft.com/office/drawing/2014/main" id="{00000000-0008-0000-0500-000071000000}"/>
            </a:ext>
          </a:extLst>
        </xdr:cNvPr>
        <xdr:cNvCxnSpPr/>
      </xdr:nvCxnSpPr>
      <xdr:spPr bwMode="auto">
        <a:xfrm>
          <a:off x="5003800" y="7293286"/>
          <a:ext cx="647700" cy="2047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81621</xdr:rowOff>
    </xdr:from>
    <xdr:ext cx="762000" cy="259045"/>
    <xdr:sp macro="" textlink="">
      <xdr:nvSpPr>
        <xdr:cNvPr id="114" name="人口1人当たり決算額の推移平均値テキスト445">
          <a:extLst>
            <a:ext uri="{FF2B5EF4-FFF2-40B4-BE49-F238E27FC236}">
              <a16:creationId xmlns:a16="http://schemas.microsoft.com/office/drawing/2014/main" id="{00000000-0008-0000-0500-000072000000}"/>
            </a:ext>
          </a:extLst>
        </xdr:cNvPr>
        <xdr:cNvSpPr txBox="1"/>
      </xdr:nvSpPr>
      <xdr:spPr>
        <a:xfrm>
          <a:off x="5740400" y="669197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236544</xdr:rowOff>
    </xdr:from>
    <xdr:to>
      <xdr:col>29</xdr:col>
      <xdr:colOff>177800</xdr:colOff>
      <xdr:row>35</xdr:row>
      <xdr:rowOff>338144</xdr:rowOff>
    </xdr:to>
    <xdr:sp macro="" textlink="">
      <xdr:nvSpPr>
        <xdr:cNvPr id="115" name="フローチャート: 判断 114">
          <a:extLst>
            <a:ext uri="{FF2B5EF4-FFF2-40B4-BE49-F238E27FC236}">
              <a16:creationId xmlns:a16="http://schemas.microsoft.com/office/drawing/2014/main" id="{00000000-0008-0000-0500-000073000000}"/>
            </a:ext>
          </a:extLst>
        </xdr:cNvPr>
        <xdr:cNvSpPr/>
      </xdr:nvSpPr>
      <xdr:spPr bwMode="auto">
        <a:xfrm>
          <a:off x="5600700" y="684689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37</xdr:row>
      <xdr:rowOff>168586</xdr:rowOff>
    </xdr:from>
    <xdr:to>
      <xdr:col>26</xdr:col>
      <xdr:colOff>50800</xdr:colOff>
      <xdr:row>37</xdr:row>
      <xdr:rowOff>174587</xdr:rowOff>
    </xdr:to>
    <xdr:cxnSp macro="">
      <xdr:nvCxnSpPr>
        <xdr:cNvPr id="116" name="直線コネクタ 115">
          <a:extLst>
            <a:ext uri="{FF2B5EF4-FFF2-40B4-BE49-F238E27FC236}">
              <a16:creationId xmlns:a16="http://schemas.microsoft.com/office/drawing/2014/main" id="{00000000-0008-0000-0500-000074000000}"/>
            </a:ext>
          </a:extLst>
        </xdr:cNvPr>
        <xdr:cNvCxnSpPr/>
      </xdr:nvCxnSpPr>
      <xdr:spPr bwMode="auto">
        <a:xfrm flipV="1">
          <a:off x="4305300" y="7293286"/>
          <a:ext cx="698500" cy="600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259670</xdr:rowOff>
    </xdr:from>
    <xdr:to>
      <xdr:col>26</xdr:col>
      <xdr:colOff>101600</xdr:colOff>
      <xdr:row>36</xdr:row>
      <xdr:rowOff>18370</xdr:rowOff>
    </xdr:to>
    <xdr:sp macro="" textlink="">
      <xdr:nvSpPr>
        <xdr:cNvPr id="117" name="フローチャート: 判断 116">
          <a:extLst>
            <a:ext uri="{FF2B5EF4-FFF2-40B4-BE49-F238E27FC236}">
              <a16:creationId xmlns:a16="http://schemas.microsoft.com/office/drawing/2014/main" id="{00000000-0008-0000-0500-000075000000}"/>
            </a:ext>
          </a:extLst>
        </xdr:cNvPr>
        <xdr:cNvSpPr/>
      </xdr:nvSpPr>
      <xdr:spPr bwMode="auto">
        <a:xfrm>
          <a:off x="4953000" y="687002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28547</xdr:rowOff>
    </xdr:from>
    <xdr:ext cx="736600" cy="259045"/>
    <xdr:sp macro="" textlink="">
      <xdr:nvSpPr>
        <xdr:cNvPr id="118" name="テキスト ボックス 117">
          <a:extLst>
            <a:ext uri="{FF2B5EF4-FFF2-40B4-BE49-F238E27FC236}">
              <a16:creationId xmlns:a16="http://schemas.microsoft.com/office/drawing/2014/main" id="{00000000-0008-0000-0500-000076000000}"/>
            </a:ext>
          </a:extLst>
        </xdr:cNvPr>
        <xdr:cNvSpPr txBox="1"/>
      </xdr:nvSpPr>
      <xdr:spPr>
        <a:xfrm>
          <a:off x="4622800" y="66388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37</xdr:row>
      <xdr:rowOff>169653</xdr:rowOff>
    </xdr:from>
    <xdr:to>
      <xdr:col>22</xdr:col>
      <xdr:colOff>114300</xdr:colOff>
      <xdr:row>37</xdr:row>
      <xdr:rowOff>174587</xdr:rowOff>
    </xdr:to>
    <xdr:cxnSp macro="">
      <xdr:nvCxnSpPr>
        <xdr:cNvPr id="119" name="直線コネクタ 118">
          <a:extLst>
            <a:ext uri="{FF2B5EF4-FFF2-40B4-BE49-F238E27FC236}">
              <a16:creationId xmlns:a16="http://schemas.microsoft.com/office/drawing/2014/main" id="{00000000-0008-0000-0500-000077000000}"/>
            </a:ext>
          </a:extLst>
        </xdr:cNvPr>
        <xdr:cNvCxnSpPr/>
      </xdr:nvCxnSpPr>
      <xdr:spPr bwMode="auto">
        <a:xfrm>
          <a:off x="3606800" y="7294353"/>
          <a:ext cx="698500" cy="493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272186</xdr:rowOff>
    </xdr:from>
    <xdr:to>
      <xdr:col>22</xdr:col>
      <xdr:colOff>165100</xdr:colOff>
      <xdr:row>36</xdr:row>
      <xdr:rowOff>30886</xdr:rowOff>
    </xdr:to>
    <xdr:sp macro="" textlink="">
      <xdr:nvSpPr>
        <xdr:cNvPr id="120" name="フローチャート: 判断 119">
          <a:extLst>
            <a:ext uri="{FF2B5EF4-FFF2-40B4-BE49-F238E27FC236}">
              <a16:creationId xmlns:a16="http://schemas.microsoft.com/office/drawing/2014/main" id="{00000000-0008-0000-0500-000078000000}"/>
            </a:ext>
          </a:extLst>
        </xdr:cNvPr>
        <xdr:cNvSpPr/>
      </xdr:nvSpPr>
      <xdr:spPr bwMode="auto">
        <a:xfrm>
          <a:off x="4254500" y="688253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41063</xdr:rowOff>
    </xdr:from>
    <xdr:ext cx="762000" cy="259045"/>
    <xdr:sp macro="" textlink="">
      <xdr:nvSpPr>
        <xdr:cNvPr id="121" name="テキスト ボックス 120">
          <a:extLst>
            <a:ext uri="{FF2B5EF4-FFF2-40B4-BE49-F238E27FC236}">
              <a16:creationId xmlns:a16="http://schemas.microsoft.com/office/drawing/2014/main" id="{00000000-0008-0000-0500-000079000000}"/>
            </a:ext>
          </a:extLst>
        </xdr:cNvPr>
        <xdr:cNvSpPr txBox="1"/>
      </xdr:nvSpPr>
      <xdr:spPr>
        <a:xfrm>
          <a:off x="3924300" y="66514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37</xdr:row>
      <xdr:rowOff>150317</xdr:rowOff>
    </xdr:from>
    <xdr:to>
      <xdr:col>18</xdr:col>
      <xdr:colOff>177800</xdr:colOff>
      <xdr:row>37</xdr:row>
      <xdr:rowOff>169653</xdr:rowOff>
    </xdr:to>
    <xdr:cxnSp macro="">
      <xdr:nvCxnSpPr>
        <xdr:cNvPr id="122" name="直線コネクタ 121">
          <a:extLst>
            <a:ext uri="{FF2B5EF4-FFF2-40B4-BE49-F238E27FC236}">
              <a16:creationId xmlns:a16="http://schemas.microsoft.com/office/drawing/2014/main" id="{00000000-0008-0000-0500-00007A000000}"/>
            </a:ext>
          </a:extLst>
        </xdr:cNvPr>
        <xdr:cNvCxnSpPr/>
      </xdr:nvCxnSpPr>
      <xdr:spPr bwMode="auto">
        <a:xfrm>
          <a:off x="2908300" y="7275017"/>
          <a:ext cx="698500" cy="1933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270948</xdr:rowOff>
    </xdr:from>
    <xdr:to>
      <xdr:col>19</xdr:col>
      <xdr:colOff>38100</xdr:colOff>
      <xdr:row>36</xdr:row>
      <xdr:rowOff>29648</xdr:rowOff>
    </xdr:to>
    <xdr:sp macro="" textlink="">
      <xdr:nvSpPr>
        <xdr:cNvPr id="123" name="フローチャート: 判断 122">
          <a:extLst>
            <a:ext uri="{FF2B5EF4-FFF2-40B4-BE49-F238E27FC236}">
              <a16:creationId xmlns:a16="http://schemas.microsoft.com/office/drawing/2014/main" id="{00000000-0008-0000-0500-00007B000000}"/>
            </a:ext>
          </a:extLst>
        </xdr:cNvPr>
        <xdr:cNvSpPr/>
      </xdr:nvSpPr>
      <xdr:spPr bwMode="auto">
        <a:xfrm>
          <a:off x="3556000" y="688129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39825</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3225800" y="66501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268129</xdr:rowOff>
    </xdr:from>
    <xdr:to>
      <xdr:col>15</xdr:col>
      <xdr:colOff>101600</xdr:colOff>
      <xdr:row>36</xdr:row>
      <xdr:rowOff>26829</xdr:rowOff>
    </xdr:to>
    <xdr:sp macro="" textlink="">
      <xdr:nvSpPr>
        <xdr:cNvPr id="125" name="フローチャート: 判断 124">
          <a:extLst>
            <a:ext uri="{FF2B5EF4-FFF2-40B4-BE49-F238E27FC236}">
              <a16:creationId xmlns:a16="http://schemas.microsoft.com/office/drawing/2014/main" id="{00000000-0008-0000-0500-00007D000000}"/>
            </a:ext>
          </a:extLst>
        </xdr:cNvPr>
        <xdr:cNvSpPr/>
      </xdr:nvSpPr>
      <xdr:spPr bwMode="auto">
        <a:xfrm>
          <a:off x="2857500" y="687847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37006</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2527300" y="66473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1" name="テキスト ボックス 130">
          <a:extLst>
            <a:ext uri="{FF2B5EF4-FFF2-40B4-BE49-F238E27FC236}">
              <a16:creationId xmlns:a16="http://schemas.microsoft.com/office/drawing/2014/main" id="{00000000-0008-0000-0500-000083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138265</xdr:rowOff>
    </xdr:from>
    <xdr:to>
      <xdr:col>29</xdr:col>
      <xdr:colOff>177800</xdr:colOff>
      <xdr:row>37</xdr:row>
      <xdr:rowOff>239865</xdr:rowOff>
    </xdr:to>
    <xdr:sp macro="" textlink="">
      <xdr:nvSpPr>
        <xdr:cNvPr id="132" name="楕円 131">
          <a:extLst>
            <a:ext uri="{FF2B5EF4-FFF2-40B4-BE49-F238E27FC236}">
              <a16:creationId xmlns:a16="http://schemas.microsoft.com/office/drawing/2014/main" id="{00000000-0008-0000-0500-000084000000}"/>
            </a:ext>
          </a:extLst>
        </xdr:cNvPr>
        <xdr:cNvSpPr/>
      </xdr:nvSpPr>
      <xdr:spPr bwMode="auto">
        <a:xfrm>
          <a:off x="5600700" y="726296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37</xdr:row>
      <xdr:rowOff>46842</xdr:rowOff>
    </xdr:from>
    <xdr:ext cx="762000" cy="259045"/>
    <xdr:sp macro="" textlink="">
      <xdr:nvSpPr>
        <xdr:cNvPr id="133" name="人口1人当たり決算額の推移該当値テキスト445">
          <a:extLst>
            <a:ext uri="{FF2B5EF4-FFF2-40B4-BE49-F238E27FC236}">
              <a16:creationId xmlns:a16="http://schemas.microsoft.com/office/drawing/2014/main" id="{00000000-0008-0000-0500-000085000000}"/>
            </a:ext>
          </a:extLst>
        </xdr:cNvPr>
        <xdr:cNvSpPr txBox="1"/>
      </xdr:nvSpPr>
      <xdr:spPr>
        <a:xfrm>
          <a:off x="5740400" y="71715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37</xdr:row>
      <xdr:rowOff>117786</xdr:rowOff>
    </xdr:from>
    <xdr:to>
      <xdr:col>26</xdr:col>
      <xdr:colOff>101600</xdr:colOff>
      <xdr:row>37</xdr:row>
      <xdr:rowOff>219386</xdr:rowOff>
    </xdr:to>
    <xdr:sp macro="" textlink="">
      <xdr:nvSpPr>
        <xdr:cNvPr id="134" name="楕円 133">
          <a:extLst>
            <a:ext uri="{FF2B5EF4-FFF2-40B4-BE49-F238E27FC236}">
              <a16:creationId xmlns:a16="http://schemas.microsoft.com/office/drawing/2014/main" id="{00000000-0008-0000-0500-000086000000}"/>
            </a:ext>
          </a:extLst>
        </xdr:cNvPr>
        <xdr:cNvSpPr/>
      </xdr:nvSpPr>
      <xdr:spPr bwMode="auto">
        <a:xfrm>
          <a:off x="4953000" y="724248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204163</xdr:rowOff>
    </xdr:from>
    <xdr:ext cx="736600" cy="259045"/>
    <xdr:sp macro="" textlink="">
      <xdr:nvSpPr>
        <xdr:cNvPr id="135" name="テキスト ボックス 134">
          <a:extLst>
            <a:ext uri="{FF2B5EF4-FFF2-40B4-BE49-F238E27FC236}">
              <a16:creationId xmlns:a16="http://schemas.microsoft.com/office/drawing/2014/main" id="{00000000-0008-0000-0500-000087000000}"/>
            </a:ext>
          </a:extLst>
        </xdr:cNvPr>
        <xdr:cNvSpPr txBox="1"/>
      </xdr:nvSpPr>
      <xdr:spPr>
        <a:xfrm>
          <a:off x="4622800" y="73288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37</xdr:row>
      <xdr:rowOff>123787</xdr:rowOff>
    </xdr:from>
    <xdr:to>
      <xdr:col>22</xdr:col>
      <xdr:colOff>165100</xdr:colOff>
      <xdr:row>37</xdr:row>
      <xdr:rowOff>225387</xdr:rowOff>
    </xdr:to>
    <xdr:sp macro="" textlink="">
      <xdr:nvSpPr>
        <xdr:cNvPr id="136" name="楕円 135">
          <a:extLst>
            <a:ext uri="{FF2B5EF4-FFF2-40B4-BE49-F238E27FC236}">
              <a16:creationId xmlns:a16="http://schemas.microsoft.com/office/drawing/2014/main" id="{00000000-0008-0000-0500-000088000000}"/>
            </a:ext>
          </a:extLst>
        </xdr:cNvPr>
        <xdr:cNvSpPr/>
      </xdr:nvSpPr>
      <xdr:spPr bwMode="auto">
        <a:xfrm>
          <a:off x="4254500" y="724848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210164</xdr:rowOff>
    </xdr:from>
    <xdr:ext cx="762000" cy="259045"/>
    <xdr:sp macro="" textlink="">
      <xdr:nvSpPr>
        <xdr:cNvPr id="137" name="テキスト ボックス 136">
          <a:extLst>
            <a:ext uri="{FF2B5EF4-FFF2-40B4-BE49-F238E27FC236}">
              <a16:creationId xmlns:a16="http://schemas.microsoft.com/office/drawing/2014/main" id="{00000000-0008-0000-0500-000089000000}"/>
            </a:ext>
          </a:extLst>
        </xdr:cNvPr>
        <xdr:cNvSpPr txBox="1"/>
      </xdr:nvSpPr>
      <xdr:spPr>
        <a:xfrm>
          <a:off x="3924300" y="73348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37</xdr:row>
      <xdr:rowOff>118853</xdr:rowOff>
    </xdr:from>
    <xdr:to>
      <xdr:col>19</xdr:col>
      <xdr:colOff>38100</xdr:colOff>
      <xdr:row>37</xdr:row>
      <xdr:rowOff>220453</xdr:rowOff>
    </xdr:to>
    <xdr:sp macro="" textlink="">
      <xdr:nvSpPr>
        <xdr:cNvPr id="138" name="楕円 137">
          <a:extLst>
            <a:ext uri="{FF2B5EF4-FFF2-40B4-BE49-F238E27FC236}">
              <a16:creationId xmlns:a16="http://schemas.microsoft.com/office/drawing/2014/main" id="{00000000-0008-0000-0500-00008A000000}"/>
            </a:ext>
          </a:extLst>
        </xdr:cNvPr>
        <xdr:cNvSpPr/>
      </xdr:nvSpPr>
      <xdr:spPr bwMode="auto">
        <a:xfrm>
          <a:off x="3556000" y="724355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205230</xdr:rowOff>
    </xdr:from>
    <xdr:ext cx="762000" cy="259045"/>
    <xdr:sp macro="" textlink="">
      <xdr:nvSpPr>
        <xdr:cNvPr id="139" name="テキスト ボックス 138">
          <a:extLst>
            <a:ext uri="{FF2B5EF4-FFF2-40B4-BE49-F238E27FC236}">
              <a16:creationId xmlns:a16="http://schemas.microsoft.com/office/drawing/2014/main" id="{00000000-0008-0000-0500-00008B000000}"/>
            </a:ext>
          </a:extLst>
        </xdr:cNvPr>
        <xdr:cNvSpPr txBox="1"/>
      </xdr:nvSpPr>
      <xdr:spPr>
        <a:xfrm>
          <a:off x="3225800" y="73299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99517</xdr:rowOff>
    </xdr:from>
    <xdr:to>
      <xdr:col>15</xdr:col>
      <xdr:colOff>101600</xdr:colOff>
      <xdr:row>37</xdr:row>
      <xdr:rowOff>201117</xdr:rowOff>
    </xdr:to>
    <xdr:sp macro="" textlink="">
      <xdr:nvSpPr>
        <xdr:cNvPr id="140" name="楕円 139">
          <a:extLst>
            <a:ext uri="{FF2B5EF4-FFF2-40B4-BE49-F238E27FC236}">
              <a16:creationId xmlns:a16="http://schemas.microsoft.com/office/drawing/2014/main" id="{00000000-0008-0000-0500-00008C000000}"/>
            </a:ext>
          </a:extLst>
        </xdr:cNvPr>
        <xdr:cNvSpPr/>
      </xdr:nvSpPr>
      <xdr:spPr bwMode="auto">
        <a:xfrm>
          <a:off x="2857500" y="722421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185894</xdr:rowOff>
    </xdr:from>
    <xdr:ext cx="762000" cy="259045"/>
    <xdr:sp macro="" textlink="">
      <xdr:nvSpPr>
        <xdr:cNvPr id="141" name="テキスト ボックス 140">
          <a:extLst>
            <a:ext uri="{FF2B5EF4-FFF2-40B4-BE49-F238E27FC236}">
              <a16:creationId xmlns:a16="http://schemas.microsoft.com/office/drawing/2014/main" id="{00000000-0008-0000-0500-00008D000000}"/>
            </a:ext>
          </a:extLst>
        </xdr:cNvPr>
        <xdr:cNvSpPr txBox="1"/>
      </xdr:nvSpPr>
      <xdr:spPr>
        <a:xfrm>
          <a:off x="2527300" y="73105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香川県綾川町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23,368
22,969
109.75
12,574,308
12,118,864
406,844
7,008,227
4,248,736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-2.4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84,861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a:extLst>
            <a:ext uri="{FF2B5EF4-FFF2-40B4-BE49-F238E27FC236}">
              <a16:creationId xmlns:a16="http://schemas.microsoft.com/office/drawing/2014/main" id="{00000000-0008-0000-06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29</xdr:row>
      <xdr:rowOff>125546</xdr:rowOff>
    </xdr:from>
    <xdr:to>
      <xdr:col>24</xdr:col>
      <xdr:colOff>62865</xdr:colOff>
      <xdr:row>38</xdr:row>
      <xdr:rowOff>164370</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flipV="1">
          <a:off x="4633595" y="5097596"/>
          <a:ext cx="1270" cy="15818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168197</xdr:rowOff>
    </xdr:from>
    <xdr:ext cx="534377" cy="259045"/>
    <xdr:sp macro="" textlink="">
      <xdr:nvSpPr>
        <xdr:cNvPr id="57" name="人件費最小値テキスト">
          <a:extLst>
            <a:ext uri="{FF2B5EF4-FFF2-40B4-BE49-F238E27FC236}">
              <a16:creationId xmlns:a16="http://schemas.microsoft.com/office/drawing/2014/main" id="{00000000-0008-0000-0600-000039000000}"/>
            </a:ext>
          </a:extLst>
        </xdr:cNvPr>
        <xdr:cNvSpPr txBox="1"/>
      </xdr:nvSpPr>
      <xdr:spPr>
        <a:xfrm>
          <a:off x="4686300" y="66832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42,705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164370</xdr:rowOff>
    </xdr:from>
    <xdr:to>
      <xdr:col>24</xdr:col>
      <xdr:colOff>152400</xdr:colOff>
      <xdr:row>38</xdr:row>
      <xdr:rowOff>164370</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a:off x="4546600" y="66794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72223</xdr:rowOff>
    </xdr:from>
    <xdr:ext cx="599010" cy="259045"/>
    <xdr:sp macro="" textlink="">
      <xdr:nvSpPr>
        <xdr:cNvPr id="59" name="人件費最大値テキスト">
          <a:extLst>
            <a:ext uri="{FF2B5EF4-FFF2-40B4-BE49-F238E27FC236}">
              <a16:creationId xmlns:a16="http://schemas.microsoft.com/office/drawing/2014/main" id="{00000000-0008-0000-0600-00003B000000}"/>
            </a:ext>
          </a:extLst>
        </xdr:cNvPr>
        <xdr:cNvSpPr txBox="1"/>
      </xdr:nvSpPr>
      <xdr:spPr>
        <a:xfrm>
          <a:off x="4686300" y="48728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125,743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29</xdr:row>
      <xdr:rowOff>125546</xdr:rowOff>
    </xdr:from>
    <xdr:to>
      <xdr:col>24</xdr:col>
      <xdr:colOff>152400</xdr:colOff>
      <xdr:row>29</xdr:row>
      <xdr:rowOff>125546</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50975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33</xdr:row>
      <xdr:rowOff>122041</xdr:rowOff>
    </xdr:from>
    <xdr:to>
      <xdr:col>24</xdr:col>
      <xdr:colOff>63500</xdr:colOff>
      <xdr:row>34</xdr:row>
      <xdr:rowOff>54413</xdr:rowOff>
    </xdr:to>
    <xdr:cxnSp macro="">
      <xdr:nvCxnSpPr>
        <xdr:cNvPr id="61" name="直線コネクタ 60">
          <a:extLst>
            <a:ext uri="{FF2B5EF4-FFF2-40B4-BE49-F238E27FC236}">
              <a16:creationId xmlns:a16="http://schemas.microsoft.com/office/drawing/2014/main" id="{00000000-0008-0000-0600-00003D000000}"/>
            </a:ext>
          </a:extLst>
        </xdr:cNvPr>
        <xdr:cNvCxnSpPr/>
      </xdr:nvCxnSpPr>
      <xdr:spPr>
        <a:xfrm flipV="1">
          <a:off x="3797300" y="5779891"/>
          <a:ext cx="838200" cy="1038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171092</xdr:rowOff>
    </xdr:from>
    <xdr:ext cx="534377" cy="259045"/>
    <xdr:sp macro="" textlink="">
      <xdr:nvSpPr>
        <xdr:cNvPr id="62" name="人件費平均値テキスト">
          <a:extLst>
            <a:ext uri="{FF2B5EF4-FFF2-40B4-BE49-F238E27FC236}">
              <a16:creationId xmlns:a16="http://schemas.microsoft.com/office/drawing/2014/main" id="{00000000-0008-0000-0600-00003E000000}"/>
            </a:ext>
          </a:extLst>
        </xdr:cNvPr>
        <xdr:cNvSpPr txBox="1"/>
      </xdr:nvSpPr>
      <xdr:spPr>
        <a:xfrm>
          <a:off x="4686300" y="617184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21215</xdr:rowOff>
    </xdr:from>
    <xdr:to>
      <xdr:col>24</xdr:col>
      <xdr:colOff>114300</xdr:colOff>
      <xdr:row>36</xdr:row>
      <xdr:rowOff>122815</xdr:rowOff>
    </xdr:to>
    <xdr:sp macro="" textlink="">
      <xdr:nvSpPr>
        <xdr:cNvPr id="63" name="フローチャート: 判断 62">
          <a:extLst>
            <a:ext uri="{FF2B5EF4-FFF2-40B4-BE49-F238E27FC236}">
              <a16:creationId xmlns:a16="http://schemas.microsoft.com/office/drawing/2014/main" id="{00000000-0008-0000-0600-00003F000000}"/>
            </a:ext>
          </a:extLst>
        </xdr:cNvPr>
        <xdr:cNvSpPr/>
      </xdr:nvSpPr>
      <xdr:spPr>
        <a:xfrm>
          <a:off x="4584700" y="6193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54413</xdr:rowOff>
    </xdr:from>
    <xdr:to>
      <xdr:col>19</xdr:col>
      <xdr:colOff>177800</xdr:colOff>
      <xdr:row>34</xdr:row>
      <xdr:rowOff>161589</xdr:rowOff>
    </xdr:to>
    <xdr:cxnSp macro="">
      <xdr:nvCxnSpPr>
        <xdr:cNvPr id="64" name="直線コネクタ 63">
          <a:extLst>
            <a:ext uri="{FF2B5EF4-FFF2-40B4-BE49-F238E27FC236}">
              <a16:creationId xmlns:a16="http://schemas.microsoft.com/office/drawing/2014/main" id="{00000000-0008-0000-0600-000040000000}"/>
            </a:ext>
          </a:extLst>
        </xdr:cNvPr>
        <xdr:cNvCxnSpPr/>
      </xdr:nvCxnSpPr>
      <xdr:spPr>
        <a:xfrm flipV="1">
          <a:off x="2908300" y="5883713"/>
          <a:ext cx="889000" cy="1071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30321</xdr:rowOff>
    </xdr:from>
    <xdr:to>
      <xdr:col>20</xdr:col>
      <xdr:colOff>38100</xdr:colOff>
      <xdr:row>36</xdr:row>
      <xdr:rowOff>131921</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3746500" y="62025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36</xdr:row>
      <xdr:rowOff>123048</xdr:rowOff>
    </xdr:from>
    <xdr:ext cx="534377" cy="259045"/>
    <xdr:sp macro="" textlink="">
      <xdr:nvSpPr>
        <xdr:cNvPr id="66" name="テキスト ボックス 65">
          <a:extLst>
            <a:ext uri="{FF2B5EF4-FFF2-40B4-BE49-F238E27FC236}">
              <a16:creationId xmlns:a16="http://schemas.microsoft.com/office/drawing/2014/main" id="{00000000-0008-0000-0600-000042000000}"/>
            </a:ext>
          </a:extLst>
        </xdr:cNvPr>
        <xdr:cNvSpPr txBox="1"/>
      </xdr:nvSpPr>
      <xdr:spPr>
        <a:xfrm>
          <a:off x="3530111" y="62952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34</xdr:row>
      <xdr:rowOff>161589</xdr:rowOff>
    </xdr:from>
    <xdr:to>
      <xdr:col>15</xdr:col>
      <xdr:colOff>50800</xdr:colOff>
      <xdr:row>37</xdr:row>
      <xdr:rowOff>103638</xdr:rowOff>
    </xdr:to>
    <xdr:cxnSp macro="">
      <xdr:nvCxnSpPr>
        <xdr:cNvPr id="67" name="直線コネクタ 66">
          <a:extLst>
            <a:ext uri="{FF2B5EF4-FFF2-40B4-BE49-F238E27FC236}">
              <a16:creationId xmlns:a16="http://schemas.microsoft.com/office/drawing/2014/main" id="{00000000-0008-0000-0600-000043000000}"/>
            </a:ext>
          </a:extLst>
        </xdr:cNvPr>
        <xdr:cNvCxnSpPr/>
      </xdr:nvCxnSpPr>
      <xdr:spPr>
        <a:xfrm flipV="1">
          <a:off x="2019300" y="5990889"/>
          <a:ext cx="889000" cy="4563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56877</xdr:rowOff>
    </xdr:from>
    <xdr:to>
      <xdr:col>15</xdr:col>
      <xdr:colOff>101600</xdr:colOff>
      <xdr:row>36</xdr:row>
      <xdr:rowOff>158477</xdr:rowOff>
    </xdr:to>
    <xdr:sp macro="" textlink="">
      <xdr:nvSpPr>
        <xdr:cNvPr id="68" name="フローチャート: 判断 67">
          <a:extLst>
            <a:ext uri="{FF2B5EF4-FFF2-40B4-BE49-F238E27FC236}">
              <a16:creationId xmlns:a16="http://schemas.microsoft.com/office/drawing/2014/main" id="{00000000-0008-0000-0600-000044000000}"/>
            </a:ext>
          </a:extLst>
        </xdr:cNvPr>
        <xdr:cNvSpPr/>
      </xdr:nvSpPr>
      <xdr:spPr>
        <a:xfrm>
          <a:off x="2857500" y="6229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36</xdr:row>
      <xdr:rowOff>149604</xdr:rowOff>
    </xdr:from>
    <xdr:ext cx="534377" cy="259045"/>
    <xdr:sp macro="" textlink="">
      <xdr:nvSpPr>
        <xdr:cNvPr id="69" name="テキスト ボックス 68">
          <a:extLst>
            <a:ext uri="{FF2B5EF4-FFF2-40B4-BE49-F238E27FC236}">
              <a16:creationId xmlns:a16="http://schemas.microsoft.com/office/drawing/2014/main" id="{00000000-0008-0000-0600-000045000000}"/>
            </a:ext>
          </a:extLst>
        </xdr:cNvPr>
        <xdr:cNvSpPr txBox="1"/>
      </xdr:nvSpPr>
      <xdr:spPr>
        <a:xfrm>
          <a:off x="2641111" y="63218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103638</xdr:rowOff>
    </xdr:from>
    <xdr:to>
      <xdr:col>10</xdr:col>
      <xdr:colOff>114300</xdr:colOff>
      <xdr:row>37</xdr:row>
      <xdr:rowOff>112363</xdr:rowOff>
    </xdr:to>
    <xdr:cxnSp macro="">
      <xdr:nvCxnSpPr>
        <xdr:cNvPr id="70" name="直線コネクタ 69">
          <a:extLst>
            <a:ext uri="{FF2B5EF4-FFF2-40B4-BE49-F238E27FC236}">
              <a16:creationId xmlns:a16="http://schemas.microsoft.com/office/drawing/2014/main" id="{00000000-0008-0000-0600-000046000000}"/>
            </a:ext>
          </a:extLst>
        </xdr:cNvPr>
        <xdr:cNvCxnSpPr/>
      </xdr:nvCxnSpPr>
      <xdr:spPr>
        <a:xfrm flipV="1">
          <a:off x="1130300" y="6447288"/>
          <a:ext cx="889000" cy="87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15653</xdr:rowOff>
    </xdr:from>
    <xdr:to>
      <xdr:col>10</xdr:col>
      <xdr:colOff>165100</xdr:colOff>
      <xdr:row>37</xdr:row>
      <xdr:rowOff>117253</xdr:rowOff>
    </xdr:to>
    <xdr:sp macro="" textlink="">
      <xdr:nvSpPr>
        <xdr:cNvPr id="71" name="フローチャート: 判断 70">
          <a:extLst>
            <a:ext uri="{FF2B5EF4-FFF2-40B4-BE49-F238E27FC236}">
              <a16:creationId xmlns:a16="http://schemas.microsoft.com/office/drawing/2014/main" id="{00000000-0008-0000-0600-000047000000}"/>
            </a:ext>
          </a:extLst>
        </xdr:cNvPr>
        <xdr:cNvSpPr/>
      </xdr:nvSpPr>
      <xdr:spPr>
        <a:xfrm>
          <a:off x="1968500" y="63593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133780</xdr:rowOff>
    </xdr:from>
    <xdr:ext cx="534377"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1752111" y="61345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22435</xdr:rowOff>
    </xdr:from>
    <xdr:to>
      <xdr:col>6</xdr:col>
      <xdr:colOff>38100</xdr:colOff>
      <xdr:row>37</xdr:row>
      <xdr:rowOff>124035</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079500" y="6366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140562</xdr:rowOff>
    </xdr:from>
    <xdr:ext cx="534377"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863111" y="61413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71241</xdr:rowOff>
    </xdr:from>
    <xdr:to>
      <xdr:col>24</xdr:col>
      <xdr:colOff>114300</xdr:colOff>
      <xdr:row>34</xdr:row>
      <xdr:rowOff>1391</xdr:rowOff>
    </xdr:to>
    <xdr:sp macro="" textlink="">
      <xdr:nvSpPr>
        <xdr:cNvPr id="80" name="楕円 79">
          <a:extLst>
            <a:ext uri="{FF2B5EF4-FFF2-40B4-BE49-F238E27FC236}">
              <a16:creationId xmlns:a16="http://schemas.microsoft.com/office/drawing/2014/main" id="{00000000-0008-0000-0600-000050000000}"/>
            </a:ext>
          </a:extLst>
        </xdr:cNvPr>
        <xdr:cNvSpPr/>
      </xdr:nvSpPr>
      <xdr:spPr>
        <a:xfrm>
          <a:off x="4584700" y="57290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32</xdr:row>
      <xdr:rowOff>94118</xdr:rowOff>
    </xdr:from>
    <xdr:ext cx="534377" cy="259045"/>
    <xdr:sp macro="" textlink="">
      <xdr:nvSpPr>
        <xdr:cNvPr id="81" name="人件費該当値テキスト">
          <a:extLst>
            <a:ext uri="{FF2B5EF4-FFF2-40B4-BE49-F238E27FC236}">
              <a16:creationId xmlns:a16="http://schemas.microsoft.com/office/drawing/2014/main" id="{00000000-0008-0000-0600-000051000000}"/>
            </a:ext>
          </a:extLst>
        </xdr:cNvPr>
        <xdr:cNvSpPr txBox="1"/>
      </xdr:nvSpPr>
      <xdr:spPr>
        <a:xfrm>
          <a:off x="4686300" y="55805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89,927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3613</xdr:rowOff>
    </xdr:from>
    <xdr:to>
      <xdr:col>20</xdr:col>
      <xdr:colOff>38100</xdr:colOff>
      <xdr:row>34</xdr:row>
      <xdr:rowOff>105213</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3746500" y="58329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32</xdr:row>
      <xdr:rowOff>121740</xdr:rowOff>
    </xdr:from>
    <xdr:ext cx="534377"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3530111" y="56081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84,477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110789</xdr:rowOff>
    </xdr:from>
    <xdr:to>
      <xdr:col>15</xdr:col>
      <xdr:colOff>101600</xdr:colOff>
      <xdr:row>35</xdr:row>
      <xdr:rowOff>40939</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2857500" y="5940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33</xdr:row>
      <xdr:rowOff>57466</xdr:rowOff>
    </xdr:from>
    <xdr:ext cx="534377"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2641111" y="57153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78,851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52838</xdr:rowOff>
    </xdr:from>
    <xdr:to>
      <xdr:col>10</xdr:col>
      <xdr:colOff>165100</xdr:colOff>
      <xdr:row>37</xdr:row>
      <xdr:rowOff>154438</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1968500" y="63964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145566</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1752111" y="64892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54,893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61563</xdr:rowOff>
    </xdr:from>
    <xdr:to>
      <xdr:col>6</xdr:col>
      <xdr:colOff>38100</xdr:colOff>
      <xdr:row>37</xdr:row>
      <xdr:rowOff>163164</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079500" y="6405213"/>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154290</xdr:rowOff>
    </xdr:from>
    <xdr:ext cx="534377"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863111" y="64979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54,435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67,312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2" name="テキスト ボックス 111">
          <a:extLst>
            <a:ext uri="{FF2B5EF4-FFF2-40B4-BE49-F238E27FC236}">
              <a16:creationId xmlns:a16="http://schemas.microsoft.com/office/drawing/2014/main" id="{00000000-0008-0000-0600-000070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物件費グラフ枠">
          <a:extLst>
            <a:ext uri="{FF2B5EF4-FFF2-40B4-BE49-F238E27FC236}">
              <a16:creationId xmlns:a16="http://schemas.microsoft.com/office/drawing/2014/main" id="{00000000-0008-0000-0600-000071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98926</xdr:rowOff>
    </xdr:from>
    <xdr:to>
      <xdr:col>24</xdr:col>
      <xdr:colOff>62865</xdr:colOff>
      <xdr:row>59</xdr:row>
      <xdr:rowOff>83533</xdr:rowOff>
    </xdr:to>
    <xdr:cxnSp macro="">
      <xdr:nvCxnSpPr>
        <xdr:cNvPr id="114" name="直線コネクタ 113">
          <a:extLst>
            <a:ext uri="{FF2B5EF4-FFF2-40B4-BE49-F238E27FC236}">
              <a16:creationId xmlns:a16="http://schemas.microsoft.com/office/drawing/2014/main" id="{00000000-0008-0000-0600-000072000000}"/>
            </a:ext>
          </a:extLst>
        </xdr:cNvPr>
        <xdr:cNvCxnSpPr/>
      </xdr:nvCxnSpPr>
      <xdr:spPr>
        <a:xfrm flipV="1">
          <a:off x="4633595" y="8842876"/>
          <a:ext cx="1270" cy="13562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87360</xdr:rowOff>
    </xdr:from>
    <xdr:ext cx="534377" cy="259045"/>
    <xdr:sp macro="" textlink="">
      <xdr:nvSpPr>
        <xdr:cNvPr id="115" name="物件費最小値テキスト">
          <a:extLst>
            <a:ext uri="{FF2B5EF4-FFF2-40B4-BE49-F238E27FC236}">
              <a16:creationId xmlns:a16="http://schemas.microsoft.com/office/drawing/2014/main" id="{00000000-0008-0000-0600-000073000000}"/>
            </a:ext>
          </a:extLst>
        </xdr:cNvPr>
        <xdr:cNvSpPr txBox="1"/>
      </xdr:nvSpPr>
      <xdr:spPr>
        <a:xfrm>
          <a:off x="4686300" y="102029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44,871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83533</xdr:rowOff>
    </xdr:from>
    <xdr:to>
      <xdr:col>24</xdr:col>
      <xdr:colOff>152400</xdr:colOff>
      <xdr:row>59</xdr:row>
      <xdr:rowOff>83533</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a:off x="4546600" y="101990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45603</xdr:rowOff>
    </xdr:from>
    <xdr:ext cx="599010" cy="259045"/>
    <xdr:sp macro="" textlink="">
      <xdr:nvSpPr>
        <xdr:cNvPr id="117" name="物件費最大値テキスト">
          <a:extLst>
            <a:ext uri="{FF2B5EF4-FFF2-40B4-BE49-F238E27FC236}">
              <a16:creationId xmlns:a16="http://schemas.microsoft.com/office/drawing/2014/main" id="{00000000-0008-0000-0600-000075000000}"/>
            </a:ext>
          </a:extLst>
        </xdr:cNvPr>
        <xdr:cNvSpPr txBox="1"/>
      </xdr:nvSpPr>
      <xdr:spPr>
        <a:xfrm>
          <a:off x="4686300" y="86181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222,851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98926</xdr:rowOff>
    </xdr:from>
    <xdr:to>
      <xdr:col>24</xdr:col>
      <xdr:colOff>152400</xdr:colOff>
      <xdr:row>51</xdr:row>
      <xdr:rowOff>98926</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a:off x="4546600" y="88428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91862</xdr:rowOff>
    </xdr:from>
    <xdr:to>
      <xdr:col>24</xdr:col>
      <xdr:colOff>63500</xdr:colOff>
      <xdr:row>57</xdr:row>
      <xdr:rowOff>118394</xdr:rowOff>
    </xdr:to>
    <xdr:cxnSp macro="">
      <xdr:nvCxnSpPr>
        <xdr:cNvPr id="119" name="直線コネクタ 118">
          <a:extLst>
            <a:ext uri="{FF2B5EF4-FFF2-40B4-BE49-F238E27FC236}">
              <a16:creationId xmlns:a16="http://schemas.microsoft.com/office/drawing/2014/main" id="{00000000-0008-0000-0600-000077000000}"/>
            </a:ext>
          </a:extLst>
        </xdr:cNvPr>
        <xdr:cNvCxnSpPr/>
      </xdr:nvCxnSpPr>
      <xdr:spPr>
        <a:xfrm>
          <a:off x="3797300" y="9864512"/>
          <a:ext cx="838200" cy="26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133331</xdr:rowOff>
    </xdr:from>
    <xdr:ext cx="534377" cy="259045"/>
    <xdr:sp macro="" textlink="">
      <xdr:nvSpPr>
        <xdr:cNvPr id="120" name="物件費平均値テキスト">
          <a:extLst>
            <a:ext uri="{FF2B5EF4-FFF2-40B4-BE49-F238E27FC236}">
              <a16:creationId xmlns:a16="http://schemas.microsoft.com/office/drawing/2014/main" id="{00000000-0008-0000-0600-000078000000}"/>
            </a:ext>
          </a:extLst>
        </xdr:cNvPr>
        <xdr:cNvSpPr txBox="1"/>
      </xdr:nvSpPr>
      <xdr:spPr>
        <a:xfrm>
          <a:off x="4686300" y="990598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73,838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154904</xdr:rowOff>
    </xdr:from>
    <xdr:to>
      <xdr:col>24</xdr:col>
      <xdr:colOff>114300</xdr:colOff>
      <xdr:row>58</xdr:row>
      <xdr:rowOff>85054</xdr:rowOff>
    </xdr:to>
    <xdr:sp macro="" textlink="">
      <xdr:nvSpPr>
        <xdr:cNvPr id="121" name="フローチャート: 判断 120">
          <a:extLst>
            <a:ext uri="{FF2B5EF4-FFF2-40B4-BE49-F238E27FC236}">
              <a16:creationId xmlns:a16="http://schemas.microsoft.com/office/drawing/2014/main" id="{00000000-0008-0000-0600-000079000000}"/>
            </a:ext>
          </a:extLst>
        </xdr:cNvPr>
        <xdr:cNvSpPr/>
      </xdr:nvSpPr>
      <xdr:spPr>
        <a:xfrm>
          <a:off x="4584700" y="9927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91862</xdr:rowOff>
    </xdr:from>
    <xdr:to>
      <xdr:col>19</xdr:col>
      <xdr:colOff>177800</xdr:colOff>
      <xdr:row>57</xdr:row>
      <xdr:rowOff>167521</xdr:rowOff>
    </xdr:to>
    <xdr:cxnSp macro="">
      <xdr:nvCxnSpPr>
        <xdr:cNvPr id="122" name="直線コネクタ 121">
          <a:extLst>
            <a:ext uri="{FF2B5EF4-FFF2-40B4-BE49-F238E27FC236}">
              <a16:creationId xmlns:a16="http://schemas.microsoft.com/office/drawing/2014/main" id="{00000000-0008-0000-0600-00007A000000}"/>
            </a:ext>
          </a:extLst>
        </xdr:cNvPr>
        <xdr:cNvCxnSpPr/>
      </xdr:nvCxnSpPr>
      <xdr:spPr>
        <a:xfrm flipV="1">
          <a:off x="2908300" y="9864512"/>
          <a:ext cx="889000" cy="756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58</xdr:row>
      <xdr:rowOff>19710</xdr:rowOff>
    </xdr:from>
    <xdr:to>
      <xdr:col>20</xdr:col>
      <xdr:colOff>38100</xdr:colOff>
      <xdr:row>58</xdr:row>
      <xdr:rowOff>121310</xdr:rowOff>
    </xdr:to>
    <xdr:sp macro="" textlink="">
      <xdr:nvSpPr>
        <xdr:cNvPr id="123" name="フローチャート: 判断 122">
          <a:extLst>
            <a:ext uri="{FF2B5EF4-FFF2-40B4-BE49-F238E27FC236}">
              <a16:creationId xmlns:a16="http://schemas.microsoft.com/office/drawing/2014/main" id="{00000000-0008-0000-0600-00007B000000}"/>
            </a:ext>
          </a:extLst>
        </xdr:cNvPr>
        <xdr:cNvSpPr/>
      </xdr:nvSpPr>
      <xdr:spPr>
        <a:xfrm>
          <a:off x="3746500" y="9963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112437</xdr:rowOff>
    </xdr:from>
    <xdr:ext cx="534377" cy="259045"/>
    <xdr:sp macro="" textlink="">
      <xdr:nvSpPr>
        <xdr:cNvPr id="124" name="テキスト ボックス 123">
          <a:extLst>
            <a:ext uri="{FF2B5EF4-FFF2-40B4-BE49-F238E27FC236}">
              <a16:creationId xmlns:a16="http://schemas.microsoft.com/office/drawing/2014/main" id="{00000000-0008-0000-0600-00007C000000}"/>
            </a:ext>
          </a:extLst>
        </xdr:cNvPr>
        <xdr:cNvSpPr txBox="1"/>
      </xdr:nvSpPr>
      <xdr:spPr>
        <a:xfrm>
          <a:off x="3530111" y="100565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70373</xdr:rowOff>
    </xdr:from>
    <xdr:to>
      <xdr:col>15</xdr:col>
      <xdr:colOff>50800</xdr:colOff>
      <xdr:row>57</xdr:row>
      <xdr:rowOff>167521</xdr:rowOff>
    </xdr:to>
    <xdr:cxnSp macro="">
      <xdr:nvCxnSpPr>
        <xdr:cNvPr id="125" name="直線コネクタ 124">
          <a:extLst>
            <a:ext uri="{FF2B5EF4-FFF2-40B4-BE49-F238E27FC236}">
              <a16:creationId xmlns:a16="http://schemas.microsoft.com/office/drawing/2014/main" id="{00000000-0008-0000-0600-00007D000000}"/>
            </a:ext>
          </a:extLst>
        </xdr:cNvPr>
        <xdr:cNvCxnSpPr/>
      </xdr:nvCxnSpPr>
      <xdr:spPr>
        <a:xfrm>
          <a:off x="2019300" y="9843023"/>
          <a:ext cx="889000" cy="97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62519</xdr:rowOff>
    </xdr:from>
    <xdr:to>
      <xdr:col>15</xdr:col>
      <xdr:colOff>101600</xdr:colOff>
      <xdr:row>58</xdr:row>
      <xdr:rowOff>164119</xdr:rowOff>
    </xdr:to>
    <xdr:sp macro="" textlink="">
      <xdr:nvSpPr>
        <xdr:cNvPr id="126" name="フローチャート: 判断 125">
          <a:extLst>
            <a:ext uri="{FF2B5EF4-FFF2-40B4-BE49-F238E27FC236}">
              <a16:creationId xmlns:a16="http://schemas.microsoft.com/office/drawing/2014/main" id="{00000000-0008-0000-0600-00007E000000}"/>
            </a:ext>
          </a:extLst>
        </xdr:cNvPr>
        <xdr:cNvSpPr/>
      </xdr:nvSpPr>
      <xdr:spPr>
        <a:xfrm>
          <a:off x="2857500" y="10006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155246</xdr:rowOff>
    </xdr:from>
    <xdr:ext cx="534377" cy="259045"/>
    <xdr:sp macro="" textlink="">
      <xdr:nvSpPr>
        <xdr:cNvPr id="127" name="テキスト ボックス 126">
          <a:extLst>
            <a:ext uri="{FF2B5EF4-FFF2-40B4-BE49-F238E27FC236}">
              <a16:creationId xmlns:a16="http://schemas.microsoft.com/office/drawing/2014/main" id="{00000000-0008-0000-0600-00007F000000}"/>
            </a:ext>
          </a:extLst>
        </xdr:cNvPr>
        <xdr:cNvSpPr txBox="1"/>
      </xdr:nvSpPr>
      <xdr:spPr>
        <a:xfrm>
          <a:off x="2641111" y="100993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70373</xdr:rowOff>
    </xdr:from>
    <xdr:to>
      <xdr:col>10</xdr:col>
      <xdr:colOff>114300</xdr:colOff>
      <xdr:row>57</xdr:row>
      <xdr:rowOff>168808</xdr:rowOff>
    </xdr:to>
    <xdr:cxnSp macro="">
      <xdr:nvCxnSpPr>
        <xdr:cNvPr id="128" name="直線コネクタ 127">
          <a:extLst>
            <a:ext uri="{FF2B5EF4-FFF2-40B4-BE49-F238E27FC236}">
              <a16:creationId xmlns:a16="http://schemas.microsoft.com/office/drawing/2014/main" id="{00000000-0008-0000-0600-000080000000}"/>
            </a:ext>
          </a:extLst>
        </xdr:cNvPr>
        <xdr:cNvCxnSpPr/>
      </xdr:nvCxnSpPr>
      <xdr:spPr>
        <a:xfrm flipV="1">
          <a:off x="1130300" y="9843023"/>
          <a:ext cx="889000" cy="98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81295</xdr:rowOff>
    </xdr:from>
    <xdr:to>
      <xdr:col>10</xdr:col>
      <xdr:colOff>165100</xdr:colOff>
      <xdr:row>59</xdr:row>
      <xdr:rowOff>11445</xdr:rowOff>
    </xdr:to>
    <xdr:sp macro="" textlink="">
      <xdr:nvSpPr>
        <xdr:cNvPr id="129" name="フローチャート: 判断 128">
          <a:extLst>
            <a:ext uri="{FF2B5EF4-FFF2-40B4-BE49-F238E27FC236}">
              <a16:creationId xmlns:a16="http://schemas.microsoft.com/office/drawing/2014/main" id="{00000000-0008-0000-0600-000081000000}"/>
            </a:ext>
          </a:extLst>
        </xdr:cNvPr>
        <xdr:cNvSpPr/>
      </xdr:nvSpPr>
      <xdr:spPr>
        <a:xfrm>
          <a:off x="1968500" y="10025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59</xdr:row>
      <xdr:rowOff>2572</xdr:rowOff>
    </xdr:from>
    <xdr:ext cx="534377"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1752111" y="101181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78460</xdr:rowOff>
    </xdr:from>
    <xdr:to>
      <xdr:col>6</xdr:col>
      <xdr:colOff>38100</xdr:colOff>
      <xdr:row>59</xdr:row>
      <xdr:rowOff>8610</xdr:rowOff>
    </xdr:to>
    <xdr:sp macro="" textlink="">
      <xdr:nvSpPr>
        <xdr:cNvPr id="131" name="フローチャート: 判断 130">
          <a:extLst>
            <a:ext uri="{FF2B5EF4-FFF2-40B4-BE49-F238E27FC236}">
              <a16:creationId xmlns:a16="http://schemas.microsoft.com/office/drawing/2014/main" id="{00000000-0008-0000-0600-000083000000}"/>
            </a:ext>
          </a:extLst>
        </xdr:cNvPr>
        <xdr:cNvSpPr/>
      </xdr:nvSpPr>
      <xdr:spPr>
        <a:xfrm>
          <a:off x="1079500" y="10022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171187</xdr:rowOff>
    </xdr:from>
    <xdr:ext cx="534377"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863111" y="101152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67594</xdr:rowOff>
    </xdr:from>
    <xdr:to>
      <xdr:col>24</xdr:col>
      <xdr:colOff>114300</xdr:colOff>
      <xdr:row>57</xdr:row>
      <xdr:rowOff>169194</xdr:rowOff>
    </xdr:to>
    <xdr:sp macro="" textlink="">
      <xdr:nvSpPr>
        <xdr:cNvPr id="138" name="楕円 137">
          <a:extLst>
            <a:ext uri="{FF2B5EF4-FFF2-40B4-BE49-F238E27FC236}">
              <a16:creationId xmlns:a16="http://schemas.microsoft.com/office/drawing/2014/main" id="{00000000-0008-0000-0600-00008A000000}"/>
            </a:ext>
          </a:extLst>
        </xdr:cNvPr>
        <xdr:cNvSpPr/>
      </xdr:nvSpPr>
      <xdr:spPr>
        <a:xfrm>
          <a:off x="4584700" y="9840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90471</xdr:rowOff>
    </xdr:from>
    <xdr:ext cx="534377" cy="259045"/>
    <xdr:sp macro="" textlink="">
      <xdr:nvSpPr>
        <xdr:cNvPr id="139" name="物件費該当値テキスト">
          <a:extLst>
            <a:ext uri="{FF2B5EF4-FFF2-40B4-BE49-F238E27FC236}">
              <a16:creationId xmlns:a16="http://schemas.microsoft.com/office/drawing/2014/main" id="{00000000-0008-0000-0600-00008B000000}"/>
            </a:ext>
          </a:extLst>
        </xdr:cNvPr>
        <xdr:cNvSpPr txBox="1"/>
      </xdr:nvSpPr>
      <xdr:spPr>
        <a:xfrm>
          <a:off x="4686300" y="96916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85,296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41062</xdr:rowOff>
    </xdr:from>
    <xdr:to>
      <xdr:col>20</xdr:col>
      <xdr:colOff>38100</xdr:colOff>
      <xdr:row>57</xdr:row>
      <xdr:rowOff>142662</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3746500" y="9813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159189</xdr:rowOff>
    </xdr:from>
    <xdr:ext cx="534377"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3530111" y="95889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88,778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116721</xdr:rowOff>
    </xdr:from>
    <xdr:to>
      <xdr:col>15</xdr:col>
      <xdr:colOff>101600</xdr:colOff>
      <xdr:row>58</xdr:row>
      <xdr:rowOff>46871</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2857500" y="98893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63398</xdr:rowOff>
    </xdr:from>
    <xdr:ext cx="534377"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2641111" y="96645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78,849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19573</xdr:rowOff>
    </xdr:from>
    <xdr:to>
      <xdr:col>10</xdr:col>
      <xdr:colOff>165100</xdr:colOff>
      <xdr:row>57</xdr:row>
      <xdr:rowOff>121173</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1968500" y="97922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137700</xdr:rowOff>
    </xdr:from>
    <xdr:ext cx="534377"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1752111" y="95674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91,598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118008</xdr:rowOff>
    </xdr:from>
    <xdr:to>
      <xdr:col>6</xdr:col>
      <xdr:colOff>38100</xdr:colOff>
      <xdr:row>58</xdr:row>
      <xdr:rowOff>48158</xdr:rowOff>
    </xdr:to>
    <xdr:sp macro="" textlink="">
      <xdr:nvSpPr>
        <xdr:cNvPr id="146" name="楕円 145">
          <a:extLst>
            <a:ext uri="{FF2B5EF4-FFF2-40B4-BE49-F238E27FC236}">
              <a16:creationId xmlns:a16="http://schemas.microsoft.com/office/drawing/2014/main" id="{00000000-0008-0000-0600-000092000000}"/>
            </a:ext>
          </a:extLst>
        </xdr:cNvPr>
        <xdr:cNvSpPr/>
      </xdr:nvSpPr>
      <xdr:spPr>
        <a:xfrm>
          <a:off x="1079500" y="98906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64685</xdr:rowOff>
    </xdr:from>
    <xdr:ext cx="534377" cy="259045"/>
    <xdr:sp macro="" textlink="">
      <xdr:nvSpPr>
        <xdr:cNvPr id="147" name="テキスト ボックス 146">
          <a:extLst>
            <a:ext uri="{FF2B5EF4-FFF2-40B4-BE49-F238E27FC236}">
              <a16:creationId xmlns:a16="http://schemas.microsoft.com/office/drawing/2014/main" id="{00000000-0008-0000-0600-000093000000}"/>
            </a:ext>
          </a:extLst>
        </xdr:cNvPr>
        <xdr:cNvSpPr txBox="1"/>
      </xdr:nvSpPr>
      <xdr:spPr>
        <a:xfrm>
          <a:off x="863111" y="96658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a:extLst>
            <a:ext uri="{FF2B5EF4-FFF2-40B4-BE49-F238E27FC236}">
              <a16:creationId xmlns:a16="http://schemas.microsoft.com/office/drawing/2014/main" id="{00000000-0008-0000-0600-00009C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a:extLst>
            <a:ext uri="{FF2B5EF4-FFF2-40B4-BE49-F238E27FC236}">
              <a16:creationId xmlns:a16="http://schemas.microsoft.com/office/drawing/2014/main" id="{00000000-0008-0000-0600-00009D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58" name="直線コネクタ 157">
          <a:extLst>
            <a:ext uri="{FF2B5EF4-FFF2-40B4-BE49-F238E27FC236}">
              <a16:creationId xmlns:a16="http://schemas.microsoft.com/office/drawing/2014/main" id="{00000000-0008-0000-0600-00009E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59" name="テキスト ボックス 158">
          <a:extLst>
            <a:ext uri="{FF2B5EF4-FFF2-40B4-BE49-F238E27FC236}">
              <a16:creationId xmlns:a16="http://schemas.microsoft.com/office/drawing/2014/main" id="{00000000-0008-0000-0600-00009F000000}"/>
            </a:ext>
          </a:extLst>
        </xdr:cNvPr>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7" name="テキスト ボックス 166">
          <a:extLst>
            <a:ext uri="{FF2B5EF4-FFF2-40B4-BE49-F238E27FC236}">
              <a16:creationId xmlns:a16="http://schemas.microsoft.com/office/drawing/2014/main" id="{00000000-0008-0000-0600-0000A7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維持補修費グラフ枠">
          <a:extLst>
            <a:ext uri="{FF2B5EF4-FFF2-40B4-BE49-F238E27FC236}">
              <a16:creationId xmlns:a16="http://schemas.microsoft.com/office/drawing/2014/main" id="{00000000-0008-0000-0600-0000A8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72</xdr:row>
      <xdr:rowOff>7752</xdr:rowOff>
    </xdr:from>
    <xdr:to>
      <xdr:col>24</xdr:col>
      <xdr:colOff>62865</xdr:colOff>
      <xdr:row>78</xdr:row>
      <xdr:rowOff>120909</xdr:rowOff>
    </xdr:to>
    <xdr:cxnSp macro="">
      <xdr:nvCxnSpPr>
        <xdr:cNvPr id="169" name="直線コネクタ 168">
          <a:extLst>
            <a:ext uri="{FF2B5EF4-FFF2-40B4-BE49-F238E27FC236}">
              <a16:creationId xmlns:a16="http://schemas.microsoft.com/office/drawing/2014/main" id="{00000000-0008-0000-0600-0000A9000000}"/>
            </a:ext>
          </a:extLst>
        </xdr:cNvPr>
        <xdr:cNvCxnSpPr/>
      </xdr:nvCxnSpPr>
      <xdr:spPr>
        <a:xfrm flipV="1">
          <a:off x="4633595" y="12352152"/>
          <a:ext cx="1270" cy="11418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124736</xdr:rowOff>
    </xdr:from>
    <xdr:ext cx="378565" cy="259045"/>
    <xdr:sp macro="" textlink="">
      <xdr:nvSpPr>
        <xdr:cNvPr id="170" name="維持補修費最小値テキスト">
          <a:extLst>
            <a:ext uri="{FF2B5EF4-FFF2-40B4-BE49-F238E27FC236}">
              <a16:creationId xmlns:a16="http://schemas.microsoft.com/office/drawing/2014/main" id="{00000000-0008-0000-0600-0000AA000000}"/>
            </a:ext>
          </a:extLst>
        </xdr:cNvPr>
        <xdr:cNvSpPr txBox="1"/>
      </xdr:nvSpPr>
      <xdr:spPr>
        <a:xfrm>
          <a:off x="4686300" y="1349783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120909</xdr:rowOff>
    </xdr:from>
    <xdr:to>
      <xdr:col>24</xdr:col>
      <xdr:colOff>152400</xdr:colOff>
      <xdr:row>78</xdr:row>
      <xdr:rowOff>120909</xdr:rowOff>
    </xdr:to>
    <xdr:cxnSp macro="">
      <xdr:nvCxnSpPr>
        <xdr:cNvPr id="171" name="直線コネクタ 170">
          <a:extLst>
            <a:ext uri="{FF2B5EF4-FFF2-40B4-BE49-F238E27FC236}">
              <a16:creationId xmlns:a16="http://schemas.microsoft.com/office/drawing/2014/main" id="{00000000-0008-0000-0600-0000AB000000}"/>
            </a:ext>
          </a:extLst>
        </xdr:cNvPr>
        <xdr:cNvCxnSpPr/>
      </xdr:nvCxnSpPr>
      <xdr:spPr>
        <a:xfrm>
          <a:off x="4546600" y="134940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125879</xdr:rowOff>
    </xdr:from>
    <xdr:ext cx="534377" cy="259045"/>
    <xdr:sp macro="" textlink="">
      <xdr:nvSpPr>
        <xdr:cNvPr id="172" name="維持補修費最大値テキスト">
          <a:extLst>
            <a:ext uri="{FF2B5EF4-FFF2-40B4-BE49-F238E27FC236}">
              <a16:creationId xmlns:a16="http://schemas.microsoft.com/office/drawing/2014/main" id="{00000000-0008-0000-0600-0000AC000000}"/>
            </a:ext>
          </a:extLst>
        </xdr:cNvPr>
        <xdr:cNvSpPr txBox="1"/>
      </xdr:nvSpPr>
      <xdr:spPr>
        <a:xfrm>
          <a:off x="4686300" y="121273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25,386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72</xdr:row>
      <xdr:rowOff>7752</xdr:rowOff>
    </xdr:from>
    <xdr:to>
      <xdr:col>24</xdr:col>
      <xdr:colOff>152400</xdr:colOff>
      <xdr:row>72</xdr:row>
      <xdr:rowOff>7752</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a:off x="4546600" y="123521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75</xdr:row>
      <xdr:rowOff>74732</xdr:rowOff>
    </xdr:from>
    <xdr:to>
      <xdr:col>24</xdr:col>
      <xdr:colOff>63500</xdr:colOff>
      <xdr:row>75</xdr:row>
      <xdr:rowOff>106142</xdr:rowOff>
    </xdr:to>
    <xdr:cxnSp macro="">
      <xdr:nvCxnSpPr>
        <xdr:cNvPr id="174" name="直線コネクタ 173">
          <a:extLst>
            <a:ext uri="{FF2B5EF4-FFF2-40B4-BE49-F238E27FC236}">
              <a16:creationId xmlns:a16="http://schemas.microsoft.com/office/drawing/2014/main" id="{00000000-0008-0000-0600-0000AE000000}"/>
            </a:ext>
          </a:extLst>
        </xdr:cNvPr>
        <xdr:cNvCxnSpPr/>
      </xdr:nvCxnSpPr>
      <xdr:spPr>
        <a:xfrm>
          <a:off x="3797300" y="12933482"/>
          <a:ext cx="838200" cy="314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47119</xdr:rowOff>
    </xdr:from>
    <xdr:ext cx="469744" cy="259045"/>
    <xdr:sp macro="" textlink="">
      <xdr:nvSpPr>
        <xdr:cNvPr id="175" name="維持補修費平均値テキスト">
          <a:extLst>
            <a:ext uri="{FF2B5EF4-FFF2-40B4-BE49-F238E27FC236}">
              <a16:creationId xmlns:a16="http://schemas.microsoft.com/office/drawing/2014/main" id="{00000000-0008-0000-0600-0000AF000000}"/>
            </a:ext>
          </a:extLst>
        </xdr:cNvPr>
        <xdr:cNvSpPr txBox="1"/>
      </xdr:nvSpPr>
      <xdr:spPr>
        <a:xfrm>
          <a:off x="4686300" y="1324876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68692</xdr:rowOff>
    </xdr:from>
    <xdr:to>
      <xdr:col>24</xdr:col>
      <xdr:colOff>114300</xdr:colOff>
      <xdr:row>77</xdr:row>
      <xdr:rowOff>170292</xdr:rowOff>
    </xdr:to>
    <xdr:sp macro="" textlink="">
      <xdr:nvSpPr>
        <xdr:cNvPr id="176" name="フローチャート: 判断 175">
          <a:extLst>
            <a:ext uri="{FF2B5EF4-FFF2-40B4-BE49-F238E27FC236}">
              <a16:creationId xmlns:a16="http://schemas.microsoft.com/office/drawing/2014/main" id="{00000000-0008-0000-0600-0000B0000000}"/>
            </a:ext>
          </a:extLst>
        </xdr:cNvPr>
        <xdr:cNvSpPr/>
      </xdr:nvSpPr>
      <xdr:spPr>
        <a:xfrm>
          <a:off x="4584700" y="13270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75</xdr:row>
      <xdr:rowOff>74732</xdr:rowOff>
    </xdr:from>
    <xdr:to>
      <xdr:col>19</xdr:col>
      <xdr:colOff>177800</xdr:colOff>
      <xdr:row>75</xdr:row>
      <xdr:rowOff>162012</xdr:rowOff>
    </xdr:to>
    <xdr:cxnSp macro="">
      <xdr:nvCxnSpPr>
        <xdr:cNvPr id="177" name="直線コネクタ 176">
          <a:extLst>
            <a:ext uri="{FF2B5EF4-FFF2-40B4-BE49-F238E27FC236}">
              <a16:creationId xmlns:a16="http://schemas.microsoft.com/office/drawing/2014/main" id="{00000000-0008-0000-0600-0000B1000000}"/>
            </a:ext>
          </a:extLst>
        </xdr:cNvPr>
        <xdr:cNvCxnSpPr/>
      </xdr:nvCxnSpPr>
      <xdr:spPr>
        <a:xfrm flipV="1">
          <a:off x="2908300" y="12933482"/>
          <a:ext cx="889000" cy="872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73492</xdr:rowOff>
    </xdr:from>
    <xdr:to>
      <xdr:col>20</xdr:col>
      <xdr:colOff>38100</xdr:colOff>
      <xdr:row>78</xdr:row>
      <xdr:rowOff>3642</xdr:rowOff>
    </xdr:to>
    <xdr:sp macro="" textlink="">
      <xdr:nvSpPr>
        <xdr:cNvPr id="178" name="フローチャート: 判断 177">
          <a:extLst>
            <a:ext uri="{FF2B5EF4-FFF2-40B4-BE49-F238E27FC236}">
              <a16:creationId xmlns:a16="http://schemas.microsoft.com/office/drawing/2014/main" id="{00000000-0008-0000-0600-0000B2000000}"/>
            </a:ext>
          </a:extLst>
        </xdr:cNvPr>
        <xdr:cNvSpPr/>
      </xdr:nvSpPr>
      <xdr:spPr>
        <a:xfrm>
          <a:off x="3746500" y="132751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77</xdr:row>
      <xdr:rowOff>166219</xdr:rowOff>
    </xdr:from>
    <xdr:ext cx="469744" cy="259045"/>
    <xdr:sp macro="" textlink="">
      <xdr:nvSpPr>
        <xdr:cNvPr id="179" name="テキスト ボックス 178">
          <a:extLst>
            <a:ext uri="{FF2B5EF4-FFF2-40B4-BE49-F238E27FC236}">
              <a16:creationId xmlns:a16="http://schemas.microsoft.com/office/drawing/2014/main" id="{00000000-0008-0000-0600-0000B3000000}"/>
            </a:ext>
          </a:extLst>
        </xdr:cNvPr>
        <xdr:cNvSpPr txBox="1"/>
      </xdr:nvSpPr>
      <xdr:spPr>
        <a:xfrm>
          <a:off x="3562428" y="133678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75</xdr:row>
      <xdr:rowOff>162012</xdr:rowOff>
    </xdr:from>
    <xdr:to>
      <xdr:col>15</xdr:col>
      <xdr:colOff>50800</xdr:colOff>
      <xdr:row>76</xdr:row>
      <xdr:rowOff>13329</xdr:rowOff>
    </xdr:to>
    <xdr:cxnSp macro="">
      <xdr:nvCxnSpPr>
        <xdr:cNvPr id="180" name="直線コネクタ 179">
          <a:extLst>
            <a:ext uri="{FF2B5EF4-FFF2-40B4-BE49-F238E27FC236}">
              <a16:creationId xmlns:a16="http://schemas.microsoft.com/office/drawing/2014/main" id="{00000000-0008-0000-0600-0000B4000000}"/>
            </a:ext>
          </a:extLst>
        </xdr:cNvPr>
        <xdr:cNvCxnSpPr/>
      </xdr:nvCxnSpPr>
      <xdr:spPr>
        <a:xfrm flipV="1">
          <a:off x="2019300" y="13020762"/>
          <a:ext cx="889000" cy="227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74819</xdr:rowOff>
    </xdr:from>
    <xdr:to>
      <xdr:col>15</xdr:col>
      <xdr:colOff>101600</xdr:colOff>
      <xdr:row>78</xdr:row>
      <xdr:rowOff>4969</xdr:rowOff>
    </xdr:to>
    <xdr:sp macro="" textlink="">
      <xdr:nvSpPr>
        <xdr:cNvPr id="181" name="フローチャート: 判断 180">
          <a:extLst>
            <a:ext uri="{FF2B5EF4-FFF2-40B4-BE49-F238E27FC236}">
              <a16:creationId xmlns:a16="http://schemas.microsoft.com/office/drawing/2014/main" id="{00000000-0008-0000-0600-0000B5000000}"/>
            </a:ext>
          </a:extLst>
        </xdr:cNvPr>
        <xdr:cNvSpPr/>
      </xdr:nvSpPr>
      <xdr:spPr>
        <a:xfrm>
          <a:off x="2857500" y="13276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77</xdr:row>
      <xdr:rowOff>167546</xdr:rowOff>
    </xdr:from>
    <xdr:ext cx="469744" cy="259045"/>
    <xdr:sp macro="" textlink="">
      <xdr:nvSpPr>
        <xdr:cNvPr id="182" name="テキスト ボックス 181">
          <a:extLst>
            <a:ext uri="{FF2B5EF4-FFF2-40B4-BE49-F238E27FC236}">
              <a16:creationId xmlns:a16="http://schemas.microsoft.com/office/drawing/2014/main" id="{00000000-0008-0000-0600-0000B6000000}"/>
            </a:ext>
          </a:extLst>
        </xdr:cNvPr>
        <xdr:cNvSpPr txBox="1"/>
      </xdr:nvSpPr>
      <xdr:spPr>
        <a:xfrm>
          <a:off x="2673428" y="133691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75</xdr:row>
      <xdr:rowOff>165350</xdr:rowOff>
    </xdr:from>
    <xdr:to>
      <xdr:col>10</xdr:col>
      <xdr:colOff>114300</xdr:colOff>
      <xdr:row>76</xdr:row>
      <xdr:rowOff>13329</xdr:rowOff>
    </xdr:to>
    <xdr:cxnSp macro="">
      <xdr:nvCxnSpPr>
        <xdr:cNvPr id="183" name="直線コネクタ 182">
          <a:extLst>
            <a:ext uri="{FF2B5EF4-FFF2-40B4-BE49-F238E27FC236}">
              <a16:creationId xmlns:a16="http://schemas.microsoft.com/office/drawing/2014/main" id="{00000000-0008-0000-0600-0000B7000000}"/>
            </a:ext>
          </a:extLst>
        </xdr:cNvPr>
        <xdr:cNvCxnSpPr/>
      </xdr:nvCxnSpPr>
      <xdr:spPr>
        <a:xfrm>
          <a:off x="1130300" y="13024100"/>
          <a:ext cx="889000" cy="19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95438</xdr:rowOff>
    </xdr:from>
    <xdr:to>
      <xdr:col>10</xdr:col>
      <xdr:colOff>165100</xdr:colOff>
      <xdr:row>78</xdr:row>
      <xdr:rowOff>25588</xdr:rowOff>
    </xdr:to>
    <xdr:sp macro="" textlink="">
      <xdr:nvSpPr>
        <xdr:cNvPr id="184" name="フローチャート: 判断 183">
          <a:extLst>
            <a:ext uri="{FF2B5EF4-FFF2-40B4-BE49-F238E27FC236}">
              <a16:creationId xmlns:a16="http://schemas.microsoft.com/office/drawing/2014/main" id="{00000000-0008-0000-0600-0000B8000000}"/>
            </a:ext>
          </a:extLst>
        </xdr:cNvPr>
        <xdr:cNvSpPr/>
      </xdr:nvSpPr>
      <xdr:spPr>
        <a:xfrm>
          <a:off x="1968500" y="13297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16715</xdr:rowOff>
    </xdr:from>
    <xdr:ext cx="469744" cy="2590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1784428" y="133898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90226</xdr:rowOff>
    </xdr:from>
    <xdr:to>
      <xdr:col>6</xdr:col>
      <xdr:colOff>38100</xdr:colOff>
      <xdr:row>78</xdr:row>
      <xdr:rowOff>20376</xdr:rowOff>
    </xdr:to>
    <xdr:sp macro="" textlink="">
      <xdr:nvSpPr>
        <xdr:cNvPr id="186" name="フローチャート: 判断 185">
          <a:extLst>
            <a:ext uri="{FF2B5EF4-FFF2-40B4-BE49-F238E27FC236}">
              <a16:creationId xmlns:a16="http://schemas.microsoft.com/office/drawing/2014/main" id="{00000000-0008-0000-0600-0000BA000000}"/>
            </a:ext>
          </a:extLst>
        </xdr:cNvPr>
        <xdr:cNvSpPr/>
      </xdr:nvSpPr>
      <xdr:spPr>
        <a:xfrm>
          <a:off x="1079500" y="13291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11503</xdr:rowOff>
    </xdr:from>
    <xdr:ext cx="469744"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895428" y="133846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55342</xdr:rowOff>
    </xdr:from>
    <xdr:to>
      <xdr:col>24</xdr:col>
      <xdr:colOff>114300</xdr:colOff>
      <xdr:row>75</xdr:row>
      <xdr:rowOff>156942</xdr:rowOff>
    </xdr:to>
    <xdr:sp macro="" textlink="">
      <xdr:nvSpPr>
        <xdr:cNvPr id="193" name="楕円 192">
          <a:extLst>
            <a:ext uri="{FF2B5EF4-FFF2-40B4-BE49-F238E27FC236}">
              <a16:creationId xmlns:a16="http://schemas.microsoft.com/office/drawing/2014/main" id="{00000000-0008-0000-0600-0000C1000000}"/>
            </a:ext>
          </a:extLst>
        </xdr:cNvPr>
        <xdr:cNvSpPr/>
      </xdr:nvSpPr>
      <xdr:spPr>
        <a:xfrm>
          <a:off x="4584700" y="12914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78219</xdr:rowOff>
    </xdr:from>
    <xdr:ext cx="534377" cy="259045"/>
    <xdr:sp macro="" textlink="">
      <xdr:nvSpPr>
        <xdr:cNvPr id="194" name="維持補修費該当値テキスト">
          <a:extLst>
            <a:ext uri="{FF2B5EF4-FFF2-40B4-BE49-F238E27FC236}">
              <a16:creationId xmlns:a16="http://schemas.microsoft.com/office/drawing/2014/main" id="{00000000-0008-0000-0600-0000C2000000}"/>
            </a:ext>
          </a:extLst>
        </xdr:cNvPr>
        <xdr:cNvSpPr txBox="1"/>
      </xdr:nvSpPr>
      <xdr:spPr>
        <a:xfrm>
          <a:off x="4686300" y="127655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11,984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75</xdr:row>
      <xdr:rowOff>23932</xdr:rowOff>
    </xdr:from>
    <xdr:to>
      <xdr:col>20</xdr:col>
      <xdr:colOff>38100</xdr:colOff>
      <xdr:row>75</xdr:row>
      <xdr:rowOff>125532</xdr:rowOff>
    </xdr:to>
    <xdr:sp macro="" textlink="">
      <xdr:nvSpPr>
        <xdr:cNvPr id="195" name="楕円 194">
          <a:extLst>
            <a:ext uri="{FF2B5EF4-FFF2-40B4-BE49-F238E27FC236}">
              <a16:creationId xmlns:a16="http://schemas.microsoft.com/office/drawing/2014/main" id="{00000000-0008-0000-0600-0000C3000000}"/>
            </a:ext>
          </a:extLst>
        </xdr:cNvPr>
        <xdr:cNvSpPr/>
      </xdr:nvSpPr>
      <xdr:spPr>
        <a:xfrm>
          <a:off x="3746500" y="128826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73</xdr:row>
      <xdr:rowOff>142059</xdr:rowOff>
    </xdr:from>
    <xdr:ext cx="534377"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3530111" y="126579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75</xdr:row>
      <xdr:rowOff>111211</xdr:rowOff>
    </xdr:from>
    <xdr:to>
      <xdr:col>15</xdr:col>
      <xdr:colOff>101600</xdr:colOff>
      <xdr:row>76</xdr:row>
      <xdr:rowOff>41362</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2857500" y="12969961"/>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74</xdr:row>
      <xdr:rowOff>57888</xdr:rowOff>
    </xdr:from>
    <xdr:ext cx="534377" cy="25904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2641111" y="127451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75</xdr:row>
      <xdr:rowOff>133980</xdr:rowOff>
    </xdr:from>
    <xdr:to>
      <xdr:col>10</xdr:col>
      <xdr:colOff>165100</xdr:colOff>
      <xdr:row>76</xdr:row>
      <xdr:rowOff>64129</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1968500" y="12992730"/>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74</xdr:row>
      <xdr:rowOff>80657</xdr:rowOff>
    </xdr:from>
    <xdr:ext cx="534377" cy="259045"/>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1752111" y="127679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114549</xdr:rowOff>
    </xdr:from>
    <xdr:to>
      <xdr:col>6</xdr:col>
      <xdr:colOff>38100</xdr:colOff>
      <xdr:row>76</xdr:row>
      <xdr:rowOff>44698</xdr:rowOff>
    </xdr:to>
    <xdr:sp macro="" textlink="">
      <xdr:nvSpPr>
        <xdr:cNvPr id="201" name="楕円 200">
          <a:extLst>
            <a:ext uri="{FF2B5EF4-FFF2-40B4-BE49-F238E27FC236}">
              <a16:creationId xmlns:a16="http://schemas.microsoft.com/office/drawing/2014/main" id="{00000000-0008-0000-0600-0000C9000000}"/>
            </a:ext>
          </a:extLst>
        </xdr:cNvPr>
        <xdr:cNvSpPr/>
      </xdr:nvSpPr>
      <xdr:spPr>
        <a:xfrm>
          <a:off x="1079500" y="12973299"/>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74</xdr:row>
      <xdr:rowOff>61226</xdr:rowOff>
    </xdr:from>
    <xdr:ext cx="534377" cy="259045"/>
    <xdr:sp macro="" textlink="">
      <xdr:nvSpPr>
        <xdr:cNvPr id="202" name="テキスト ボックス 201">
          <a:extLst>
            <a:ext uri="{FF2B5EF4-FFF2-40B4-BE49-F238E27FC236}">
              <a16:creationId xmlns:a16="http://schemas.microsoft.com/office/drawing/2014/main" id="{00000000-0008-0000-0600-0000CA000000}"/>
            </a:ext>
          </a:extLst>
        </xdr:cNvPr>
        <xdr:cNvSpPr txBox="1"/>
      </xdr:nvSpPr>
      <xdr:spPr>
        <a:xfrm>
          <a:off x="863111" y="127485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a:extLst>
            <a:ext uri="{FF2B5EF4-FFF2-40B4-BE49-F238E27FC236}">
              <a16:creationId xmlns:a16="http://schemas.microsoft.com/office/drawing/2014/main" id="{00000000-0008-0000-0600-0000CB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1" name="テキスト ボックス 210">
          <a:extLst>
            <a:ext uri="{FF2B5EF4-FFF2-40B4-BE49-F238E27FC236}">
              <a16:creationId xmlns:a16="http://schemas.microsoft.com/office/drawing/2014/main" id="{00000000-0008-0000-0600-0000D3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a:extLst>
            <a:ext uri="{FF2B5EF4-FFF2-40B4-BE49-F238E27FC236}">
              <a16:creationId xmlns:a16="http://schemas.microsoft.com/office/drawing/2014/main" id="{00000000-0008-0000-0600-0000D4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3" name="テキスト ボックス 212">
          <a:extLst>
            <a:ext uri="{FF2B5EF4-FFF2-40B4-BE49-F238E27FC236}">
              <a16:creationId xmlns:a16="http://schemas.microsoft.com/office/drawing/2014/main" id="{00000000-0008-0000-0600-0000D5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4" name="直線コネクタ 213">
          <a:extLst>
            <a:ext uri="{FF2B5EF4-FFF2-40B4-BE49-F238E27FC236}">
              <a16:creationId xmlns:a16="http://schemas.microsoft.com/office/drawing/2014/main" id="{00000000-0008-0000-0600-0000D6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5" name="テキスト ボックス 214">
          <a:extLst>
            <a:ext uri="{FF2B5EF4-FFF2-40B4-BE49-F238E27FC236}">
              <a16:creationId xmlns:a16="http://schemas.microsoft.com/office/drawing/2014/main" id="{00000000-0008-0000-0600-0000D7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6" name="直線コネクタ 215">
          <a:extLst>
            <a:ext uri="{FF2B5EF4-FFF2-40B4-BE49-F238E27FC236}">
              <a16:creationId xmlns:a16="http://schemas.microsoft.com/office/drawing/2014/main" id="{00000000-0008-0000-0600-0000D8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3" name="テキスト ボックス 222">
          <a:extLst>
            <a:ext uri="{FF2B5EF4-FFF2-40B4-BE49-F238E27FC236}">
              <a16:creationId xmlns:a16="http://schemas.microsoft.com/office/drawing/2014/main" id="{00000000-0008-0000-0600-0000DF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5" name="テキスト ボックス 224">
          <a:extLst>
            <a:ext uri="{FF2B5EF4-FFF2-40B4-BE49-F238E27FC236}">
              <a16:creationId xmlns:a16="http://schemas.microsoft.com/office/drawing/2014/main" id="{00000000-0008-0000-0600-0000E1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7" name="テキスト ボックス 226">
          <a:extLst>
            <a:ext uri="{FF2B5EF4-FFF2-40B4-BE49-F238E27FC236}">
              <a16:creationId xmlns:a16="http://schemas.microsoft.com/office/drawing/2014/main" id="{00000000-0008-0000-0600-0000E3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8" name="扶助費グラフ枠">
          <a:extLst>
            <a:ext uri="{FF2B5EF4-FFF2-40B4-BE49-F238E27FC236}">
              <a16:creationId xmlns:a16="http://schemas.microsoft.com/office/drawing/2014/main" id="{00000000-0008-0000-0600-0000E4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33379</xdr:rowOff>
    </xdr:from>
    <xdr:to>
      <xdr:col>24</xdr:col>
      <xdr:colOff>62865</xdr:colOff>
      <xdr:row>98</xdr:row>
      <xdr:rowOff>61584</xdr:rowOff>
    </xdr:to>
    <xdr:cxnSp macro="">
      <xdr:nvCxnSpPr>
        <xdr:cNvPr id="229" name="直線コネクタ 228">
          <a:extLst>
            <a:ext uri="{FF2B5EF4-FFF2-40B4-BE49-F238E27FC236}">
              <a16:creationId xmlns:a16="http://schemas.microsoft.com/office/drawing/2014/main" id="{00000000-0008-0000-0600-0000E5000000}"/>
            </a:ext>
          </a:extLst>
        </xdr:cNvPr>
        <xdr:cNvCxnSpPr/>
      </xdr:nvCxnSpPr>
      <xdr:spPr>
        <a:xfrm flipV="1">
          <a:off x="4633595" y="15635329"/>
          <a:ext cx="1270" cy="12283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65411</xdr:rowOff>
    </xdr:from>
    <xdr:ext cx="534377" cy="259045"/>
    <xdr:sp macro="" textlink="">
      <xdr:nvSpPr>
        <xdr:cNvPr id="230" name="扶助費最小値テキスト">
          <a:extLst>
            <a:ext uri="{FF2B5EF4-FFF2-40B4-BE49-F238E27FC236}">
              <a16:creationId xmlns:a16="http://schemas.microsoft.com/office/drawing/2014/main" id="{00000000-0008-0000-0600-0000E6000000}"/>
            </a:ext>
          </a:extLst>
        </xdr:cNvPr>
        <xdr:cNvSpPr txBox="1"/>
      </xdr:nvSpPr>
      <xdr:spPr>
        <a:xfrm>
          <a:off x="4686300" y="168675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49,176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61584</xdr:rowOff>
    </xdr:from>
    <xdr:to>
      <xdr:col>24</xdr:col>
      <xdr:colOff>152400</xdr:colOff>
      <xdr:row>98</xdr:row>
      <xdr:rowOff>61584</xdr:rowOff>
    </xdr:to>
    <xdr:cxnSp macro="">
      <xdr:nvCxnSpPr>
        <xdr:cNvPr id="231" name="直線コネクタ 230">
          <a:extLst>
            <a:ext uri="{FF2B5EF4-FFF2-40B4-BE49-F238E27FC236}">
              <a16:creationId xmlns:a16="http://schemas.microsoft.com/office/drawing/2014/main" id="{00000000-0008-0000-0600-0000E7000000}"/>
            </a:ext>
          </a:extLst>
        </xdr:cNvPr>
        <xdr:cNvCxnSpPr/>
      </xdr:nvCxnSpPr>
      <xdr:spPr>
        <a:xfrm>
          <a:off x="4546600" y="168636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151506</xdr:rowOff>
    </xdr:from>
    <xdr:ext cx="599010" cy="259045"/>
    <xdr:sp macro="" textlink="">
      <xdr:nvSpPr>
        <xdr:cNvPr id="232" name="扶助費最大値テキスト">
          <a:extLst>
            <a:ext uri="{FF2B5EF4-FFF2-40B4-BE49-F238E27FC236}">
              <a16:creationId xmlns:a16="http://schemas.microsoft.com/office/drawing/2014/main" id="{00000000-0008-0000-0600-0000E8000000}"/>
            </a:ext>
          </a:extLst>
        </xdr:cNvPr>
        <xdr:cNvSpPr txBox="1"/>
      </xdr:nvSpPr>
      <xdr:spPr>
        <a:xfrm>
          <a:off x="4686300" y="154105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162,017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91</xdr:row>
      <xdr:rowOff>33379</xdr:rowOff>
    </xdr:from>
    <xdr:to>
      <xdr:col>24</xdr:col>
      <xdr:colOff>152400</xdr:colOff>
      <xdr:row>91</xdr:row>
      <xdr:rowOff>33379</xdr:rowOff>
    </xdr:to>
    <xdr:cxnSp macro="">
      <xdr:nvCxnSpPr>
        <xdr:cNvPr id="233" name="直線コネクタ 232">
          <a:extLst>
            <a:ext uri="{FF2B5EF4-FFF2-40B4-BE49-F238E27FC236}">
              <a16:creationId xmlns:a16="http://schemas.microsoft.com/office/drawing/2014/main" id="{00000000-0008-0000-0600-0000E9000000}"/>
            </a:ext>
          </a:extLst>
        </xdr:cNvPr>
        <xdr:cNvCxnSpPr/>
      </xdr:nvCxnSpPr>
      <xdr:spPr>
        <a:xfrm>
          <a:off x="4546600" y="156353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15298</xdr:rowOff>
    </xdr:from>
    <xdr:to>
      <xdr:col>24</xdr:col>
      <xdr:colOff>63500</xdr:colOff>
      <xdr:row>97</xdr:row>
      <xdr:rowOff>145252</xdr:rowOff>
    </xdr:to>
    <xdr:cxnSp macro="">
      <xdr:nvCxnSpPr>
        <xdr:cNvPr id="234" name="直線コネクタ 233">
          <a:extLst>
            <a:ext uri="{FF2B5EF4-FFF2-40B4-BE49-F238E27FC236}">
              <a16:creationId xmlns:a16="http://schemas.microsoft.com/office/drawing/2014/main" id="{00000000-0008-0000-0600-0000EA000000}"/>
            </a:ext>
          </a:extLst>
        </xdr:cNvPr>
        <xdr:cNvCxnSpPr/>
      </xdr:nvCxnSpPr>
      <xdr:spPr>
        <a:xfrm>
          <a:off x="3797300" y="16645948"/>
          <a:ext cx="838200" cy="1299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117601</xdr:rowOff>
    </xdr:from>
    <xdr:ext cx="534377" cy="259045"/>
    <xdr:sp macro="" textlink="">
      <xdr:nvSpPr>
        <xdr:cNvPr id="235" name="扶助費平均値テキスト">
          <a:extLst>
            <a:ext uri="{FF2B5EF4-FFF2-40B4-BE49-F238E27FC236}">
              <a16:creationId xmlns:a16="http://schemas.microsoft.com/office/drawing/2014/main" id="{00000000-0008-0000-0600-0000EB000000}"/>
            </a:ext>
          </a:extLst>
        </xdr:cNvPr>
        <xdr:cNvSpPr txBox="1"/>
      </xdr:nvSpPr>
      <xdr:spPr>
        <a:xfrm>
          <a:off x="4686300" y="1623390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94724</xdr:rowOff>
    </xdr:from>
    <xdr:to>
      <xdr:col>24</xdr:col>
      <xdr:colOff>114300</xdr:colOff>
      <xdr:row>96</xdr:row>
      <xdr:rowOff>24874</xdr:rowOff>
    </xdr:to>
    <xdr:sp macro="" textlink="">
      <xdr:nvSpPr>
        <xdr:cNvPr id="236" name="フローチャート: 判断 235">
          <a:extLst>
            <a:ext uri="{FF2B5EF4-FFF2-40B4-BE49-F238E27FC236}">
              <a16:creationId xmlns:a16="http://schemas.microsoft.com/office/drawing/2014/main" id="{00000000-0008-0000-0600-0000EC000000}"/>
            </a:ext>
          </a:extLst>
        </xdr:cNvPr>
        <xdr:cNvSpPr/>
      </xdr:nvSpPr>
      <xdr:spPr>
        <a:xfrm>
          <a:off x="4584700" y="16382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15298</xdr:rowOff>
    </xdr:from>
    <xdr:to>
      <xdr:col>19</xdr:col>
      <xdr:colOff>177800</xdr:colOff>
      <xdr:row>98</xdr:row>
      <xdr:rowOff>94611</xdr:rowOff>
    </xdr:to>
    <xdr:cxnSp macro="">
      <xdr:nvCxnSpPr>
        <xdr:cNvPr id="237" name="直線コネクタ 236">
          <a:extLst>
            <a:ext uri="{FF2B5EF4-FFF2-40B4-BE49-F238E27FC236}">
              <a16:creationId xmlns:a16="http://schemas.microsoft.com/office/drawing/2014/main" id="{00000000-0008-0000-0600-0000ED000000}"/>
            </a:ext>
          </a:extLst>
        </xdr:cNvPr>
        <xdr:cNvCxnSpPr/>
      </xdr:nvCxnSpPr>
      <xdr:spPr>
        <a:xfrm flipV="1">
          <a:off x="2908300" y="16645948"/>
          <a:ext cx="889000" cy="2507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94</xdr:row>
      <xdr:rowOff>134217</xdr:rowOff>
    </xdr:from>
    <xdr:to>
      <xdr:col>20</xdr:col>
      <xdr:colOff>38100</xdr:colOff>
      <xdr:row>95</xdr:row>
      <xdr:rowOff>64367</xdr:rowOff>
    </xdr:to>
    <xdr:sp macro="" textlink="">
      <xdr:nvSpPr>
        <xdr:cNvPr id="238" name="フローチャート: 判断 237">
          <a:extLst>
            <a:ext uri="{FF2B5EF4-FFF2-40B4-BE49-F238E27FC236}">
              <a16:creationId xmlns:a16="http://schemas.microsoft.com/office/drawing/2014/main" id="{00000000-0008-0000-0600-0000EE000000}"/>
            </a:ext>
          </a:extLst>
        </xdr:cNvPr>
        <xdr:cNvSpPr/>
      </xdr:nvSpPr>
      <xdr:spPr>
        <a:xfrm>
          <a:off x="3746500" y="162505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93</xdr:row>
      <xdr:rowOff>80894</xdr:rowOff>
    </xdr:from>
    <xdr:ext cx="599010" cy="259045"/>
    <xdr:sp macro="" textlink="">
      <xdr:nvSpPr>
        <xdr:cNvPr id="239" name="テキスト ボックス 238">
          <a:extLst>
            <a:ext uri="{FF2B5EF4-FFF2-40B4-BE49-F238E27FC236}">
              <a16:creationId xmlns:a16="http://schemas.microsoft.com/office/drawing/2014/main" id="{00000000-0008-0000-0600-0000EF000000}"/>
            </a:ext>
          </a:extLst>
        </xdr:cNvPr>
        <xdr:cNvSpPr txBox="1"/>
      </xdr:nvSpPr>
      <xdr:spPr>
        <a:xfrm>
          <a:off x="3497795" y="160257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100,837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94611</xdr:rowOff>
    </xdr:from>
    <xdr:to>
      <xdr:col>15</xdr:col>
      <xdr:colOff>50800</xdr:colOff>
      <xdr:row>98</xdr:row>
      <xdr:rowOff>111810</xdr:rowOff>
    </xdr:to>
    <xdr:cxnSp macro="">
      <xdr:nvCxnSpPr>
        <xdr:cNvPr id="240" name="直線コネクタ 239">
          <a:extLst>
            <a:ext uri="{FF2B5EF4-FFF2-40B4-BE49-F238E27FC236}">
              <a16:creationId xmlns:a16="http://schemas.microsoft.com/office/drawing/2014/main" id="{00000000-0008-0000-0600-0000F0000000}"/>
            </a:ext>
          </a:extLst>
        </xdr:cNvPr>
        <xdr:cNvCxnSpPr/>
      </xdr:nvCxnSpPr>
      <xdr:spPr>
        <a:xfrm flipV="1">
          <a:off x="2019300" y="16896711"/>
          <a:ext cx="889000" cy="171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62872</xdr:rowOff>
    </xdr:from>
    <xdr:to>
      <xdr:col>15</xdr:col>
      <xdr:colOff>101600</xdr:colOff>
      <xdr:row>96</xdr:row>
      <xdr:rowOff>164472</xdr:rowOff>
    </xdr:to>
    <xdr:sp macro="" textlink="">
      <xdr:nvSpPr>
        <xdr:cNvPr id="241" name="フローチャート: 判断 240">
          <a:extLst>
            <a:ext uri="{FF2B5EF4-FFF2-40B4-BE49-F238E27FC236}">
              <a16:creationId xmlns:a16="http://schemas.microsoft.com/office/drawing/2014/main" id="{00000000-0008-0000-0600-0000F1000000}"/>
            </a:ext>
          </a:extLst>
        </xdr:cNvPr>
        <xdr:cNvSpPr/>
      </xdr:nvSpPr>
      <xdr:spPr>
        <a:xfrm>
          <a:off x="2857500" y="16522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9549</xdr:rowOff>
    </xdr:from>
    <xdr:ext cx="534377" cy="259045"/>
    <xdr:sp macro="" textlink="">
      <xdr:nvSpPr>
        <xdr:cNvPr id="242" name="テキスト ボックス 241">
          <a:extLst>
            <a:ext uri="{FF2B5EF4-FFF2-40B4-BE49-F238E27FC236}">
              <a16:creationId xmlns:a16="http://schemas.microsoft.com/office/drawing/2014/main" id="{00000000-0008-0000-0600-0000F2000000}"/>
            </a:ext>
          </a:extLst>
        </xdr:cNvPr>
        <xdr:cNvSpPr txBox="1"/>
      </xdr:nvSpPr>
      <xdr:spPr>
        <a:xfrm>
          <a:off x="2641111" y="162972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75,891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111810</xdr:rowOff>
    </xdr:from>
    <xdr:to>
      <xdr:col>10</xdr:col>
      <xdr:colOff>114300</xdr:colOff>
      <xdr:row>98</xdr:row>
      <xdr:rowOff>116187</xdr:rowOff>
    </xdr:to>
    <xdr:cxnSp macro="">
      <xdr:nvCxnSpPr>
        <xdr:cNvPr id="243" name="直線コネクタ 242">
          <a:extLst>
            <a:ext uri="{FF2B5EF4-FFF2-40B4-BE49-F238E27FC236}">
              <a16:creationId xmlns:a16="http://schemas.microsoft.com/office/drawing/2014/main" id="{00000000-0008-0000-0600-0000F3000000}"/>
            </a:ext>
          </a:extLst>
        </xdr:cNvPr>
        <xdr:cNvCxnSpPr/>
      </xdr:nvCxnSpPr>
      <xdr:spPr>
        <a:xfrm flipV="1">
          <a:off x="1130300" y="16913910"/>
          <a:ext cx="889000" cy="43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110280</xdr:rowOff>
    </xdr:from>
    <xdr:to>
      <xdr:col>10</xdr:col>
      <xdr:colOff>165100</xdr:colOff>
      <xdr:row>97</xdr:row>
      <xdr:rowOff>40430</xdr:rowOff>
    </xdr:to>
    <xdr:sp macro="" textlink="">
      <xdr:nvSpPr>
        <xdr:cNvPr id="244" name="フローチャート: 判断 243">
          <a:extLst>
            <a:ext uri="{FF2B5EF4-FFF2-40B4-BE49-F238E27FC236}">
              <a16:creationId xmlns:a16="http://schemas.microsoft.com/office/drawing/2014/main" id="{00000000-0008-0000-0600-0000F4000000}"/>
            </a:ext>
          </a:extLst>
        </xdr:cNvPr>
        <xdr:cNvSpPr/>
      </xdr:nvSpPr>
      <xdr:spPr>
        <a:xfrm>
          <a:off x="1968500" y="16569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56957</xdr:rowOff>
    </xdr:from>
    <xdr:ext cx="534377"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1752111" y="163447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149468</xdr:rowOff>
    </xdr:from>
    <xdr:to>
      <xdr:col>6</xdr:col>
      <xdr:colOff>38100</xdr:colOff>
      <xdr:row>97</xdr:row>
      <xdr:rowOff>79618</xdr:rowOff>
    </xdr:to>
    <xdr:sp macro="" textlink="">
      <xdr:nvSpPr>
        <xdr:cNvPr id="246" name="フローチャート: 判断 245">
          <a:extLst>
            <a:ext uri="{FF2B5EF4-FFF2-40B4-BE49-F238E27FC236}">
              <a16:creationId xmlns:a16="http://schemas.microsoft.com/office/drawing/2014/main" id="{00000000-0008-0000-0600-0000F6000000}"/>
            </a:ext>
          </a:extLst>
        </xdr:cNvPr>
        <xdr:cNvSpPr/>
      </xdr:nvSpPr>
      <xdr:spPr>
        <a:xfrm>
          <a:off x="1079500" y="16608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96145</xdr:rowOff>
    </xdr:from>
    <xdr:ext cx="534377"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863111" y="163838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67,936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94452</xdr:rowOff>
    </xdr:from>
    <xdr:to>
      <xdr:col>24</xdr:col>
      <xdr:colOff>114300</xdr:colOff>
      <xdr:row>98</xdr:row>
      <xdr:rowOff>24602</xdr:rowOff>
    </xdr:to>
    <xdr:sp macro="" textlink="">
      <xdr:nvSpPr>
        <xdr:cNvPr id="253" name="楕円 252">
          <a:extLst>
            <a:ext uri="{FF2B5EF4-FFF2-40B4-BE49-F238E27FC236}">
              <a16:creationId xmlns:a16="http://schemas.microsoft.com/office/drawing/2014/main" id="{00000000-0008-0000-0600-0000FD000000}"/>
            </a:ext>
          </a:extLst>
        </xdr:cNvPr>
        <xdr:cNvSpPr/>
      </xdr:nvSpPr>
      <xdr:spPr>
        <a:xfrm>
          <a:off x="4584700" y="167251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9379</xdr:rowOff>
    </xdr:from>
    <xdr:ext cx="534377" cy="259045"/>
    <xdr:sp macro="" textlink="">
      <xdr:nvSpPr>
        <xdr:cNvPr id="254" name="扶助費該当値テキスト">
          <a:extLst>
            <a:ext uri="{FF2B5EF4-FFF2-40B4-BE49-F238E27FC236}">
              <a16:creationId xmlns:a16="http://schemas.microsoft.com/office/drawing/2014/main" id="{00000000-0008-0000-0600-0000FE000000}"/>
            </a:ext>
          </a:extLst>
        </xdr:cNvPr>
        <xdr:cNvSpPr txBox="1"/>
      </xdr:nvSpPr>
      <xdr:spPr>
        <a:xfrm>
          <a:off x="4686300" y="166400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135948</xdr:rowOff>
    </xdr:from>
    <xdr:to>
      <xdr:col>20</xdr:col>
      <xdr:colOff>38100</xdr:colOff>
      <xdr:row>97</xdr:row>
      <xdr:rowOff>66098</xdr:rowOff>
    </xdr:to>
    <xdr:sp macro="" textlink="">
      <xdr:nvSpPr>
        <xdr:cNvPr id="255" name="楕円 254">
          <a:extLst>
            <a:ext uri="{FF2B5EF4-FFF2-40B4-BE49-F238E27FC236}">
              <a16:creationId xmlns:a16="http://schemas.microsoft.com/office/drawing/2014/main" id="{00000000-0008-0000-0600-0000FF000000}"/>
            </a:ext>
          </a:extLst>
        </xdr:cNvPr>
        <xdr:cNvSpPr/>
      </xdr:nvSpPr>
      <xdr:spPr>
        <a:xfrm>
          <a:off x="3746500" y="16595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57225</xdr:rowOff>
    </xdr:from>
    <xdr:ext cx="534377" cy="259045"/>
    <xdr:sp macro="" textlink="">
      <xdr:nvSpPr>
        <xdr:cNvPr id="256" name="テキスト ボックス 255">
          <a:extLst>
            <a:ext uri="{FF2B5EF4-FFF2-40B4-BE49-F238E27FC236}">
              <a16:creationId xmlns:a16="http://schemas.microsoft.com/office/drawing/2014/main" id="{00000000-0008-0000-0600-000000010000}"/>
            </a:ext>
          </a:extLst>
        </xdr:cNvPr>
        <xdr:cNvSpPr txBox="1"/>
      </xdr:nvSpPr>
      <xdr:spPr>
        <a:xfrm>
          <a:off x="3530111" y="166878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43811</xdr:rowOff>
    </xdr:from>
    <xdr:to>
      <xdr:col>15</xdr:col>
      <xdr:colOff>101600</xdr:colOff>
      <xdr:row>98</xdr:row>
      <xdr:rowOff>145411</xdr:rowOff>
    </xdr:to>
    <xdr:sp macro="" textlink="">
      <xdr:nvSpPr>
        <xdr:cNvPr id="257" name="楕円 256">
          <a:extLst>
            <a:ext uri="{FF2B5EF4-FFF2-40B4-BE49-F238E27FC236}">
              <a16:creationId xmlns:a16="http://schemas.microsoft.com/office/drawing/2014/main" id="{00000000-0008-0000-0600-000001010000}"/>
            </a:ext>
          </a:extLst>
        </xdr:cNvPr>
        <xdr:cNvSpPr/>
      </xdr:nvSpPr>
      <xdr:spPr>
        <a:xfrm>
          <a:off x="2857500" y="16845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136538</xdr:rowOff>
    </xdr:from>
    <xdr:ext cx="534377" cy="259045"/>
    <xdr:sp macro="" textlink="">
      <xdr:nvSpPr>
        <xdr:cNvPr id="258" name="テキスト ボックス 257">
          <a:extLst>
            <a:ext uri="{FF2B5EF4-FFF2-40B4-BE49-F238E27FC236}">
              <a16:creationId xmlns:a16="http://schemas.microsoft.com/office/drawing/2014/main" id="{00000000-0008-0000-0600-000002010000}"/>
            </a:ext>
          </a:extLst>
        </xdr:cNvPr>
        <xdr:cNvSpPr txBox="1"/>
      </xdr:nvSpPr>
      <xdr:spPr>
        <a:xfrm>
          <a:off x="2641111" y="169386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61010</xdr:rowOff>
    </xdr:from>
    <xdr:to>
      <xdr:col>10</xdr:col>
      <xdr:colOff>165100</xdr:colOff>
      <xdr:row>98</xdr:row>
      <xdr:rowOff>162610</xdr:rowOff>
    </xdr:to>
    <xdr:sp macro="" textlink="">
      <xdr:nvSpPr>
        <xdr:cNvPr id="259" name="楕円 258">
          <a:extLst>
            <a:ext uri="{FF2B5EF4-FFF2-40B4-BE49-F238E27FC236}">
              <a16:creationId xmlns:a16="http://schemas.microsoft.com/office/drawing/2014/main" id="{00000000-0008-0000-0600-000003010000}"/>
            </a:ext>
          </a:extLst>
        </xdr:cNvPr>
        <xdr:cNvSpPr/>
      </xdr:nvSpPr>
      <xdr:spPr>
        <a:xfrm>
          <a:off x="1968500" y="16863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153737</xdr:rowOff>
    </xdr:from>
    <xdr:ext cx="534377" cy="259045"/>
    <xdr:sp macro="" textlink="">
      <xdr:nvSpPr>
        <xdr:cNvPr id="260" name="テキスト ボックス 259">
          <a:extLst>
            <a:ext uri="{FF2B5EF4-FFF2-40B4-BE49-F238E27FC236}">
              <a16:creationId xmlns:a16="http://schemas.microsoft.com/office/drawing/2014/main" id="{00000000-0008-0000-0600-000004010000}"/>
            </a:ext>
          </a:extLst>
        </xdr:cNvPr>
        <xdr:cNvSpPr txBox="1"/>
      </xdr:nvSpPr>
      <xdr:spPr>
        <a:xfrm>
          <a:off x="1752111" y="169558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44,562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65387</xdr:rowOff>
    </xdr:from>
    <xdr:to>
      <xdr:col>6</xdr:col>
      <xdr:colOff>38100</xdr:colOff>
      <xdr:row>98</xdr:row>
      <xdr:rowOff>166987</xdr:rowOff>
    </xdr:to>
    <xdr:sp macro="" textlink="">
      <xdr:nvSpPr>
        <xdr:cNvPr id="261" name="楕円 260">
          <a:extLst>
            <a:ext uri="{FF2B5EF4-FFF2-40B4-BE49-F238E27FC236}">
              <a16:creationId xmlns:a16="http://schemas.microsoft.com/office/drawing/2014/main" id="{00000000-0008-0000-0600-000005010000}"/>
            </a:ext>
          </a:extLst>
        </xdr:cNvPr>
        <xdr:cNvSpPr/>
      </xdr:nvSpPr>
      <xdr:spPr>
        <a:xfrm>
          <a:off x="1079500" y="168674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158114</xdr:rowOff>
    </xdr:from>
    <xdr:ext cx="534377" cy="259045"/>
    <xdr:sp macro="" textlink="">
      <xdr:nvSpPr>
        <xdr:cNvPr id="262" name="テキスト ボックス 261">
          <a:extLst>
            <a:ext uri="{FF2B5EF4-FFF2-40B4-BE49-F238E27FC236}">
              <a16:creationId xmlns:a16="http://schemas.microsoft.com/office/drawing/2014/main" id="{00000000-0008-0000-0600-000006010000}"/>
            </a:ext>
          </a:extLst>
        </xdr:cNvPr>
        <xdr:cNvSpPr txBox="1"/>
      </xdr:nvSpPr>
      <xdr:spPr>
        <a:xfrm>
          <a:off x="863111" y="169602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53,893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0" name="正方形/長方形 269">
          <a:extLst>
            <a:ext uri="{FF2B5EF4-FFF2-40B4-BE49-F238E27FC236}">
              <a16:creationId xmlns:a16="http://schemas.microsoft.com/office/drawing/2014/main" id="{00000000-0008-0000-0600-00000E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1" name="テキスト ボックス 270">
          <a:extLst>
            <a:ext uri="{FF2B5EF4-FFF2-40B4-BE49-F238E27FC236}">
              <a16:creationId xmlns:a16="http://schemas.microsoft.com/office/drawing/2014/main" id="{00000000-0008-0000-0600-00000F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2" name="直線コネクタ 271">
          <a:extLst>
            <a:ext uri="{FF2B5EF4-FFF2-40B4-BE49-F238E27FC236}">
              <a16:creationId xmlns:a16="http://schemas.microsoft.com/office/drawing/2014/main" id="{00000000-0008-0000-0600-000010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3" name="直線コネクタ 272">
          <a:extLst>
            <a:ext uri="{FF2B5EF4-FFF2-40B4-BE49-F238E27FC236}">
              <a16:creationId xmlns:a16="http://schemas.microsoft.com/office/drawing/2014/main" id="{00000000-0008-0000-0600-000011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4" name="テキスト ボックス 273">
          <a:extLst>
            <a:ext uri="{FF2B5EF4-FFF2-40B4-BE49-F238E27FC236}">
              <a16:creationId xmlns:a16="http://schemas.microsoft.com/office/drawing/2014/main" id="{00000000-0008-0000-0600-000012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5" name="直線コネクタ 274">
          <a:extLst>
            <a:ext uri="{FF2B5EF4-FFF2-40B4-BE49-F238E27FC236}">
              <a16:creationId xmlns:a16="http://schemas.microsoft.com/office/drawing/2014/main" id="{00000000-0008-0000-0600-000013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35577</xdr:rowOff>
    </xdr:from>
    <xdr:ext cx="531299" cy="259045"/>
    <xdr:sp macro="" textlink="">
      <xdr:nvSpPr>
        <xdr:cNvPr id="276" name="テキスト ボックス 275">
          <a:extLst>
            <a:ext uri="{FF2B5EF4-FFF2-40B4-BE49-F238E27FC236}">
              <a16:creationId xmlns:a16="http://schemas.microsoft.com/office/drawing/2014/main" id="{00000000-0008-0000-0600-000014010000}"/>
            </a:ext>
          </a:extLst>
        </xdr:cNvPr>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7" name="直線コネクタ 276">
          <a:extLst>
            <a:ext uri="{FF2B5EF4-FFF2-40B4-BE49-F238E27FC236}">
              <a16:creationId xmlns:a16="http://schemas.microsoft.com/office/drawing/2014/main" id="{00000000-0008-0000-0600-000015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78" name="テキスト ボックス 277">
          <a:extLst>
            <a:ext uri="{FF2B5EF4-FFF2-40B4-BE49-F238E27FC236}">
              <a16:creationId xmlns:a16="http://schemas.microsoft.com/office/drawing/2014/main" id="{00000000-0008-0000-0600-000016010000}"/>
            </a:ext>
          </a:extLst>
        </xdr:cNvPr>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9" name="直線コネクタ 278">
          <a:extLst>
            <a:ext uri="{FF2B5EF4-FFF2-40B4-BE49-F238E27FC236}">
              <a16:creationId xmlns:a16="http://schemas.microsoft.com/office/drawing/2014/main" id="{00000000-0008-0000-0600-000017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80" name="テキスト ボックス 279">
          <a:extLst>
            <a:ext uri="{FF2B5EF4-FFF2-40B4-BE49-F238E27FC236}">
              <a16:creationId xmlns:a16="http://schemas.microsoft.com/office/drawing/2014/main" id="{00000000-0008-0000-0600-000018010000}"/>
            </a:ext>
          </a:extLst>
        </xdr:cNvPr>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1" name="直線コネクタ 280">
          <a:extLst>
            <a:ext uri="{FF2B5EF4-FFF2-40B4-BE49-F238E27FC236}">
              <a16:creationId xmlns:a16="http://schemas.microsoft.com/office/drawing/2014/main" id="{00000000-0008-0000-0600-000019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82" name="テキスト ボックス 281">
          <a:extLst>
            <a:ext uri="{FF2B5EF4-FFF2-40B4-BE49-F238E27FC236}">
              <a16:creationId xmlns:a16="http://schemas.microsoft.com/office/drawing/2014/main" id="{00000000-0008-0000-0600-00001A010000}"/>
            </a:ext>
          </a:extLst>
        </xdr:cNvPr>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3" name="直線コネクタ 282">
          <a:extLst>
            <a:ext uri="{FF2B5EF4-FFF2-40B4-BE49-F238E27FC236}">
              <a16:creationId xmlns:a16="http://schemas.microsoft.com/office/drawing/2014/main" id="{00000000-0008-0000-0600-00001B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4" name="テキスト ボックス 283">
          <a:extLst>
            <a:ext uri="{FF2B5EF4-FFF2-40B4-BE49-F238E27FC236}">
              <a16:creationId xmlns:a16="http://schemas.microsoft.com/office/drawing/2014/main" id="{00000000-0008-0000-0600-00001C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5" name="補助費等グラフ枠">
          <a:extLst>
            <a:ext uri="{FF2B5EF4-FFF2-40B4-BE49-F238E27FC236}">
              <a16:creationId xmlns:a16="http://schemas.microsoft.com/office/drawing/2014/main" id="{00000000-0008-0000-0600-00001D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32</xdr:row>
      <xdr:rowOff>121915</xdr:rowOff>
    </xdr:from>
    <xdr:to>
      <xdr:col>54</xdr:col>
      <xdr:colOff>189865</xdr:colOff>
      <xdr:row>38</xdr:row>
      <xdr:rowOff>41631</xdr:rowOff>
    </xdr:to>
    <xdr:cxnSp macro="">
      <xdr:nvCxnSpPr>
        <xdr:cNvPr id="286" name="直線コネクタ 285">
          <a:extLst>
            <a:ext uri="{FF2B5EF4-FFF2-40B4-BE49-F238E27FC236}">
              <a16:creationId xmlns:a16="http://schemas.microsoft.com/office/drawing/2014/main" id="{00000000-0008-0000-0600-00001E010000}"/>
            </a:ext>
          </a:extLst>
        </xdr:cNvPr>
        <xdr:cNvCxnSpPr/>
      </xdr:nvCxnSpPr>
      <xdr:spPr>
        <a:xfrm flipV="1">
          <a:off x="10475595" y="5608315"/>
          <a:ext cx="1270" cy="9484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45458</xdr:rowOff>
    </xdr:from>
    <xdr:ext cx="534377" cy="259045"/>
    <xdr:sp macro="" textlink="">
      <xdr:nvSpPr>
        <xdr:cNvPr id="287" name="補助費等最小値テキスト">
          <a:extLst>
            <a:ext uri="{FF2B5EF4-FFF2-40B4-BE49-F238E27FC236}">
              <a16:creationId xmlns:a16="http://schemas.microsoft.com/office/drawing/2014/main" id="{00000000-0008-0000-0600-00001F010000}"/>
            </a:ext>
          </a:extLst>
        </xdr:cNvPr>
        <xdr:cNvSpPr txBox="1"/>
      </xdr:nvSpPr>
      <xdr:spPr>
        <a:xfrm>
          <a:off x="10528300" y="65605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22,870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41631</xdr:rowOff>
    </xdr:from>
    <xdr:to>
      <xdr:col>55</xdr:col>
      <xdr:colOff>88900</xdr:colOff>
      <xdr:row>38</xdr:row>
      <xdr:rowOff>41631</xdr:rowOff>
    </xdr:to>
    <xdr:cxnSp macro="">
      <xdr:nvCxnSpPr>
        <xdr:cNvPr id="288" name="直線コネクタ 287">
          <a:extLst>
            <a:ext uri="{FF2B5EF4-FFF2-40B4-BE49-F238E27FC236}">
              <a16:creationId xmlns:a16="http://schemas.microsoft.com/office/drawing/2014/main" id="{00000000-0008-0000-0600-000020010000}"/>
            </a:ext>
          </a:extLst>
        </xdr:cNvPr>
        <xdr:cNvCxnSpPr/>
      </xdr:nvCxnSpPr>
      <xdr:spPr>
        <a:xfrm>
          <a:off x="10388600" y="65567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31</xdr:row>
      <xdr:rowOff>68592</xdr:rowOff>
    </xdr:from>
    <xdr:ext cx="599010" cy="259045"/>
    <xdr:sp macro="" textlink="">
      <xdr:nvSpPr>
        <xdr:cNvPr id="289" name="補助費等最大値テキスト">
          <a:extLst>
            <a:ext uri="{FF2B5EF4-FFF2-40B4-BE49-F238E27FC236}">
              <a16:creationId xmlns:a16="http://schemas.microsoft.com/office/drawing/2014/main" id="{00000000-0008-0000-0600-000021010000}"/>
            </a:ext>
          </a:extLst>
        </xdr:cNvPr>
        <xdr:cNvSpPr txBox="1"/>
      </xdr:nvSpPr>
      <xdr:spPr>
        <a:xfrm>
          <a:off x="10528300" y="53835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147,334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32</xdr:row>
      <xdr:rowOff>121915</xdr:rowOff>
    </xdr:from>
    <xdr:to>
      <xdr:col>55</xdr:col>
      <xdr:colOff>88900</xdr:colOff>
      <xdr:row>32</xdr:row>
      <xdr:rowOff>121915</xdr:rowOff>
    </xdr:to>
    <xdr:cxnSp macro="">
      <xdr:nvCxnSpPr>
        <xdr:cNvPr id="290" name="直線コネクタ 289">
          <a:extLst>
            <a:ext uri="{FF2B5EF4-FFF2-40B4-BE49-F238E27FC236}">
              <a16:creationId xmlns:a16="http://schemas.microsoft.com/office/drawing/2014/main" id="{00000000-0008-0000-0600-000022010000}"/>
            </a:ext>
          </a:extLst>
        </xdr:cNvPr>
        <xdr:cNvCxnSpPr/>
      </xdr:nvCxnSpPr>
      <xdr:spPr>
        <a:xfrm>
          <a:off x="10388600" y="56083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35</xdr:row>
      <xdr:rowOff>1694</xdr:rowOff>
    </xdr:from>
    <xdr:to>
      <xdr:col>55</xdr:col>
      <xdr:colOff>0</xdr:colOff>
      <xdr:row>36</xdr:row>
      <xdr:rowOff>86672</xdr:rowOff>
    </xdr:to>
    <xdr:cxnSp macro="">
      <xdr:nvCxnSpPr>
        <xdr:cNvPr id="291" name="直線コネクタ 290">
          <a:extLst>
            <a:ext uri="{FF2B5EF4-FFF2-40B4-BE49-F238E27FC236}">
              <a16:creationId xmlns:a16="http://schemas.microsoft.com/office/drawing/2014/main" id="{00000000-0008-0000-0600-000023010000}"/>
            </a:ext>
          </a:extLst>
        </xdr:cNvPr>
        <xdr:cNvCxnSpPr/>
      </xdr:nvCxnSpPr>
      <xdr:spPr>
        <a:xfrm flipV="1">
          <a:off x="9639300" y="6002444"/>
          <a:ext cx="838200" cy="256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41610</xdr:rowOff>
    </xdr:from>
    <xdr:ext cx="534377" cy="259045"/>
    <xdr:sp macro="" textlink="">
      <xdr:nvSpPr>
        <xdr:cNvPr id="292" name="補助費等平均値テキスト">
          <a:extLst>
            <a:ext uri="{FF2B5EF4-FFF2-40B4-BE49-F238E27FC236}">
              <a16:creationId xmlns:a16="http://schemas.microsoft.com/office/drawing/2014/main" id="{00000000-0008-0000-0600-000024010000}"/>
            </a:ext>
          </a:extLst>
        </xdr:cNvPr>
        <xdr:cNvSpPr txBox="1"/>
      </xdr:nvSpPr>
      <xdr:spPr>
        <a:xfrm>
          <a:off x="10528300" y="621381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63183</xdr:rowOff>
    </xdr:from>
    <xdr:to>
      <xdr:col>55</xdr:col>
      <xdr:colOff>50800</xdr:colOff>
      <xdr:row>36</xdr:row>
      <xdr:rowOff>164783</xdr:rowOff>
    </xdr:to>
    <xdr:sp macro="" textlink="">
      <xdr:nvSpPr>
        <xdr:cNvPr id="293" name="フローチャート: 判断 292">
          <a:extLst>
            <a:ext uri="{FF2B5EF4-FFF2-40B4-BE49-F238E27FC236}">
              <a16:creationId xmlns:a16="http://schemas.microsoft.com/office/drawing/2014/main" id="{00000000-0008-0000-0600-000025010000}"/>
            </a:ext>
          </a:extLst>
        </xdr:cNvPr>
        <xdr:cNvSpPr/>
      </xdr:nvSpPr>
      <xdr:spPr>
        <a:xfrm>
          <a:off x="10426700" y="62353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31</xdr:row>
      <xdr:rowOff>35542</xdr:rowOff>
    </xdr:from>
    <xdr:to>
      <xdr:col>50</xdr:col>
      <xdr:colOff>114300</xdr:colOff>
      <xdr:row>36</xdr:row>
      <xdr:rowOff>86672</xdr:rowOff>
    </xdr:to>
    <xdr:cxnSp macro="">
      <xdr:nvCxnSpPr>
        <xdr:cNvPr id="294" name="直線コネクタ 293">
          <a:extLst>
            <a:ext uri="{FF2B5EF4-FFF2-40B4-BE49-F238E27FC236}">
              <a16:creationId xmlns:a16="http://schemas.microsoft.com/office/drawing/2014/main" id="{00000000-0008-0000-0600-000026010000}"/>
            </a:ext>
          </a:extLst>
        </xdr:cNvPr>
        <xdr:cNvCxnSpPr/>
      </xdr:nvCxnSpPr>
      <xdr:spPr>
        <a:xfrm>
          <a:off x="8750300" y="5350492"/>
          <a:ext cx="889000" cy="9083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92680</xdr:rowOff>
    </xdr:from>
    <xdr:to>
      <xdr:col>50</xdr:col>
      <xdr:colOff>165100</xdr:colOff>
      <xdr:row>37</xdr:row>
      <xdr:rowOff>22830</xdr:rowOff>
    </xdr:to>
    <xdr:sp macro="" textlink="">
      <xdr:nvSpPr>
        <xdr:cNvPr id="295" name="フローチャート: 判断 294">
          <a:extLst>
            <a:ext uri="{FF2B5EF4-FFF2-40B4-BE49-F238E27FC236}">
              <a16:creationId xmlns:a16="http://schemas.microsoft.com/office/drawing/2014/main" id="{00000000-0008-0000-0600-000027010000}"/>
            </a:ext>
          </a:extLst>
        </xdr:cNvPr>
        <xdr:cNvSpPr/>
      </xdr:nvSpPr>
      <xdr:spPr>
        <a:xfrm>
          <a:off x="9588500" y="6264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37</xdr:row>
      <xdr:rowOff>13957</xdr:rowOff>
    </xdr:from>
    <xdr:ext cx="534377" cy="259045"/>
    <xdr:sp macro="" textlink="">
      <xdr:nvSpPr>
        <xdr:cNvPr id="296" name="テキスト ボックス 295">
          <a:extLst>
            <a:ext uri="{FF2B5EF4-FFF2-40B4-BE49-F238E27FC236}">
              <a16:creationId xmlns:a16="http://schemas.microsoft.com/office/drawing/2014/main" id="{00000000-0008-0000-0600-000028010000}"/>
            </a:ext>
          </a:extLst>
        </xdr:cNvPr>
        <xdr:cNvSpPr txBox="1"/>
      </xdr:nvSpPr>
      <xdr:spPr>
        <a:xfrm>
          <a:off x="9372111" y="63576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31</xdr:row>
      <xdr:rowOff>35542</xdr:rowOff>
    </xdr:from>
    <xdr:to>
      <xdr:col>45</xdr:col>
      <xdr:colOff>177800</xdr:colOff>
      <xdr:row>37</xdr:row>
      <xdr:rowOff>69383</xdr:rowOff>
    </xdr:to>
    <xdr:cxnSp macro="">
      <xdr:nvCxnSpPr>
        <xdr:cNvPr id="297" name="直線コネクタ 296">
          <a:extLst>
            <a:ext uri="{FF2B5EF4-FFF2-40B4-BE49-F238E27FC236}">
              <a16:creationId xmlns:a16="http://schemas.microsoft.com/office/drawing/2014/main" id="{00000000-0008-0000-0600-000029010000}"/>
            </a:ext>
          </a:extLst>
        </xdr:cNvPr>
        <xdr:cNvCxnSpPr/>
      </xdr:nvCxnSpPr>
      <xdr:spPr>
        <a:xfrm flipV="1">
          <a:off x="7861300" y="5350492"/>
          <a:ext cx="889000" cy="10625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32</xdr:row>
      <xdr:rowOff>17935</xdr:rowOff>
    </xdr:from>
    <xdr:to>
      <xdr:col>46</xdr:col>
      <xdr:colOff>38100</xdr:colOff>
      <xdr:row>32</xdr:row>
      <xdr:rowOff>119535</xdr:rowOff>
    </xdr:to>
    <xdr:sp macro="" textlink="">
      <xdr:nvSpPr>
        <xdr:cNvPr id="298" name="フローチャート: 判断 297">
          <a:extLst>
            <a:ext uri="{FF2B5EF4-FFF2-40B4-BE49-F238E27FC236}">
              <a16:creationId xmlns:a16="http://schemas.microsoft.com/office/drawing/2014/main" id="{00000000-0008-0000-0600-00002A010000}"/>
            </a:ext>
          </a:extLst>
        </xdr:cNvPr>
        <xdr:cNvSpPr/>
      </xdr:nvSpPr>
      <xdr:spPr>
        <a:xfrm>
          <a:off x="8699500" y="5504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32</xdr:row>
      <xdr:rowOff>110662</xdr:rowOff>
    </xdr:from>
    <xdr:ext cx="599010" cy="259045"/>
    <xdr:sp macro="" textlink="">
      <xdr:nvSpPr>
        <xdr:cNvPr id="299" name="テキスト ボックス 298">
          <a:extLst>
            <a:ext uri="{FF2B5EF4-FFF2-40B4-BE49-F238E27FC236}">
              <a16:creationId xmlns:a16="http://schemas.microsoft.com/office/drawing/2014/main" id="{00000000-0008-0000-0600-00002B010000}"/>
            </a:ext>
          </a:extLst>
        </xdr:cNvPr>
        <xdr:cNvSpPr txBox="1"/>
      </xdr:nvSpPr>
      <xdr:spPr>
        <a:xfrm>
          <a:off x="8450795" y="55970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65024</xdr:rowOff>
    </xdr:from>
    <xdr:to>
      <xdr:col>41</xdr:col>
      <xdr:colOff>50800</xdr:colOff>
      <xdr:row>37</xdr:row>
      <xdr:rowOff>69383</xdr:rowOff>
    </xdr:to>
    <xdr:cxnSp macro="">
      <xdr:nvCxnSpPr>
        <xdr:cNvPr id="300" name="直線コネクタ 299">
          <a:extLst>
            <a:ext uri="{FF2B5EF4-FFF2-40B4-BE49-F238E27FC236}">
              <a16:creationId xmlns:a16="http://schemas.microsoft.com/office/drawing/2014/main" id="{00000000-0008-0000-0600-00002C010000}"/>
            </a:ext>
          </a:extLst>
        </xdr:cNvPr>
        <xdr:cNvCxnSpPr/>
      </xdr:nvCxnSpPr>
      <xdr:spPr>
        <a:xfrm>
          <a:off x="6972300" y="6408674"/>
          <a:ext cx="889000" cy="43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161099</xdr:rowOff>
    </xdr:from>
    <xdr:to>
      <xdr:col>41</xdr:col>
      <xdr:colOff>101600</xdr:colOff>
      <xdr:row>37</xdr:row>
      <xdr:rowOff>91249</xdr:rowOff>
    </xdr:to>
    <xdr:sp macro="" textlink="">
      <xdr:nvSpPr>
        <xdr:cNvPr id="301" name="フローチャート: 判断 300">
          <a:extLst>
            <a:ext uri="{FF2B5EF4-FFF2-40B4-BE49-F238E27FC236}">
              <a16:creationId xmlns:a16="http://schemas.microsoft.com/office/drawing/2014/main" id="{00000000-0008-0000-0600-00002D010000}"/>
            </a:ext>
          </a:extLst>
        </xdr:cNvPr>
        <xdr:cNvSpPr/>
      </xdr:nvSpPr>
      <xdr:spPr>
        <a:xfrm>
          <a:off x="7810500" y="63332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35</xdr:row>
      <xdr:rowOff>107776</xdr:rowOff>
    </xdr:from>
    <xdr:ext cx="534377" cy="259045"/>
    <xdr:sp macro="" textlink="">
      <xdr:nvSpPr>
        <xdr:cNvPr id="302" name="テキスト ボックス 301">
          <a:extLst>
            <a:ext uri="{FF2B5EF4-FFF2-40B4-BE49-F238E27FC236}">
              <a16:creationId xmlns:a16="http://schemas.microsoft.com/office/drawing/2014/main" id="{00000000-0008-0000-0600-00002E010000}"/>
            </a:ext>
          </a:extLst>
        </xdr:cNvPr>
        <xdr:cNvSpPr txBox="1"/>
      </xdr:nvSpPr>
      <xdr:spPr>
        <a:xfrm>
          <a:off x="7594111" y="61085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165199</xdr:rowOff>
    </xdr:from>
    <xdr:to>
      <xdr:col>36</xdr:col>
      <xdr:colOff>165100</xdr:colOff>
      <xdr:row>37</xdr:row>
      <xdr:rowOff>95349</xdr:rowOff>
    </xdr:to>
    <xdr:sp macro="" textlink="">
      <xdr:nvSpPr>
        <xdr:cNvPr id="303" name="フローチャート: 判断 302">
          <a:extLst>
            <a:ext uri="{FF2B5EF4-FFF2-40B4-BE49-F238E27FC236}">
              <a16:creationId xmlns:a16="http://schemas.microsoft.com/office/drawing/2014/main" id="{00000000-0008-0000-0600-00002F010000}"/>
            </a:ext>
          </a:extLst>
        </xdr:cNvPr>
        <xdr:cNvSpPr/>
      </xdr:nvSpPr>
      <xdr:spPr>
        <a:xfrm>
          <a:off x="6921500" y="6337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111876</xdr:rowOff>
    </xdr:from>
    <xdr:ext cx="534377"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6705111" y="61126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34</xdr:row>
      <xdr:rowOff>122344</xdr:rowOff>
    </xdr:from>
    <xdr:to>
      <xdr:col>55</xdr:col>
      <xdr:colOff>50800</xdr:colOff>
      <xdr:row>35</xdr:row>
      <xdr:rowOff>52494</xdr:rowOff>
    </xdr:to>
    <xdr:sp macro="" textlink="">
      <xdr:nvSpPr>
        <xdr:cNvPr id="310" name="楕円 309">
          <a:extLst>
            <a:ext uri="{FF2B5EF4-FFF2-40B4-BE49-F238E27FC236}">
              <a16:creationId xmlns:a16="http://schemas.microsoft.com/office/drawing/2014/main" id="{00000000-0008-0000-0600-000036010000}"/>
            </a:ext>
          </a:extLst>
        </xdr:cNvPr>
        <xdr:cNvSpPr/>
      </xdr:nvSpPr>
      <xdr:spPr>
        <a:xfrm>
          <a:off x="10426700" y="5951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33</xdr:row>
      <xdr:rowOff>145221</xdr:rowOff>
    </xdr:from>
    <xdr:ext cx="534377" cy="259045"/>
    <xdr:sp macro="" textlink="">
      <xdr:nvSpPr>
        <xdr:cNvPr id="311" name="補助費等該当値テキスト">
          <a:extLst>
            <a:ext uri="{FF2B5EF4-FFF2-40B4-BE49-F238E27FC236}">
              <a16:creationId xmlns:a16="http://schemas.microsoft.com/office/drawing/2014/main" id="{00000000-0008-0000-0600-000037010000}"/>
            </a:ext>
          </a:extLst>
        </xdr:cNvPr>
        <xdr:cNvSpPr txBox="1"/>
      </xdr:nvSpPr>
      <xdr:spPr>
        <a:xfrm>
          <a:off x="10528300" y="58030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35872</xdr:rowOff>
    </xdr:from>
    <xdr:to>
      <xdr:col>50</xdr:col>
      <xdr:colOff>165100</xdr:colOff>
      <xdr:row>36</xdr:row>
      <xdr:rowOff>137472</xdr:rowOff>
    </xdr:to>
    <xdr:sp macro="" textlink="">
      <xdr:nvSpPr>
        <xdr:cNvPr id="312" name="楕円 311">
          <a:extLst>
            <a:ext uri="{FF2B5EF4-FFF2-40B4-BE49-F238E27FC236}">
              <a16:creationId xmlns:a16="http://schemas.microsoft.com/office/drawing/2014/main" id="{00000000-0008-0000-0600-000038010000}"/>
            </a:ext>
          </a:extLst>
        </xdr:cNvPr>
        <xdr:cNvSpPr/>
      </xdr:nvSpPr>
      <xdr:spPr>
        <a:xfrm>
          <a:off x="9588500" y="6208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34</xdr:row>
      <xdr:rowOff>153999</xdr:rowOff>
    </xdr:from>
    <xdr:ext cx="534377" cy="259045"/>
    <xdr:sp macro="" textlink="">
      <xdr:nvSpPr>
        <xdr:cNvPr id="313" name="テキスト ボックス 312">
          <a:extLst>
            <a:ext uri="{FF2B5EF4-FFF2-40B4-BE49-F238E27FC236}">
              <a16:creationId xmlns:a16="http://schemas.microsoft.com/office/drawing/2014/main" id="{00000000-0008-0000-0600-000039010000}"/>
            </a:ext>
          </a:extLst>
        </xdr:cNvPr>
        <xdr:cNvSpPr txBox="1"/>
      </xdr:nvSpPr>
      <xdr:spPr>
        <a:xfrm>
          <a:off x="9372111" y="59832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61,959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30</xdr:row>
      <xdr:rowOff>156192</xdr:rowOff>
    </xdr:from>
    <xdr:to>
      <xdr:col>46</xdr:col>
      <xdr:colOff>38100</xdr:colOff>
      <xdr:row>31</xdr:row>
      <xdr:rowOff>86342</xdr:rowOff>
    </xdr:to>
    <xdr:sp macro="" textlink="">
      <xdr:nvSpPr>
        <xdr:cNvPr id="314" name="楕円 313">
          <a:extLst>
            <a:ext uri="{FF2B5EF4-FFF2-40B4-BE49-F238E27FC236}">
              <a16:creationId xmlns:a16="http://schemas.microsoft.com/office/drawing/2014/main" id="{00000000-0008-0000-0600-00003A010000}"/>
            </a:ext>
          </a:extLst>
        </xdr:cNvPr>
        <xdr:cNvSpPr/>
      </xdr:nvSpPr>
      <xdr:spPr>
        <a:xfrm>
          <a:off x="8699500" y="5299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29</xdr:row>
      <xdr:rowOff>102869</xdr:rowOff>
    </xdr:from>
    <xdr:ext cx="599010" cy="259045"/>
    <xdr:sp macro="" textlink="">
      <xdr:nvSpPr>
        <xdr:cNvPr id="315" name="テキスト ボックス 314">
          <a:extLst>
            <a:ext uri="{FF2B5EF4-FFF2-40B4-BE49-F238E27FC236}">
              <a16:creationId xmlns:a16="http://schemas.microsoft.com/office/drawing/2014/main" id="{00000000-0008-0000-0600-00003B010000}"/>
            </a:ext>
          </a:extLst>
        </xdr:cNvPr>
        <xdr:cNvSpPr txBox="1"/>
      </xdr:nvSpPr>
      <xdr:spPr>
        <a:xfrm>
          <a:off x="8450795" y="50749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18583</xdr:rowOff>
    </xdr:from>
    <xdr:to>
      <xdr:col>41</xdr:col>
      <xdr:colOff>101600</xdr:colOff>
      <xdr:row>37</xdr:row>
      <xdr:rowOff>120183</xdr:rowOff>
    </xdr:to>
    <xdr:sp macro="" textlink="">
      <xdr:nvSpPr>
        <xdr:cNvPr id="316" name="楕円 315">
          <a:extLst>
            <a:ext uri="{FF2B5EF4-FFF2-40B4-BE49-F238E27FC236}">
              <a16:creationId xmlns:a16="http://schemas.microsoft.com/office/drawing/2014/main" id="{00000000-0008-0000-0600-00003C010000}"/>
            </a:ext>
          </a:extLst>
        </xdr:cNvPr>
        <xdr:cNvSpPr/>
      </xdr:nvSpPr>
      <xdr:spPr>
        <a:xfrm>
          <a:off x="7810500" y="6362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37</xdr:row>
      <xdr:rowOff>111310</xdr:rowOff>
    </xdr:from>
    <xdr:ext cx="534377" cy="259045"/>
    <xdr:sp macro="" textlink="">
      <xdr:nvSpPr>
        <xdr:cNvPr id="317" name="テキスト ボックス 316">
          <a:extLst>
            <a:ext uri="{FF2B5EF4-FFF2-40B4-BE49-F238E27FC236}">
              <a16:creationId xmlns:a16="http://schemas.microsoft.com/office/drawing/2014/main" id="{00000000-0008-0000-0600-00003D010000}"/>
            </a:ext>
          </a:extLst>
        </xdr:cNvPr>
        <xdr:cNvSpPr txBox="1"/>
      </xdr:nvSpPr>
      <xdr:spPr>
        <a:xfrm>
          <a:off x="7594111" y="64549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14224</xdr:rowOff>
    </xdr:from>
    <xdr:to>
      <xdr:col>36</xdr:col>
      <xdr:colOff>165100</xdr:colOff>
      <xdr:row>37</xdr:row>
      <xdr:rowOff>115824</xdr:rowOff>
    </xdr:to>
    <xdr:sp macro="" textlink="">
      <xdr:nvSpPr>
        <xdr:cNvPr id="318" name="楕円 317">
          <a:extLst>
            <a:ext uri="{FF2B5EF4-FFF2-40B4-BE49-F238E27FC236}">
              <a16:creationId xmlns:a16="http://schemas.microsoft.com/office/drawing/2014/main" id="{00000000-0008-0000-0600-00003E010000}"/>
            </a:ext>
          </a:extLst>
        </xdr:cNvPr>
        <xdr:cNvSpPr/>
      </xdr:nvSpPr>
      <xdr:spPr>
        <a:xfrm>
          <a:off x="6921500" y="63578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106951</xdr:rowOff>
    </xdr:from>
    <xdr:ext cx="534377" cy="259045"/>
    <xdr:sp macro="" textlink="">
      <xdr:nvSpPr>
        <xdr:cNvPr id="319" name="テキスト ボックス 318">
          <a:extLst>
            <a:ext uri="{FF2B5EF4-FFF2-40B4-BE49-F238E27FC236}">
              <a16:creationId xmlns:a16="http://schemas.microsoft.com/office/drawing/2014/main" id="{00000000-0008-0000-0600-00003F010000}"/>
            </a:ext>
          </a:extLst>
        </xdr:cNvPr>
        <xdr:cNvSpPr txBox="1"/>
      </xdr:nvSpPr>
      <xdr:spPr>
        <a:xfrm>
          <a:off x="6705111" y="64506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42,300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0" name="正方形/長方形 319">
          <a:extLst>
            <a:ext uri="{FF2B5EF4-FFF2-40B4-BE49-F238E27FC236}">
              <a16:creationId xmlns:a16="http://schemas.microsoft.com/office/drawing/2014/main" id="{00000000-0008-0000-0600-000040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7" name="正方形/長方形 326">
          <a:extLst>
            <a:ext uri="{FF2B5EF4-FFF2-40B4-BE49-F238E27FC236}">
              <a16:creationId xmlns:a16="http://schemas.microsoft.com/office/drawing/2014/main" id="{00000000-0008-0000-0600-000047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8" name="テキスト ボックス 327">
          <a:extLst>
            <a:ext uri="{FF2B5EF4-FFF2-40B4-BE49-F238E27FC236}">
              <a16:creationId xmlns:a16="http://schemas.microsoft.com/office/drawing/2014/main" id="{00000000-0008-0000-0600-000048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9" name="直線コネクタ 328">
          <a:extLst>
            <a:ext uri="{FF2B5EF4-FFF2-40B4-BE49-F238E27FC236}">
              <a16:creationId xmlns:a16="http://schemas.microsoft.com/office/drawing/2014/main" id="{00000000-0008-0000-0600-000049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0" name="直線コネクタ 329">
          <a:extLst>
            <a:ext uri="{FF2B5EF4-FFF2-40B4-BE49-F238E27FC236}">
              <a16:creationId xmlns:a16="http://schemas.microsoft.com/office/drawing/2014/main" id="{00000000-0008-0000-0600-00004A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1" name="テキスト ボックス 330">
          <a:extLst>
            <a:ext uri="{FF2B5EF4-FFF2-40B4-BE49-F238E27FC236}">
              <a16:creationId xmlns:a16="http://schemas.microsoft.com/office/drawing/2014/main" id="{00000000-0008-0000-0600-00004B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2" name="直線コネクタ 331">
          <a:extLst>
            <a:ext uri="{FF2B5EF4-FFF2-40B4-BE49-F238E27FC236}">
              <a16:creationId xmlns:a16="http://schemas.microsoft.com/office/drawing/2014/main" id="{00000000-0008-0000-0600-00004C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3" name="テキスト ボックス 332">
          <a:extLst>
            <a:ext uri="{FF2B5EF4-FFF2-40B4-BE49-F238E27FC236}">
              <a16:creationId xmlns:a16="http://schemas.microsoft.com/office/drawing/2014/main" id="{00000000-0008-0000-0600-00004D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4" name="直線コネクタ 333">
          <a:extLst>
            <a:ext uri="{FF2B5EF4-FFF2-40B4-BE49-F238E27FC236}">
              <a16:creationId xmlns:a16="http://schemas.microsoft.com/office/drawing/2014/main" id="{00000000-0008-0000-0600-00004E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5" name="テキスト ボックス 334">
          <a:extLst>
            <a:ext uri="{FF2B5EF4-FFF2-40B4-BE49-F238E27FC236}">
              <a16:creationId xmlns:a16="http://schemas.microsoft.com/office/drawing/2014/main" id="{00000000-0008-0000-0600-00004F010000}"/>
            </a:ext>
          </a:extLst>
        </xdr:cNvPr>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6" name="直線コネクタ 335">
          <a:extLst>
            <a:ext uri="{FF2B5EF4-FFF2-40B4-BE49-F238E27FC236}">
              <a16:creationId xmlns:a16="http://schemas.microsoft.com/office/drawing/2014/main" id="{00000000-0008-0000-0600-000050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7" name="テキスト ボックス 336">
          <a:extLst>
            <a:ext uri="{FF2B5EF4-FFF2-40B4-BE49-F238E27FC236}">
              <a16:creationId xmlns:a16="http://schemas.microsoft.com/office/drawing/2014/main" id="{00000000-0008-0000-0600-000051010000}"/>
            </a:ext>
          </a:extLst>
        </xdr:cNvPr>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8" name="直線コネクタ 337">
          <a:extLst>
            <a:ext uri="{FF2B5EF4-FFF2-40B4-BE49-F238E27FC236}">
              <a16:creationId xmlns:a16="http://schemas.microsoft.com/office/drawing/2014/main" id="{00000000-0008-0000-0600-000052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39" name="テキスト ボックス 338">
          <a:extLst>
            <a:ext uri="{FF2B5EF4-FFF2-40B4-BE49-F238E27FC236}">
              <a16:creationId xmlns:a16="http://schemas.microsoft.com/office/drawing/2014/main" id="{00000000-0008-0000-0600-000053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0" name="直線コネクタ 339">
          <a:extLst>
            <a:ext uri="{FF2B5EF4-FFF2-40B4-BE49-F238E27FC236}">
              <a16:creationId xmlns:a16="http://schemas.microsoft.com/office/drawing/2014/main" id="{00000000-0008-0000-0600-000054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1" name="テキスト ボックス 340">
          <a:extLst>
            <a:ext uri="{FF2B5EF4-FFF2-40B4-BE49-F238E27FC236}">
              <a16:creationId xmlns:a16="http://schemas.microsoft.com/office/drawing/2014/main" id="{00000000-0008-0000-0600-000055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2" name="普通建設事業費グラフ枠">
          <a:extLst>
            <a:ext uri="{FF2B5EF4-FFF2-40B4-BE49-F238E27FC236}">
              <a16:creationId xmlns:a16="http://schemas.microsoft.com/office/drawing/2014/main" id="{00000000-0008-0000-0600-000056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143000</xdr:rowOff>
    </xdr:from>
    <xdr:to>
      <xdr:col>54</xdr:col>
      <xdr:colOff>189865</xdr:colOff>
      <xdr:row>58</xdr:row>
      <xdr:rowOff>148082</xdr:rowOff>
    </xdr:to>
    <xdr:cxnSp macro="">
      <xdr:nvCxnSpPr>
        <xdr:cNvPr id="343" name="直線コネクタ 342">
          <a:extLst>
            <a:ext uri="{FF2B5EF4-FFF2-40B4-BE49-F238E27FC236}">
              <a16:creationId xmlns:a16="http://schemas.microsoft.com/office/drawing/2014/main" id="{00000000-0008-0000-0600-000057010000}"/>
            </a:ext>
          </a:extLst>
        </xdr:cNvPr>
        <xdr:cNvCxnSpPr/>
      </xdr:nvCxnSpPr>
      <xdr:spPr>
        <a:xfrm flipV="1">
          <a:off x="10475595" y="8886950"/>
          <a:ext cx="1270" cy="12052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151909</xdr:rowOff>
    </xdr:from>
    <xdr:ext cx="469744" cy="259045"/>
    <xdr:sp macro="" textlink="">
      <xdr:nvSpPr>
        <xdr:cNvPr id="344" name="普通建設事業費最小値テキスト">
          <a:extLst>
            <a:ext uri="{FF2B5EF4-FFF2-40B4-BE49-F238E27FC236}">
              <a16:creationId xmlns:a16="http://schemas.microsoft.com/office/drawing/2014/main" id="{00000000-0008-0000-0600-000058010000}"/>
            </a:ext>
          </a:extLst>
        </xdr:cNvPr>
        <xdr:cNvSpPr txBox="1"/>
      </xdr:nvSpPr>
      <xdr:spPr>
        <a:xfrm>
          <a:off x="10528300" y="100960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148082</xdr:rowOff>
    </xdr:from>
    <xdr:to>
      <xdr:col>55</xdr:col>
      <xdr:colOff>88900</xdr:colOff>
      <xdr:row>58</xdr:row>
      <xdr:rowOff>148082</xdr:rowOff>
    </xdr:to>
    <xdr:cxnSp macro="">
      <xdr:nvCxnSpPr>
        <xdr:cNvPr id="345" name="直線コネクタ 344">
          <a:extLst>
            <a:ext uri="{FF2B5EF4-FFF2-40B4-BE49-F238E27FC236}">
              <a16:creationId xmlns:a16="http://schemas.microsoft.com/office/drawing/2014/main" id="{00000000-0008-0000-0600-000059010000}"/>
            </a:ext>
          </a:extLst>
        </xdr:cNvPr>
        <xdr:cNvCxnSpPr/>
      </xdr:nvCxnSpPr>
      <xdr:spPr>
        <a:xfrm>
          <a:off x="10388600" y="100921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89677</xdr:rowOff>
    </xdr:from>
    <xdr:ext cx="599010" cy="259045"/>
    <xdr:sp macro="" textlink="">
      <xdr:nvSpPr>
        <xdr:cNvPr id="346" name="普通建設事業費最大値テキスト">
          <a:extLst>
            <a:ext uri="{FF2B5EF4-FFF2-40B4-BE49-F238E27FC236}">
              <a16:creationId xmlns:a16="http://schemas.microsoft.com/office/drawing/2014/main" id="{00000000-0008-0000-0600-00005A010000}"/>
            </a:ext>
          </a:extLst>
        </xdr:cNvPr>
        <xdr:cNvSpPr txBox="1"/>
      </xdr:nvSpPr>
      <xdr:spPr>
        <a:xfrm>
          <a:off x="10528300" y="86621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167,067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143000</xdr:rowOff>
    </xdr:from>
    <xdr:to>
      <xdr:col>55</xdr:col>
      <xdr:colOff>88900</xdr:colOff>
      <xdr:row>51</xdr:row>
      <xdr:rowOff>143000</xdr:rowOff>
    </xdr:to>
    <xdr:cxnSp macro="">
      <xdr:nvCxnSpPr>
        <xdr:cNvPr id="347" name="直線コネクタ 346">
          <a:extLst>
            <a:ext uri="{FF2B5EF4-FFF2-40B4-BE49-F238E27FC236}">
              <a16:creationId xmlns:a16="http://schemas.microsoft.com/office/drawing/2014/main" id="{00000000-0008-0000-0600-00005B010000}"/>
            </a:ext>
          </a:extLst>
        </xdr:cNvPr>
        <xdr:cNvCxnSpPr/>
      </xdr:nvCxnSpPr>
      <xdr:spPr>
        <a:xfrm>
          <a:off x="10388600" y="8886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84165</xdr:rowOff>
    </xdr:from>
    <xdr:to>
      <xdr:col>55</xdr:col>
      <xdr:colOff>0</xdr:colOff>
      <xdr:row>57</xdr:row>
      <xdr:rowOff>132438</xdr:rowOff>
    </xdr:to>
    <xdr:cxnSp macro="">
      <xdr:nvCxnSpPr>
        <xdr:cNvPr id="348" name="直線コネクタ 347">
          <a:extLst>
            <a:ext uri="{FF2B5EF4-FFF2-40B4-BE49-F238E27FC236}">
              <a16:creationId xmlns:a16="http://schemas.microsoft.com/office/drawing/2014/main" id="{00000000-0008-0000-0600-00005C010000}"/>
            </a:ext>
          </a:extLst>
        </xdr:cNvPr>
        <xdr:cNvCxnSpPr/>
      </xdr:nvCxnSpPr>
      <xdr:spPr>
        <a:xfrm flipV="1">
          <a:off x="9639300" y="9856815"/>
          <a:ext cx="838200" cy="482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28544</xdr:rowOff>
    </xdr:from>
    <xdr:ext cx="534377" cy="259045"/>
    <xdr:sp macro="" textlink="">
      <xdr:nvSpPr>
        <xdr:cNvPr id="349" name="普通建設事業費平均値テキスト">
          <a:extLst>
            <a:ext uri="{FF2B5EF4-FFF2-40B4-BE49-F238E27FC236}">
              <a16:creationId xmlns:a16="http://schemas.microsoft.com/office/drawing/2014/main" id="{00000000-0008-0000-0600-00005D010000}"/>
            </a:ext>
          </a:extLst>
        </xdr:cNvPr>
        <xdr:cNvSpPr txBox="1"/>
      </xdr:nvSpPr>
      <xdr:spPr>
        <a:xfrm>
          <a:off x="10528300" y="962974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43,423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5667</xdr:rowOff>
    </xdr:from>
    <xdr:to>
      <xdr:col>55</xdr:col>
      <xdr:colOff>50800</xdr:colOff>
      <xdr:row>57</xdr:row>
      <xdr:rowOff>107267</xdr:rowOff>
    </xdr:to>
    <xdr:sp macro="" textlink="">
      <xdr:nvSpPr>
        <xdr:cNvPr id="350" name="フローチャート: 判断 349">
          <a:extLst>
            <a:ext uri="{FF2B5EF4-FFF2-40B4-BE49-F238E27FC236}">
              <a16:creationId xmlns:a16="http://schemas.microsoft.com/office/drawing/2014/main" id="{00000000-0008-0000-0600-00005E010000}"/>
            </a:ext>
          </a:extLst>
        </xdr:cNvPr>
        <xdr:cNvSpPr/>
      </xdr:nvSpPr>
      <xdr:spPr>
        <a:xfrm>
          <a:off x="10426700" y="97783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55</xdr:row>
      <xdr:rowOff>144218</xdr:rowOff>
    </xdr:from>
    <xdr:to>
      <xdr:col>50</xdr:col>
      <xdr:colOff>114300</xdr:colOff>
      <xdr:row>57</xdr:row>
      <xdr:rowOff>132438</xdr:rowOff>
    </xdr:to>
    <xdr:cxnSp macro="">
      <xdr:nvCxnSpPr>
        <xdr:cNvPr id="351" name="直線コネクタ 350">
          <a:extLst>
            <a:ext uri="{FF2B5EF4-FFF2-40B4-BE49-F238E27FC236}">
              <a16:creationId xmlns:a16="http://schemas.microsoft.com/office/drawing/2014/main" id="{00000000-0008-0000-0600-00005F010000}"/>
            </a:ext>
          </a:extLst>
        </xdr:cNvPr>
        <xdr:cNvCxnSpPr/>
      </xdr:nvCxnSpPr>
      <xdr:spPr>
        <a:xfrm>
          <a:off x="8750300" y="9573968"/>
          <a:ext cx="889000" cy="3311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148634</xdr:rowOff>
    </xdr:from>
    <xdr:to>
      <xdr:col>50</xdr:col>
      <xdr:colOff>165100</xdr:colOff>
      <xdr:row>57</xdr:row>
      <xdr:rowOff>78784</xdr:rowOff>
    </xdr:to>
    <xdr:sp macro="" textlink="">
      <xdr:nvSpPr>
        <xdr:cNvPr id="352" name="フローチャート: 判断 351">
          <a:extLst>
            <a:ext uri="{FF2B5EF4-FFF2-40B4-BE49-F238E27FC236}">
              <a16:creationId xmlns:a16="http://schemas.microsoft.com/office/drawing/2014/main" id="{00000000-0008-0000-0600-000060010000}"/>
            </a:ext>
          </a:extLst>
        </xdr:cNvPr>
        <xdr:cNvSpPr/>
      </xdr:nvSpPr>
      <xdr:spPr>
        <a:xfrm>
          <a:off x="9588500" y="97498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95311</xdr:rowOff>
    </xdr:from>
    <xdr:ext cx="534377" cy="259045"/>
    <xdr:sp macro="" textlink="">
      <xdr:nvSpPr>
        <xdr:cNvPr id="353" name="テキスト ボックス 352">
          <a:extLst>
            <a:ext uri="{FF2B5EF4-FFF2-40B4-BE49-F238E27FC236}">
              <a16:creationId xmlns:a16="http://schemas.microsoft.com/office/drawing/2014/main" id="{00000000-0008-0000-0600-000061010000}"/>
            </a:ext>
          </a:extLst>
        </xdr:cNvPr>
        <xdr:cNvSpPr txBox="1"/>
      </xdr:nvSpPr>
      <xdr:spPr>
        <a:xfrm>
          <a:off x="9372111" y="95250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55</xdr:row>
      <xdr:rowOff>144218</xdr:rowOff>
    </xdr:from>
    <xdr:to>
      <xdr:col>45</xdr:col>
      <xdr:colOff>177800</xdr:colOff>
      <xdr:row>55</xdr:row>
      <xdr:rowOff>155008</xdr:rowOff>
    </xdr:to>
    <xdr:cxnSp macro="">
      <xdr:nvCxnSpPr>
        <xdr:cNvPr id="354" name="直線コネクタ 353">
          <a:extLst>
            <a:ext uri="{FF2B5EF4-FFF2-40B4-BE49-F238E27FC236}">
              <a16:creationId xmlns:a16="http://schemas.microsoft.com/office/drawing/2014/main" id="{00000000-0008-0000-0600-000062010000}"/>
            </a:ext>
          </a:extLst>
        </xdr:cNvPr>
        <xdr:cNvCxnSpPr/>
      </xdr:nvCxnSpPr>
      <xdr:spPr>
        <a:xfrm flipV="1">
          <a:off x="7861300" y="9573968"/>
          <a:ext cx="889000" cy="107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111242</xdr:rowOff>
    </xdr:from>
    <xdr:to>
      <xdr:col>46</xdr:col>
      <xdr:colOff>38100</xdr:colOff>
      <xdr:row>57</xdr:row>
      <xdr:rowOff>41392</xdr:rowOff>
    </xdr:to>
    <xdr:sp macro="" textlink="">
      <xdr:nvSpPr>
        <xdr:cNvPr id="355" name="フローチャート: 判断 354">
          <a:extLst>
            <a:ext uri="{FF2B5EF4-FFF2-40B4-BE49-F238E27FC236}">
              <a16:creationId xmlns:a16="http://schemas.microsoft.com/office/drawing/2014/main" id="{00000000-0008-0000-0600-000063010000}"/>
            </a:ext>
          </a:extLst>
        </xdr:cNvPr>
        <xdr:cNvSpPr/>
      </xdr:nvSpPr>
      <xdr:spPr>
        <a:xfrm>
          <a:off x="8699500" y="9712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32519</xdr:rowOff>
    </xdr:from>
    <xdr:ext cx="534377" cy="259045"/>
    <xdr:sp macro="" textlink="">
      <xdr:nvSpPr>
        <xdr:cNvPr id="356" name="テキスト ボックス 355">
          <a:extLst>
            <a:ext uri="{FF2B5EF4-FFF2-40B4-BE49-F238E27FC236}">
              <a16:creationId xmlns:a16="http://schemas.microsoft.com/office/drawing/2014/main" id="{00000000-0008-0000-0600-000064010000}"/>
            </a:ext>
          </a:extLst>
        </xdr:cNvPr>
        <xdr:cNvSpPr txBox="1"/>
      </xdr:nvSpPr>
      <xdr:spPr>
        <a:xfrm>
          <a:off x="8483111" y="98051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55</xdr:row>
      <xdr:rowOff>155008</xdr:rowOff>
    </xdr:from>
    <xdr:to>
      <xdr:col>41</xdr:col>
      <xdr:colOff>50800</xdr:colOff>
      <xdr:row>57</xdr:row>
      <xdr:rowOff>26291</xdr:rowOff>
    </xdr:to>
    <xdr:cxnSp macro="">
      <xdr:nvCxnSpPr>
        <xdr:cNvPr id="357" name="直線コネクタ 356">
          <a:extLst>
            <a:ext uri="{FF2B5EF4-FFF2-40B4-BE49-F238E27FC236}">
              <a16:creationId xmlns:a16="http://schemas.microsoft.com/office/drawing/2014/main" id="{00000000-0008-0000-0600-000065010000}"/>
            </a:ext>
          </a:extLst>
        </xdr:cNvPr>
        <xdr:cNvCxnSpPr/>
      </xdr:nvCxnSpPr>
      <xdr:spPr>
        <a:xfrm flipV="1">
          <a:off x="6972300" y="9584758"/>
          <a:ext cx="889000" cy="2141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117368</xdr:rowOff>
    </xdr:from>
    <xdr:to>
      <xdr:col>41</xdr:col>
      <xdr:colOff>101600</xdr:colOff>
      <xdr:row>57</xdr:row>
      <xdr:rowOff>47518</xdr:rowOff>
    </xdr:to>
    <xdr:sp macro="" textlink="">
      <xdr:nvSpPr>
        <xdr:cNvPr id="358" name="フローチャート: 判断 357">
          <a:extLst>
            <a:ext uri="{FF2B5EF4-FFF2-40B4-BE49-F238E27FC236}">
              <a16:creationId xmlns:a16="http://schemas.microsoft.com/office/drawing/2014/main" id="{00000000-0008-0000-0600-000066010000}"/>
            </a:ext>
          </a:extLst>
        </xdr:cNvPr>
        <xdr:cNvSpPr/>
      </xdr:nvSpPr>
      <xdr:spPr>
        <a:xfrm>
          <a:off x="7810500" y="97185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38645</xdr:rowOff>
    </xdr:from>
    <xdr:ext cx="534377" cy="25904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7594111" y="98112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146911</xdr:rowOff>
    </xdr:from>
    <xdr:to>
      <xdr:col>36</xdr:col>
      <xdr:colOff>165100</xdr:colOff>
      <xdr:row>57</xdr:row>
      <xdr:rowOff>77061</xdr:rowOff>
    </xdr:to>
    <xdr:sp macro="" textlink="">
      <xdr:nvSpPr>
        <xdr:cNvPr id="360" name="フローチャート: 判断 359">
          <a:extLst>
            <a:ext uri="{FF2B5EF4-FFF2-40B4-BE49-F238E27FC236}">
              <a16:creationId xmlns:a16="http://schemas.microsoft.com/office/drawing/2014/main" id="{00000000-0008-0000-0600-000068010000}"/>
            </a:ext>
          </a:extLst>
        </xdr:cNvPr>
        <xdr:cNvSpPr/>
      </xdr:nvSpPr>
      <xdr:spPr>
        <a:xfrm>
          <a:off x="6921500" y="9748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93588</xdr:rowOff>
    </xdr:from>
    <xdr:ext cx="534377"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6705111" y="95233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33365</xdr:rowOff>
    </xdr:from>
    <xdr:to>
      <xdr:col>55</xdr:col>
      <xdr:colOff>50800</xdr:colOff>
      <xdr:row>57</xdr:row>
      <xdr:rowOff>134965</xdr:rowOff>
    </xdr:to>
    <xdr:sp macro="" textlink="">
      <xdr:nvSpPr>
        <xdr:cNvPr id="367" name="楕円 366">
          <a:extLst>
            <a:ext uri="{FF2B5EF4-FFF2-40B4-BE49-F238E27FC236}">
              <a16:creationId xmlns:a16="http://schemas.microsoft.com/office/drawing/2014/main" id="{00000000-0008-0000-0600-00006F010000}"/>
            </a:ext>
          </a:extLst>
        </xdr:cNvPr>
        <xdr:cNvSpPr/>
      </xdr:nvSpPr>
      <xdr:spPr>
        <a:xfrm>
          <a:off x="10426700" y="9806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11792</xdr:rowOff>
    </xdr:from>
    <xdr:ext cx="534377" cy="259045"/>
    <xdr:sp macro="" textlink="">
      <xdr:nvSpPr>
        <xdr:cNvPr id="368" name="普通建設事業費該当値テキスト">
          <a:extLst>
            <a:ext uri="{FF2B5EF4-FFF2-40B4-BE49-F238E27FC236}">
              <a16:creationId xmlns:a16="http://schemas.microsoft.com/office/drawing/2014/main" id="{00000000-0008-0000-0600-000070010000}"/>
            </a:ext>
          </a:extLst>
        </xdr:cNvPr>
        <xdr:cNvSpPr txBox="1"/>
      </xdr:nvSpPr>
      <xdr:spPr>
        <a:xfrm>
          <a:off x="10528300" y="97844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39,788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81638</xdr:rowOff>
    </xdr:from>
    <xdr:to>
      <xdr:col>50</xdr:col>
      <xdr:colOff>165100</xdr:colOff>
      <xdr:row>58</xdr:row>
      <xdr:rowOff>11788</xdr:rowOff>
    </xdr:to>
    <xdr:sp macro="" textlink="">
      <xdr:nvSpPr>
        <xdr:cNvPr id="369" name="楕円 368">
          <a:extLst>
            <a:ext uri="{FF2B5EF4-FFF2-40B4-BE49-F238E27FC236}">
              <a16:creationId xmlns:a16="http://schemas.microsoft.com/office/drawing/2014/main" id="{00000000-0008-0000-0600-000071010000}"/>
            </a:ext>
          </a:extLst>
        </xdr:cNvPr>
        <xdr:cNvSpPr/>
      </xdr:nvSpPr>
      <xdr:spPr>
        <a:xfrm>
          <a:off x="9588500" y="9854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2915</xdr:rowOff>
    </xdr:from>
    <xdr:ext cx="534377" cy="259045"/>
    <xdr:sp macro="" textlink="">
      <xdr:nvSpPr>
        <xdr:cNvPr id="370" name="テキスト ボックス 369">
          <a:extLst>
            <a:ext uri="{FF2B5EF4-FFF2-40B4-BE49-F238E27FC236}">
              <a16:creationId xmlns:a16="http://schemas.microsoft.com/office/drawing/2014/main" id="{00000000-0008-0000-0600-000072010000}"/>
            </a:ext>
          </a:extLst>
        </xdr:cNvPr>
        <xdr:cNvSpPr txBox="1"/>
      </xdr:nvSpPr>
      <xdr:spPr>
        <a:xfrm>
          <a:off x="9372111" y="99470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33,453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55</xdr:row>
      <xdr:rowOff>93418</xdr:rowOff>
    </xdr:from>
    <xdr:to>
      <xdr:col>46</xdr:col>
      <xdr:colOff>38100</xdr:colOff>
      <xdr:row>56</xdr:row>
      <xdr:rowOff>23568</xdr:rowOff>
    </xdr:to>
    <xdr:sp macro="" textlink="">
      <xdr:nvSpPr>
        <xdr:cNvPr id="371" name="楕円 370">
          <a:extLst>
            <a:ext uri="{FF2B5EF4-FFF2-40B4-BE49-F238E27FC236}">
              <a16:creationId xmlns:a16="http://schemas.microsoft.com/office/drawing/2014/main" id="{00000000-0008-0000-0600-000073010000}"/>
            </a:ext>
          </a:extLst>
        </xdr:cNvPr>
        <xdr:cNvSpPr/>
      </xdr:nvSpPr>
      <xdr:spPr>
        <a:xfrm>
          <a:off x="8699500" y="95231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40095</xdr:rowOff>
    </xdr:from>
    <xdr:ext cx="534377" cy="259045"/>
    <xdr:sp macro="" textlink="">
      <xdr:nvSpPr>
        <xdr:cNvPr id="372" name="テキスト ボックス 371">
          <a:extLst>
            <a:ext uri="{FF2B5EF4-FFF2-40B4-BE49-F238E27FC236}">
              <a16:creationId xmlns:a16="http://schemas.microsoft.com/office/drawing/2014/main" id="{00000000-0008-0000-0600-000074010000}"/>
            </a:ext>
          </a:extLst>
        </xdr:cNvPr>
        <xdr:cNvSpPr txBox="1"/>
      </xdr:nvSpPr>
      <xdr:spPr>
        <a:xfrm>
          <a:off x="8483111" y="92983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76,907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55</xdr:row>
      <xdr:rowOff>104208</xdr:rowOff>
    </xdr:from>
    <xdr:to>
      <xdr:col>41</xdr:col>
      <xdr:colOff>101600</xdr:colOff>
      <xdr:row>56</xdr:row>
      <xdr:rowOff>34358</xdr:rowOff>
    </xdr:to>
    <xdr:sp macro="" textlink="">
      <xdr:nvSpPr>
        <xdr:cNvPr id="373" name="楕円 372">
          <a:extLst>
            <a:ext uri="{FF2B5EF4-FFF2-40B4-BE49-F238E27FC236}">
              <a16:creationId xmlns:a16="http://schemas.microsoft.com/office/drawing/2014/main" id="{00000000-0008-0000-0600-000075010000}"/>
            </a:ext>
          </a:extLst>
        </xdr:cNvPr>
        <xdr:cNvSpPr/>
      </xdr:nvSpPr>
      <xdr:spPr>
        <a:xfrm>
          <a:off x="7810500" y="95339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50885</xdr:rowOff>
    </xdr:from>
    <xdr:ext cx="534377" cy="259045"/>
    <xdr:sp macro="" textlink="">
      <xdr:nvSpPr>
        <xdr:cNvPr id="374" name="テキスト ボックス 373">
          <a:extLst>
            <a:ext uri="{FF2B5EF4-FFF2-40B4-BE49-F238E27FC236}">
              <a16:creationId xmlns:a16="http://schemas.microsoft.com/office/drawing/2014/main" id="{00000000-0008-0000-0600-000076010000}"/>
            </a:ext>
          </a:extLst>
        </xdr:cNvPr>
        <xdr:cNvSpPr txBox="1"/>
      </xdr:nvSpPr>
      <xdr:spPr>
        <a:xfrm>
          <a:off x="7594111" y="93091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75,491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146941</xdr:rowOff>
    </xdr:from>
    <xdr:to>
      <xdr:col>36</xdr:col>
      <xdr:colOff>165100</xdr:colOff>
      <xdr:row>57</xdr:row>
      <xdr:rowOff>77091</xdr:rowOff>
    </xdr:to>
    <xdr:sp macro="" textlink="">
      <xdr:nvSpPr>
        <xdr:cNvPr id="375" name="楕円 374">
          <a:extLst>
            <a:ext uri="{FF2B5EF4-FFF2-40B4-BE49-F238E27FC236}">
              <a16:creationId xmlns:a16="http://schemas.microsoft.com/office/drawing/2014/main" id="{00000000-0008-0000-0600-000077010000}"/>
            </a:ext>
          </a:extLst>
        </xdr:cNvPr>
        <xdr:cNvSpPr/>
      </xdr:nvSpPr>
      <xdr:spPr>
        <a:xfrm>
          <a:off x="6921500" y="97481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68218</xdr:rowOff>
    </xdr:from>
    <xdr:ext cx="534377" cy="259045"/>
    <xdr:sp macro="" textlink="">
      <xdr:nvSpPr>
        <xdr:cNvPr id="376" name="テキスト ボックス 375">
          <a:extLst>
            <a:ext uri="{FF2B5EF4-FFF2-40B4-BE49-F238E27FC236}">
              <a16:creationId xmlns:a16="http://schemas.microsoft.com/office/drawing/2014/main" id="{00000000-0008-0000-0600-000078010000}"/>
            </a:ext>
          </a:extLst>
        </xdr:cNvPr>
        <xdr:cNvSpPr txBox="1"/>
      </xdr:nvSpPr>
      <xdr:spPr>
        <a:xfrm>
          <a:off x="6705111" y="98408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47,383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7" name="正方形/長方形 376">
          <a:extLst>
            <a:ext uri="{FF2B5EF4-FFF2-40B4-BE49-F238E27FC236}">
              <a16:creationId xmlns:a16="http://schemas.microsoft.com/office/drawing/2014/main" id="{00000000-0008-0000-0600-000079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2" name="正方形/長方形 381">
          <a:extLst>
            <a:ext uri="{FF2B5EF4-FFF2-40B4-BE49-F238E27FC236}">
              <a16:creationId xmlns:a16="http://schemas.microsoft.com/office/drawing/2014/main" id="{00000000-0008-0000-0600-00007E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3" name="正方形/長方形 382">
          <a:extLst>
            <a:ext uri="{FF2B5EF4-FFF2-40B4-BE49-F238E27FC236}">
              <a16:creationId xmlns:a16="http://schemas.microsoft.com/office/drawing/2014/main" id="{00000000-0008-0000-0600-00007F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4" name="正方形/長方形 383">
          <a:extLst>
            <a:ext uri="{FF2B5EF4-FFF2-40B4-BE49-F238E27FC236}">
              <a16:creationId xmlns:a16="http://schemas.microsoft.com/office/drawing/2014/main" id="{00000000-0008-0000-0600-000080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5" name="テキスト ボックス 384">
          <a:extLst>
            <a:ext uri="{FF2B5EF4-FFF2-40B4-BE49-F238E27FC236}">
              <a16:creationId xmlns:a16="http://schemas.microsoft.com/office/drawing/2014/main" id="{00000000-0008-0000-0600-000081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6" name="直線コネクタ 385">
          <a:extLst>
            <a:ext uri="{FF2B5EF4-FFF2-40B4-BE49-F238E27FC236}">
              <a16:creationId xmlns:a16="http://schemas.microsoft.com/office/drawing/2014/main" id="{00000000-0008-0000-0600-000082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7" name="直線コネクタ 386">
          <a:extLst>
            <a:ext uri="{FF2B5EF4-FFF2-40B4-BE49-F238E27FC236}">
              <a16:creationId xmlns:a16="http://schemas.microsoft.com/office/drawing/2014/main" id="{00000000-0008-0000-0600-000083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8" name="テキスト ボックス 387">
          <a:extLst>
            <a:ext uri="{FF2B5EF4-FFF2-40B4-BE49-F238E27FC236}">
              <a16:creationId xmlns:a16="http://schemas.microsoft.com/office/drawing/2014/main" id="{00000000-0008-0000-0600-000084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9" name="直線コネクタ 388">
          <a:extLst>
            <a:ext uri="{FF2B5EF4-FFF2-40B4-BE49-F238E27FC236}">
              <a16:creationId xmlns:a16="http://schemas.microsoft.com/office/drawing/2014/main" id="{00000000-0008-0000-0600-000085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0" name="テキスト ボックス 389">
          <a:extLst>
            <a:ext uri="{FF2B5EF4-FFF2-40B4-BE49-F238E27FC236}">
              <a16:creationId xmlns:a16="http://schemas.microsoft.com/office/drawing/2014/main" id="{00000000-0008-0000-0600-000086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1" name="直線コネクタ 390">
          <a:extLst>
            <a:ext uri="{FF2B5EF4-FFF2-40B4-BE49-F238E27FC236}">
              <a16:creationId xmlns:a16="http://schemas.microsoft.com/office/drawing/2014/main" id="{00000000-0008-0000-0600-000087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2" name="テキスト ボックス 391">
          <a:extLst>
            <a:ext uri="{FF2B5EF4-FFF2-40B4-BE49-F238E27FC236}">
              <a16:creationId xmlns:a16="http://schemas.microsoft.com/office/drawing/2014/main" id="{00000000-0008-0000-0600-000088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3" name="直線コネクタ 392">
          <a:extLst>
            <a:ext uri="{FF2B5EF4-FFF2-40B4-BE49-F238E27FC236}">
              <a16:creationId xmlns:a16="http://schemas.microsoft.com/office/drawing/2014/main" id="{00000000-0008-0000-0600-000089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4" name="テキスト ボックス 393">
          <a:extLst>
            <a:ext uri="{FF2B5EF4-FFF2-40B4-BE49-F238E27FC236}">
              <a16:creationId xmlns:a16="http://schemas.microsoft.com/office/drawing/2014/main" id="{00000000-0008-0000-0600-00008A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5" name="直線コネクタ 394">
          <a:extLst>
            <a:ext uri="{FF2B5EF4-FFF2-40B4-BE49-F238E27FC236}">
              <a16:creationId xmlns:a16="http://schemas.microsoft.com/office/drawing/2014/main" id="{00000000-0008-0000-0600-00008B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396" name="テキスト ボックス 395">
          <a:extLst>
            <a:ext uri="{FF2B5EF4-FFF2-40B4-BE49-F238E27FC236}">
              <a16:creationId xmlns:a16="http://schemas.microsoft.com/office/drawing/2014/main" id="{00000000-0008-0000-0600-00008C010000}"/>
            </a:ext>
          </a:extLst>
        </xdr:cNvPr>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7" name="直線コネクタ 396">
          <a:extLst>
            <a:ext uri="{FF2B5EF4-FFF2-40B4-BE49-F238E27FC236}">
              <a16:creationId xmlns:a16="http://schemas.microsoft.com/office/drawing/2014/main" id="{00000000-0008-0000-0600-00008D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8" name="テキスト ボックス 397">
          <a:extLst>
            <a:ext uri="{FF2B5EF4-FFF2-40B4-BE49-F238E27FC236}">
              <a16:creationId xmlns:a16="http://schemas.microsoft.com/office/drawing/2014/main" id="{00000000-0008-0000-0600-00008E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9" name="普通建設事業費 （ うち新規整備　）グラフ枠">
          <a:extLst>
            <a:ext uri="{FF2B5EF4-FFF2-40B4-BE49-F238E27FC236}">
              <a16:creationId xmlns:a16="http://schemas.microsoft.com/office/drawing/2014/main" id="{00000000-0008-0000-0600-00008F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69</xdr:row>
      <xdr:rowOff>126918</xdr:rowOff>
    </xdr:from>
    <xdr:to>
      <xdr:col>54</xdr:col>
      <xdr:colOff>189865</xdr:colOff>
      <xdr:row>79</xdr:row>
      <xdr:rowOff>44450</xdr:rowOff>
    </xdr:to>
    <xdr:cxnSp macro="">
      <xdr:nvCxnSpPr>
        <xdr:cNvPr id="400" name="直線コネクタ 399">
          <a:extLst>
            <a:ext uri="{FF2B5EF4-FFF2-40B4-BE49-F238E27FC236}">
              <a16:creationId xmlns:a16="http://schemas.microsoft.com/office/drawing/2014/main" id="{00000000-0008-0000-0600-000090010000}"/>
            </a:ext>
          </a:extLst>
        </xdr:cNvPr>
        <xdr:cNvCxnSpPr/>
      </xdr:nvCxnSpPr>
      <xdr:spPr>
        <a:xfrm flipV="1">
          <a:off x="10475595" y="11956968"/>
          <a:ext cx="1270" cy="16320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401" name="普通建設事業費 （ うち新規整備　）最小値テキスト">
          <a:extLst>
            <a:ext uri="{FF2B5EF4-FFF2-40B4-BE49-F238E27FC236}">
              <a16:creationId xmlns:a16="http://schemas.microsoft.com/office/drawing/2014/main" id="{00000000-0008-0000-0600-000091010000}"/>
            </a:ext>
          </a:extLst>
        </xdr:cNvPr>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402" name="直線コネクタ 401">
          <a:extLst>
            <a:ext uri="{FF2B5EF4-FFF2-40B4-BE49-F238E27FC236}">
              <a16:creationId xmlns:a16="http://schemas.microsoft.com/office/drawing/2014/main" id="{00000000-0008-0000-0600-000092010000}"/>
            </a:ext>
          </a:extLst>
        </xdr:cNvPr>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73595</xdr:rowOff>
    </xdr:from>
    <xdr:ext cx="534377" cy="259045"/>
    <xdr:sp macro="" textlink="">
      <xdr:nvSpPr>
        <xdr:cNvPr id="403" name="普通建設事業費 （ うち新規整備　）最大値テキスト">
          <a:extLst>
            <a:ext uri="{FF2B5EF4-FFF2-40B4-BE49-F238E27FC236}">
              <a16:creationId xmlns:a16="http://schemas.microsoft.com/office/drawing/2014/main" id="{00000000-0008-0000-0600-000093010000}"/>
            </a:ext>
          </a:extLst>
        </xdr:cNvPr>
        <xdr:cNvSpPr txBox="1"/>
      </xdr:nvSpPr>
      <xdr:spPr>
        <a:xfrm>
          <a:off x="10528300" y="117321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85,671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69</xdr:row>
      <xdr:rowOff>126918</xdr:rowOff>
    </xdr:from>
    <xdr:to>
      <xdr:col>55</xdr:col>
      <xdr:colOff>88900</xdr:colOff>
      <xdr:row>69</xdr:row>
      <xdr:rowOff>126918</xdr:rowOff>
    </xdr:to>
    <xdr:cxnSp macro="">
      <xdr:nvCxnSpPr>
        <xdr:cNvPr id="404" name="直線コネクタ 403">
          <a:extLst>
            <a:ext uri="{FF2B5EF4-FFF2-40B4-BE49-F238E27FC236}">
              <a16:creationId xmlns:a16="http://schemas.microsoft.com/office/drawing/2014/main" id="{00000000-0008-0000-0600-000094010000}"/>
            </a:ext>
          </a:extLst>
        </xdr:cNvPr>
        <xdr:cNvCxnSpPr/>
      </xdr:nvCxnSpPr>
      <xdr:spPr>
        <a:xfrm>
          <a:off x="10388600" y="119569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80874</xdr:rowOff>
    </xdr:from>
    <xdr:to>
      <xdr:col>55</xdr:col>
      <xdr:colOff>0</xdr:colOff>
      <xdr:row>79</xdr:row>
      <xdr:rowOff>23685</xdr:rowOff>
    </xdr:to>
    <xdr:cxnSp macro="">
      <xdr:nvCxnSpPr>
        <xdr:cNvPr id="405" name="直線コネクタ 404">
          <a:extLst>
            <a:ext uri="{FF2B5EF4-FFF2-40B4-BE49-F238E27FC236}">
              <a16:creationId xmlns:a16="http://schemas.microsoft.com/office/drawing/2014/main" id="{00000000-0008-0000-0600-000095010000}"/>
            </a:ext>
          </a:extLst>
        </xdr:cNvPr>
        <xdr:cNvCxnSpPr/>
      </xdr:nvCxnSpPr>
      <xdr:spPr>
        <a:xfrm flipV="1">
          <a:off x="9639300" y="13453974"/>
          <a:ext cx="838200" cy="1142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165498</xdr:rowOff>
    </xdr:from>
    <xdr:ext cx="534377" cy="259045"/>
    <xdr:sp macro="" textlink="">
      <xdr:nvSpPr>
        <xdr:cNvPr id="406" name="普通建設事業費 （ うち新規整備　）平均値テキスト">
          <a:extLst>
            <a:ext uri="{FF2B5EF4-FFF2-40B4-BE49-F238E27FC236}">
              <a16:creationId xmlns:a16="http://schemas.microsoft.com/office/drawing/2014/main" id="{00000000-0008-0000-0600-000096010000}"/>
            </a:ext>
          </a:extLst>
        </xdr:cNvPr>
        <xdr:cNvSpPr txBox="1"/>
      </xdr:nvSpPr>
      <xdr:spPr>
        <a:xfrm>
          <a:off x="10528300" y="1319569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142621</xdr:rowOff>
    </xdr:from>
    <xdr:to>
      <xdr:col>55</xdr:col>
      <xdr:colOff>50800</xdr:colOff>
      <xdr:row>78</xdr:row>
      <xdr:rowOff>72771</xdr:rowOff>
    </xdr:to>
    <xdr:sp macro="" textlink="">
      <xdr:nvSpPr>
        <xdr:cNvPr id="407" name="フローチャート: 判断 406">
          <a:extLst>
            <a:ext uri="{FF2B5EF4-FFF2-40B4-BE49-F238E27FC236}">
              <a16:creationId xmlns:a16="http://schemas.microsoft.com/office/drawing/2014/main" id="{00000000-0008-0000-0600-000097010000}"/>
            </a:ext>
          </a:extLst>
        </xdr:cNvPr>
        <xdr:cNvSpPr/>
      </xdr:nvSpPr>
      <xdr:spPr>
        <a:xfrm>
          <a:off x="10426700" y="13344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79</xdr:row>
      <xdr:rowOff>21628</xdr:rowOff>
    </xdr:from>
    <xdr:to>
      <xdr:col>50</xdr:col>
      <xdr:colOff>114300</xdr:colOff>
      <xdr:row>79</xdr:row>
      <xdr:rowOff>23685</xdr:rowOff>
    </xdr:to>
    <xdr:cxnSp macro="">
      <xdr:nvCxnSpPr>
        <xdr:cNvPr id="408" name="直線コネクタ 407">
          <a:extLst>
            <a:ext uri="{FF2B5EF4-FFF2-40B4-BE49-F238E27FC236}">
              <a16:creationId xmlns:a16="http://schemas.microsoft.com/office/drawing/2014/main" id="{00000000-0008-0000-0600-000098010000}"/>
            </a:ext>
          </a:extLst>
        </xdr:cNvPr>
        <xdr:cNvCxnSpPr/>
      </xdr:nvCxnSpPr>
      <xdr:spPr>
        <a:xfrm>
          <a:off x="8750300" y="13566178"/>
          <a:ext cx="889000" cy="20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116294</xdr:rowOff>
    </xdr:from>
    <xdr:to>
      <xdr:col>50</xdr:col>
      <xdr:colOff>165100</xdr:colOff>
      <xdr:row>78</xdr:row>
      <xdr:rowOff>46444</xdr:rowOff>
    </xdr:to>
    <xdr:sp macro="" textlink="">
      <xdr:nvSpPr>
        <xdr:cNvPr id="409" name="フローチャート: 判断 408">
          <a:extLst>
            <a:ext uri="{FF2B5EF4-FFF2-40B4-BE49-F238E27FC236}">
              <a16:creationId xmlns:a16="http://schemas.microsoft.com/office/drawing/2014/main" id="{00000000-0008-0000-0600-000099010000}"/>
            </a:ext>
          </a:extLst>
        </xdr:cNvPr>
        <xdr:cNvSpPr/>
      </xdr:nvSpPr>
      <xdr:spPr>
        <a:xfrm>
          <a:off x="9588500" y="13317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62971</xdr:rowOff>
    </xdr:from>
    <xdr:ext cx="534377" cy="259045"/>
    <xdr:sp macro="" textlink="">
      <xdr:nvSpPr>
        <xdr:cNvPr id="410" name="テキスト ボックス 409">
          <a:extLst>
            <a:ext uri="{FF2B5EF4-FFF2-40B4-BE49-F238E27FC236}">
              <a16:creationId xmlns:a16="http://schemas.microsoft.com/office/drawing/2014/main" id="{00000000-0008-0000-0600-00009A010000}"/>
            </a:ext>
          </a:extLst>
        </xdr:cNvPr>
        <xdr:cNvSpPr txBox="1"/>
      </xdr:nvSpPr>
      <xdr:spPr>
        <a:xfrm>
          <a:off x="9372111" y="130931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79</xdr:row>
      <xdr:rowOff>21628</xdr:rowOff>
    </xdr:from>
    <xdr:to>
      <xdr:col>45</xdr:col>
      <xdr:colOff>177800</xdr:colOff>
      <xdr:row>79</xdr:row>
      <xdr:rowOff>32696</xdr:rowOff>
    </xdr:to>
    <xdr:cxnSp macro="">
      <xdr:nvCxnSpPr>
        <xdr:cNvPr id="411" name="直線コネクタ 410">
          <a:extLst>
            <a:ext uri="{FF2B5EF4-FFF2-40B4-BE49-F238E27FC236}">
              <a16:creationId xmlns:a16="http://schemas.microsoft.com/office/drawing/2014/main" id="{00000000-0008-0000-0600-00009B010000}"/>
            </a:ext>
          </a:extLst>
        </xdr:cNvPr>
        <xdr:cNvCxnSpPr/>
      </xdr:nvCxnSpPr>
      <xdr:spPr>
        <a:xfrm flipV="1">
          <a:off x="7861300" y="13566178"/>
          <a:ext cx="889000" cy="110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79127</xdr:rowOff>
    </xdr:from>
    <xdr:to>
      <xdr:col>46</xdr:col>
      <xdr:colOff>38100</xdr:colOff>
      <xdr:row>78</xdr:row>
      <xdr:rowOff>9277</xdr:rowOff>
    </xdr:to>
    <xdr:sp macro="" textlink="">
      <xdr:nvSpPr>
        <xdr:cNvPr id="412" name="フローチャート: 判断 411">
          <a:extLst>
            <a:ext uri="{FF2B5EF4-FFF2-40B4-BE49-F238E27FC236}">
              <a16:creationId xmlns:a16="http://schemas.microsoft.com/office/drawing/2014/main" id="{00000000-0008-0000-0600-00009C010000}"/>
            </a:ext>
          </a:extLst>
        </xdr:cNvPr>
        <xdr:cNvSpPr/>
      </xdr:nvSpPr>
      <xdr:spPr>
        <a:xfrm>
          <a:off x="8699500" y="132807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25804</xdr:rowOff>
    </xdr:from>
    <xdr:ext cx="534377" cy="259045"/>
    <xdr:sp macro="" textlink="">
      <xdr:nvSpPr>
        <xdr:cNvPr id="413" name="テキスト ボックス 412">
          <a:extLst>
            <a:ext uri="{FF2B5EF4-FFF2-40B4-BE49-F238E27FC236}">
              <a16:creationId xmlns:a16="http://schemas.microsoft.com/office/drawing/2014/main" id="{00000000-0008-0000-0600-00009D010000}"/>
            </a:ext>
          </a:extLst>
        </xdr:cNvPr>
        <xdr:cNvSpPr txBox="1"/>
      </xdr:nvSpPr>
      <xdr:spPr>
        <a:xfrm>
          <a:off x="8483111" y="130560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79</xdr:row>
      <xdr:rowOff>32696</xdr:rowOff>
    </xdr:from>
    <xdr:to>
      <xdr:col>41</xdr:col>
      <xdr:colOff>50800</xdr:colOff>
      <xdr:row>79</xdr:row>
      <xdr:rowOff>35040</xdr:rowOff>
    </xdr:to>
    <xdr:cxnSp macro="">
      <xdr:nvCxnSpPr>
        <xdr:cNvPr id="414" name="直線コネクタ 413">
          <a:extLst>
            <a:ext uri="{FF2B5EF4-FFF2-40B4-BE49-F238E27FC236}">
              <a16:creationId xmlns:a16="http://schemas.microsoft.com/office/drawing/2014/main" id="{00000000-0008-0000-0600-00009E010000}"/>
            </a:ext>
          </a:extLst>
        </xdr:cNvPr>
        <xdr:cNvCxnSpPr/>
      </xdr:nvCxnSpPr>
      <xdr:spPr>
        <a:xfrm flipV="1">
          <a:off x="6972300" y="13577246"/>
          <a:ext cx="889000" cy="23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89148</xdr:rowOff>
    </xdr:from>
    <xdr:to>
      <xdr:col>41</xdr:col>
      <xdr:colOff>101600</xdr:colOff>
      <xdr:row>78</xdr:row>
      <xdr:rowOff>19298</xdr:rowOff>
    </xdr:to>
    <xdr:sp macro="" textlink="">
      <xdr:nvSpPr>
        <xdr:cNvPr id="415" name="フローチャート: 判断 414">
          <a:extLst>
            <a:ext uri="{FF2B5EF4-FFF2-40B4-BE49-F238E27FC236}">
              <a16:creationId xmlns:a16="http://schemas.microsoft.com/office/drawing/2014/main" id="{00000000-0008-0000-0600-00009F010000}"/>
            </a:ext>
          </a:extLst>
        </xdr:cNvPr>
        <xdr:cNvSpPr/>
      </xdr:nvSpPr>
      <xdr:spPr>
        <a:xfrm>
          <a:off x="7810500" y="132907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35825</xdr:rowOff>
    </xdr:from>
    <xdr:ext cx="534377"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7594111" y="130660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41180</xdr:rowOff>
    </xdr:from>
    <xdr:to>
      <xdr:col>36</xdr:col>
      <xdr:colOff>165100</xdr:colOff>
      <xdr:row>77</xdr:row>
      <xdr:rowOff>142780</xdr:rowOff>
    </xdr:to>
    <xdr:sp macro="" textlink="">
      <xdr:nvSpPr>
        <xdr:cNvPr id="417" name="フローチャート: 判断 416">
          <a:extLst>
            <a:ext uri="{FF2B5EF4-FFF2-40B4-BE49-F238E27FC236}">
              <a16:creationId xmlns:a16="http://schemas.microsoft.com/office/drawing/2014/main" id="{00000000-0008-0000-0600-0000A1010000}"/>
            </a:ext>
          </a:extLst>
        </xdr:cNvPr>
        <xdr:cNvSpPr/>
      </xdr:nvSpPr>
      <xdr:spPr>
        <a:xfrm>
          <a:off x="6921500" y="13242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159307</xdr:rowOff>
    </xdr:from>
    <xdr:ext cx="534377"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6705111" y="130180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30074</xdr:rowOff>
    </xdr:from>
    <xdr:to>
      <xdr:col>55</xdr:col>
      <xdr:colOff>50800</xdr:colOff>
      <xdr:row>78</xdr:row>
      <xdr:rowOff>131674</xdr:rowOff>
    </xdr:to>
    <xdr:sp macro="" textlink="">
      <xdr:nvSpPr>
        <xdr:cNvPr id="424" name="楕円 423">
          <a:extLst>
            <a:ext uri="{FF2B5EF4-FFF2-40B4-BE49-F238E27FC236}">
              <a16:creationId xmlns:a16="http://schemas.microsoft.com/office/drawing/2014/main" id="{00000000-0008-0000-0600-0000A8010000}"/>
            </a:ext>
          </a:extLst>
        </xdr:cNvPr>
        <xdr:cNvSpPr/>
      </xdr:nvSpPr>
      <xdr:spPr>
        <a:xfrm>
          <a:off x="10426700" y="134031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8501</xdr:rowOff>
    </xdr:from>
    <xdr:ext cx="469744" cy="259045"/>
    <xdr:sp macro="" textlink="">
      <xdr:nvSpPr>
        <xdr:cNvPr id="425" name="普通建設事業費 （ うち新規整備　）該当値テキスト">
          <a:extLst>
            <a:ext uri="{FF2B5EF4-FFF2-40B4-BE49-F238E27FC236}">
              <a16:creationId xmlns:a16="http://schemas.microsoft.com/office/drawing/2014/main" id="{00000000-0008-0000-0600-0000A9010000}"/>
            </a:ext>
          </a:extLst>
        </xdr:cNvPr>
        <xdr:cNvSpPr txBox="1"/>
      </xdr:nvSpPr>
      <xdr:spPr>
        <a:xfrm>
          <a:off x="10528300" y="133816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144335</xdr:rowOff>
    </xdr:from>
    <xdr:to>
      <xdr:col>50</xdr:col>
      <xdr:colOff>165100</xdr:colOff>
      <xdr:row>79</xdr:row>
      <xdr:rowOff>74485</xdr:rowOff>
    </xdr:to>
    <xdr:sp macro="" textlink="">
      <xdr:nvSpPr>
        <xdr:cNvPr id="426" name="楕円 425">
          <a:extLst>
            <a:ext uri="{FF2B5EF4-FFF2-40B4-BE49-F238E27FC236}">
              <a16:creationId xmlns:a16="http://schemas.microsoft.com/office/drawing/2014/main" id="{00000000-0008-0000-0600-0000AA010000}"/>
            </a:ext>
          </a:extLst>
        </xdr:cNvPr>
        <xdr:cNvSpPr/>
      </xdr:nvSpPr>
      <xdr:spPr>
        <a:xfrm>
          <a:off x="9588500" y="13517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65612</xdr:rowOff>
    </xdr:from>
    <xdr:ext cx="469744" cy="259045"/>
    <xdr:sp macro="" textlink="">
      <xdr:nvSpPr>
        <xdr:cNvPr id="427" name="テキスト ボックス 426">
          <a:extLst>
            <a:ext uri="{FF2B5EF4-FFF2-40B4-BE49-F238E27FC236}">
              <a16:creationId xmlns:a16="http://schemas.microsoft.com/office/drawing/2014/main" id="{00000000-0008-0000-0600-0000AB010000}"/>
            </a:ext>
          </a:extLst>
        </xdr:cNvPr>
        <xdr:cNvSpPr txBox="1"/>
      </xdr:nvSpPr>
      <xdr:spPr>
        <a:xfrm>
          <a:off x="9404428" y="136101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142278</xdr:rowOff>
    </xdr:from>
    <xdr:to>
      <xdr:col>46</xdr:col>
      <xdr:colOff>38100</xdr:colOff>
      <xdr:row>79</xdr:row>
      <xdr:rowOff>72428</xdr:rowOff>
    </xdr:to>
    <xdr:sp macro="" textlink="">
      <xdr:nvSpPr>
        <xdr:cNvPr id="428" name="楕円 427">
          <a:extLst>
            <a:ext uri="{FF2B5EF4-FFF2-40B4-BE49-F238E27FC236}">
              <a16:creationId xmlns:a16="http://schemas.microsoft.com/office/drawing/2014/main" id="{00000000-0008-0000-0600-0000AC010000}"/>
            </a:ext>
          </a:extLst>
        </xdr:cNvPr>
        <xdr:cNvSpPr/>
      </xdr:nvSpPr>
      <xdr:spPr>
        <a:xfrm>
          <a:off x="8699500" y="135153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63555</xdr:rowOff>
    </xdr:from>
    <xdr:ext cx="469744" cy="259045"/>
    <xdr:sp macro="" textlink="">
      <xdr:nvSpPr>
        <xdr:cNvPr id="429" name="テキスト ボックス 428">
          <a:extLst>
            <a:ext uri="{FF2B5EF4-FFF2-40B4-BE49-F238E27FC236}">
              <a16:creationId xmlns:a16="http://schemas.microsoft.com/office/drawing/2014/main" id="{00000000-0008-0000-0600-0000AD010000}"/>
            </a:ext>
          </a:extLst>
        </xdr:cNvPr>
        <xdr:cNvSpPr txBox="1"/>
      </xdr:nvSpPr>
      <xdr:spPr>
        <a:xfrm>
          <a:off x="8515428" y="136081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153346</xdr:rowOff>
    </xdr:from>
    <xdr:to>
      <xdr:col>41</xdr:col>
      <xdr:colOff>101600</xdr:colOff>
      <xdr:row>79</xdr:row>
      <xdr:rowOff>83496</xdr:rowOff>
    </xdr:to>
    <xdr:sp macro="" textlink="">
      <xdr:nvSpPr>
        <xdr:cNvPr id="430" name="楕円 429">
          <a:extLst>
            <a:ext uri="{FF2B5EF4-FFF2-40B4-BE49-F238E27FC236}">
              <a16:creationId xmlns:a16="http://schemas.microsoft.com/office/drawing/2014/main" id="{00000000-0008-0000-0600-0000AE010000}"/>
            </a:ext>
          </a:extLst>
        </xdr:cNvPr>
        <xdr:cNvSpPr/>
      </xdr:nvSpPr>
      <xdr:spPr>
        <a:xfrm>
          <a:off x="7810500" y="135264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79</xdr:row>
      <xdr:rowOff>74623</xdr:rowOff>
    </xdr:from>
    <xdr:ext cx="378565" cy="259045"/>
    <xdr:sp macro="" textlink="">
      <xdr:nvSpPr>
        <xdr:cNvPr id="431" name="テキスト ボックス 430">
          <a:extLst>
            <a:ext uri="{FF2B5EF4-FFF2-40B4-BE49-F238E27FC236}">
              <a16:creationId xmlns:a16="http://schemas.microsoft.com/office/drawing/2014/main" id="{00000000-0008-0000-0600-0000AF010000}"/>
            </a:ext>
          </a:extLst>
        </xdr:cNvPr>
        <xdr:cNvSpPr txBox="1"/>
      </xdr:nvSpPr>
      <xdr:spPr>
        <a:xfrm>
          <a:off x="7672017" y="1361917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155690</xdr:rowOff>
    </xdr:from>
    <xdr:to>
      <xdr:col>36</xdr:col>
      <xdr:colOff>165100</xdr:colOff>
      <xdr:row>79</xdr:row>
      <xdr:rowOff>85840</xdr:rowOff>
    </xdr:to>
    <xdr:sp macro="" textlink="">
      <xdr:nvSpPr>
        <xdr:cNvPr id="432" name="楕円 431">
          <a:extLst>
            <a:ext uri="{FF2B5EF4-FFF2-40B4-BE49-F238E27FC236}">
              <a16:creationId xmlns:a16="http://schemas.microsoft.com/office/drawing/2014/main" id="{00000000-0008-0000-0600-0000B0010000}"/>
            </a:ext>
          </a:extLst>
        </xdr:cNvPr>
        <xdr:cNvSpPr/>
      </xdr:nvSpPr>
      <xdr:spPr>
        <a:xfrm>
          <a:off x="6921500" y="13528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79</xdr:row>
      <xdr:rowOff>76967</xdr:rowOff>
    </xdr:from>
    <xdr:ext cx="378565" cy="259045"/>
    <xdr:sp macro="" textlink="">
      <xdr:nvSpPr>
        <xdr:cNvPr id="433" name="テキスト ボックス 432">
          <a:extLst>
            <a:ext uri="{FF2B5EF4-FFF2-40B4-BE49-F238E27FC236}">
              <a16:creationId xmlns:a16="http://schemas.microsoft.com/office/drawing/2014/main" id="{00000000-0008-0000-0600-0000B1010000}"/>
            </a:ext>
          </a:extLst>
        </xdr:cNvPr>
        <xdr:cNvSpPr txBox="1"/>
      </xdr:nvSpPr>
      <xdr:spPr>
        <a:xfrm>
          <a:off x="6783017" y="1362151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4" name="正方形/長方形 433">
          <a:extLst>
            <a:ext uri="{FF2B5EF4-FFF2-40B4-BE49-F238E27FC236}">
              <a16:creationId xmlns:a16="http://schemas.microsoft.com/office/drawing/2014/main" id="{00000000-0008-0000-0600-0000B2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5" name="正方形/長方形 434">
          <a:extLst>
            <a:ext uri="{FF2B5EF4-FFF2-40B4-BE49-F238E27FC236}">
              <a16:creationId xmlns:a16="http://schemas.microsoft.com/office/drawing/2014/main" id="{00000000-0008-0000-0600-0000B3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9" name="正方形/長方形 438">
          <a:extLst>
            <a:ext uri="{FF2B5EF4-FFF2-40B4-BE49-F238E27FC236}">
              <a16:creationId xmlns:a16="http://schemas.microsoft.com/office/drawing/2014/main" id="{00000000-0008-0000-0600-0000B7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0" name="正方形/長方形 439">
          <a:extLst>
            <a:ext uri="{FF2B5EF4-FFF2-40B4-BE49-F238E27FC236}">
              <a16:creationId xmlns:a16="http://schemas.microsoft.com/office/drawing/2014/main" id="{00000000-0008-0000-0600-0000B8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37,376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1" name="正方形/長方形 440">
          <a:extLst>
            <a:ext uri="{FF2B5EF4-FFF2-40B4-BE49-F238E27FC236}">
              <a16:creationId xmlns:a16="http://schemas.microsoft.com/office/drawing/2014/main" id="{00000000-0008-0000-0600-0000B9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2" name="テキスト ボックス 441">
          <a:extLst>
            <a:ext uri="{FF2B5EF4-FFF2-40B4-BE49-F238E27FC236}">
              <a16:creationId xmlns:a16="http://schemas.microsoft.com/office/drawing/2014/main" id="{00000000-0008-0000-0600-0000BA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3" name="直線コネクタ 442">
          <a:extLst>
            <a:ext uri="{FF2B5EF4-FFF2-40B4-BE49-F238E27FC236}">
              <a16:creationId xmlns:a16="http://schemas.microsoft.com/office/drawing/2014/main" id="{00000000-0008-0000-0600-0000BB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4" name="直線コネクタ 443">
          <a:extLst>
            <a:ext uri="{FF2B5EF4-FFF2-40B4-BE49-F238E27FC236}">
              <a16:creationId xmlns:a16="http://schemas.microsoft.com/office/drawing/2014/main" id="{00000000-0008-0000-0600-0000BC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5" name="テキスト ボックス 444">
          <a:extLst>
            <a:ext uri="{FF2B5EF4-FFF2-40B4-BE49-F238E27FC236}">
              <a16:creationId xmlns:a16="http://schemas.microsoft.com/office/drawing/2014/main" id="{00000000-0008-0000-0600-0000BD010000}"/>
            </a:ext>
          </a:extLst>
        </xdr:cNvPr>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6" name="直線コネクタ 445">
          <a:extLst>
            <a:ext uri="{FF2B5EF4-FFF2-40B4-BE49-F238E27FC236}">
              <a16:creationId xmlns:a16="http://schemas.microsoft.com/office/drawing/2014/main" id="{00000000-0008-0000-0600-0000BE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47" name="テキスト ボックス 446">
          <a:extLst>
            <a:ext uri="{FF2B5EF4-FFF2-40B4-BE49-F238E27FC236}">
              <a16:creationId xmlns:a16="http://schemas.microsoft.com/office/drawing/2014/main" id="{00000000-0008-0000-0600-0000BF010000}"/>
            </a:ext>
          </a:extLst>
        </xdr:cNvPr>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8" name="直線コネクタ 447">
          <a:extLst>
            <a:ext uri="{FF2B5EF4-FFF2-40B4-BE49-F238E27FC236}">
              <a16:creationId xmlns:a16="http://schemas.microsoft.com/office/drawing/2014/main" id="{00000000-0008-0000-0600-0000C0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49" name="テキスト ボックス 448">
          <a:extLst>
            <a:ext uri="{FF2B5EF4-FFF2-40B4-BE49-F238E27FC236}">
              <a16:creationId xmlns:a16="http://schemas.microsoft.com/office/drawing/2014/main" id="{00000000-0008-0000-0600-0000C1010000}"/>
            </a:ext>
          </a:extLst>
        </xdr:cNvPr>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0" name="直線コネクタ 449">
          <a:extLst>
            <a:ext uri="{FF2B5EF4-FFF2-40B4-BE49-F238E27FC236}">
              <a16:creationId xmlns:a16="http://schemas.microsoft.com/office/drawing/2014/main" id="{00000000-0008-0000-0600-0000C2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51" name="テキスト ボックス 450">
          <a:extLst>
            <a:ext uri="{FF2B5EF4-FFF2-40B4-BE49-F238E27FC236}">
              <a16:creationId xmlns:a16="http://schemas.microsoft.com/office/drawing/2014/main" id="{00000000-0008-0000-0600-0000C3010000}"/>
            </a:ext>
          </a:extLst>
        </xdr:cNvPr>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2" name="直線コネクタ 451">
          <a:extLst>
            <a:ext uri="{FF2B5EF4-FFF2-40B4-BE49-F238E27FC236}">
              <a16:creationId xmlns:a16="http://schemas.microsoft.com/office/drawing/2014/main" id="{00000000-0008-0000-0600-0000C4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21970</xdr:rowOff>
    </xdr:from>
    <xdr:ext cx="531299" cy="259045"/>
    <xdr:sp macro="" textlink="">
      <xdr:nvSpPr>
        <xdr:cNvPr id="453" name="テキスト ボックス 452">
          <a:extLst>
            <a:ext uri="{FF2B5EF4-FFF2-40B4-BE49-F238E27FC236}">
              <a16:creationId xmlns:a16="http://schemas.microsoft.com/office/drawing/2014/main" id="{00000000-0008-0000-0600-0000C5010000}"/>
            </a:ext>
          </a:extLst>
        </xdr:cNvPr>
        <xdr:cNvSpPr txBox="1"/>
      </xdr:nvSpPr>
      <xdr:spPr>
        <a:xfrm>
          <a:off x="6072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4" name="直線コネクタ 453">
          <a:extLst>
            <a:ext uri="{FF2B5EF4-FFF2-40B4-BE49-F238E27FC236}">
              <a16:creationId xmlns:a16="http://schemas.microsoft.com/office/drawing/2014/main" id="{00000000-0008-0000-0600-0000C6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5" name="テキスト ボックス 454">
          <a:extLst>
            <a:ext uri="{FF2B5EF4-FFF2-40B4-BE49-F238E27FC236}">
              <a16:creationId xmlns:a16="http://schemas.microsoft.com/office/drawing/2014/main" id="{00000000-0008-0000-0600-0000C7010000}"/>
            </a:ext>
          </a:extLst>
        </xdr:cNvPr>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6" name="直線コネクタ 455">
          <a:extLst>
            <a:ext uri="{FF2B5EF4-FFF2-40B4-BE49-F238E27FC236}">
              <a16:creationId xmlns:a16="http://schemas.microsoft.com/office/drawing/2014/main" id="{00000000-0008-0000-0600-0000C8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7" name="テキスト ボックス 456">
          <a:extLst>
            <a:ext uri="{FF2B5EF4-FFF2-40B4-BE49-F238E27FC236}">
              <a16:creationId xmlns:a16="http://schemas.microsoft.com/office/drawing/2014/main" id="{00000000-0008-0000-0600-0000C9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8" name="普通建設事業費 （ うち更新整備　）グラフ枠">
          <a:extLst>
            <a:ext uri="{FF2B5EF4-FFF2-40B4-BE49-F238E27FC236}">
              <a16:creationId xmlns:a16="http://schemas.microsoft.com/office/drawing/2014/main" id="{00000000-0008-0000-0600-0000CA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76019</xdr:rowOff>
    </xdr:from>
    <xdr:to>
      <xdr:col>54</xdr:col>
      <xdr:colOff>189865</xdr:colOff>
      <xdr:row>99</xdr:row>
      <xdr:rowOff>40667</xdr:rowOff>
    </xdr:to>
    <xdr:cxnSp macro="">
      <xdr:nvCxnSpPr>
        <xdr:cNvPr id="459" name="直線コネクタ 458">
          <a:extLst>
            <a:ext uri="{FF2B5EF4-FFF2-40B4-BE49-F238E27FC236}">
              <a16:creationId xmlns:a16="http://schemas.microsoft.com/office/drawing/2014/main" id="{00000000-0008-0000-0600-0000CB010000}"/>
            </a:ext>
          </a:extLst>
        </xdr:cNvPr>
        <xdr:cNvCxnSpPr/>
      </xdr:nvCxnSpPr>
      <xdr:spPr>
        <a:xfrm flipV="1">
          <a:off x="10475595" y="15506519"/>
          <a:ext cx="1270" cy="15076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44494</xdr:rowOff>
    </xdr:from>
    <xdr:ext cx="469744" cy="259045"/>
    <xdr:sp macro="" textlink="">
      <xdr:nvSpPr>
        <xdr:cNvPr id="460" name="普通建設事業費 （ うち更新整備　）最小値テキスト">
          <a:extLst>
            <a:ext uri="{FF2B5EF4-FFF2-40B4-BE49-F238E27FC236}">
              <a16:creationId xmlns:a16="http://schemas.microsoft.com/office/drawing/2014/main" id="{00000000-0008-0000-0600-0000CC010000}"/>
            </a:ext>
          </a:extLst>
        </xdr:cNvPr>
        <xdr:cNvSpPr txBox="1"/>
      </xdr:nvSpPr>
      <xdr:spPr>
        <a:xfrm>
          <a:off x="10528300" y="170180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40667</xdr:rowOff>
    </xdr:from>
    <xdr:to>
      <xdr:col>55</xdr:col>
      <xdr:colOff>88900</xdr:colOff>
      <xdr:row>99</xdr:row>
      <xdr:rowOff>40667</xdr:rowOff>
    </xdr:to>
    <xdr:cxnSp macro="">
      <xdr:nvCxnSpPr>
        <xdr:cNvPr id="461" name="直線コネクタ 460">
          <a:extLst>
            <a:ext uri="{FF2B5EF4-FFF2-40B4-BE49-F238E27FC236}">
              <a16:creationId xmlns:a16="http://schemas.microsoft.com/office/drawing/2014/main" id="{00000000-0008-0000-0600-0000CD010000}"/>
            </a:ext>
          </a:extLst>
        </xdr:cNvPr>
        <xdr:cNvCxnSpPr/>
      </xdr:nvCxnSpPr>
      <xdr:spPr>
        <a:xfrm>
          <a:off x="10388600" y="170142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22696</xdr:rowOff>
    </xdr:from>
    <xdr:ext cx="534377" cy="259045"/>
    <xdr:sp macro="" textlink="">
      <xdr:nvSpPr>
        <xdr:cNvPr id="462" name="普通建設事業費 （ うち更新整備　）最大値テキスト">
          <a:extLst>
            <a:ext uri="{FF2B5EF4-FFF2-40B4-BE49-F238E27FC236}">
              <a16:creationId xmlns:a16="http://schemas.microsoft.com/office/drawing/2014/main" id="{00000000-0008-0000-0600-0000CE010000}"/>
            </a:ext>
          </a:extLst>
        </xdr:cNvPr>
        <xdr:cNvSpPr txBox="1"/>
      </xdr:nvSpPr>
      <xdr:spPr>
        <a:xfrm>
          <a:off x="10528300" y="152817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95,900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76019</xdr:rowOff>
    </xdr:from>
    <xdr:to>
      <xdr:col>55</xdr:col>
      <xdr:colOff>88900</xdr:colOff>
      <xdr:row>90</xdr:row>
      <xdr:rowOff>76019</xdr:rowOff>
    </xdr:to>
    <xdr:cxnSp macro="">
      <xdr:nvCxnSpPr>
        <xdr:cNvPr id="463" name="直線コネクタ 462">
          <a:extLst>
            <a:ext uri="{FF2B5EF4-FFF2-40B4-BE49-F238E27FC236}">
              <a16:creationId xmlns:a16="http://schemas.microsoft.com/office/drawing/2014/main" id="{00000000-0008-0000-0600-0000CF010000}"/>
            </a:ext>
          </a:extLst>
        </xdr:cNvPr>
        <xdr:cNvCxnSpPr/>
      </xdr:nvCxnSpPr>
      <xdr:spPr>
        <a:xfrm>
          <a:off x="10388600" y="155065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51298</xdr:rowOff>
    </xdr:from>
    <xdr:to>
      <xdr:col>55</xdr:col>
      <xdr:colOff>0</xdr:colOff>
      <xdr:row>97</xdr:row>
      <xdr:rowOff>56392</xdr:rowOff>
    </xdr:to>
    <xdr:cxnSp macro="">
      <xdr:nvCxnSpPr>
        <xdr:cNvPr id="464" name="直線コネクタ 463">
          <a:extLst>
            <a:ext uri="{FF2B5EF4-FFF2-40B4-BE49-F238E27FC236}">
              <a16:creationId xmlns:a16="http://schemas.microsoft.com/office/drawing/2014/main" id="{00000000-0008-0000-0600-0000D0010000}"/>
            </a:ext>
          </a:extLst>
        </xdr:cNvPr>
        <xdr:cNvCxnSpPr/>
      </xdr:nvCxnSpPr>
      <xdr:spPr>
        <a:xfrm>
          <a:off x="9639300" y="16681948"/>
          <a:ext cx="838200" cy="50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162918</xdr:rowOff>
    </xdr:from>
    <xdr:ext cx="534377" cy="259045"/>
    <xdr:sp macro="" textlink="">
      <xdr:nvSpPr>
        <xdr:cNvPr id="465" name="普通建設事業費 （ うち更新整備　）平均値テキスト">
          <a:extLst>
            <a:ext uri="{FF2B5EF4-FFF2-40B4-BE49-F238E27FC236}">
              <a16:creationId xmlns:a16="http://schemas.microsoft.com/office/drawing/2014/main" id="{00000000-0008-0000-0600-0000D1010000}"/>
            </a:ext>
          </a:extLst>
        </xdr:cNvPr>
        <xdr:cNvSpPr txBox="1"/>
      </xdr:nvSpPr>
      <xdr:spPr>
        <a:xfrm>
          <a:off x="10528300" y="1645066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140041</xdr:rowOff>
    </xdr:from>
    <xdr:to>
      <xdr:col>55</xdr:col>
      <xdr:colOff>50800</xdr:colOff>
      <xdr:row>97</xdr:row>
      <xdr:rowOff>70191</xdr:rowOff>
    </xdr:to>
    <xdr:sp macro="" textlink="">
      <xdr:nvSpPr>
        <xdr:cNvPr id="466" name="フローチャート: 判断 465">
          <a:extLst>
            <a:ext uri="{FF2B5EF4-FFF2-40B4-BE49-F238E27FC236}">
              <a16:creationId xmlns:a16="http://schemas.microsoft.com/office/drawing/2014/main" id="{00000000-0008-0000-0600-0000D2010000}"/>
            </a:ext>
          </a:extLst>
        </xdr:cNvPr>
        <xdr:cNvSpPr/>
      </xdr:nvSpPr>
      <xdr:spPr>
        <a:xfrm>
          <a:off x="10426700" y="165992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92</xdr:row>
      <xdr:rowOff>168880</xdr:rowOff>
    </xdr:from>
    <xdr:to>
      <xdr:col>50</xdr:col>
      <xdr:colOff>114300</xdr:colOff>
      <xdr:row>97</xdr:row>
      <xdr:rowOff>51298</xdr:rowOff>
    </xdr:to>
    <xdr:cxnSp macro="">
      <xdr:nvCxnSpPr>
        <xdr:cNvPr id="467" name="直線コネクタ 466">
          <a:extLst>
            <a:ext uri="{FF2B5EF4-FFF2-40B4-BE49-F238E27FC236}">
              <a16:creationId xmlns:a16="http://schemas.microsoft.com/office/drawing/2014/main" id="{00000000-0008-0000-0600-0000D3010000}"/>
            </a:ext>
          </a:extLst>
        </xdr:cNvPr>
        <xdr:cNvCxnSpPr/>
      </xdr:nvCxnSpPr>
      <xdr:spPr>
        <a:xfrm>
          <a:off x="8750300" y="15942280"/>
          <a:ext cx="889000" cy="7396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134227</xdr:rowOff>
    </xdr:from>
    <xdr:to>
      <xdr:col>50</xdr:col>
      <xdr:colOff>165100</xdr:colOff>
      <xdr:row>97</xdr:row>
      <xdr:rowOff>64377</xdr:rowOff>
    </xdr:to>
    <xdr:sp macro="" textlink="">
      <xdr:nvSpPr>
        <xdr:cNvPr id="468" name="フローチャート: 判断 467">
          <a:extLst>
            <a:ext uri="{FF2B5EF4-FFF2-40B4-BE49-F238E27FC236}">
              <a16:creationId xmlns:a16="http://schemas.microsoft.com/office/drawing/2014/main" id="{00000000-0008-0000-0600-0000D4010000}"/>
            </a:ext>
          </a:extLst>
        </xdr:cNvPr>
        <xdr:cNvSpPr/>
      </xdr:nvSpPr>
      <xdr:spPr>
        <a:xfrm>
          <a:off x="9588500" y="16593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80904</xdr:rowOff>
    </xdr:from>
    <xdr:ext cx="534377" cy="259045"/>
    <xdr:sp macro="" textlink="">
      <xdr:nvSpPr>
        <xdr:cNvPr id="469" name="テキスト ボックス 468">
          <a:extLst>
            <a:ext uri="{FF2B5EF4-FFF2-40B4-BE49-F238E27FC236}">
              <a16:creationId xmlns:a16="http://schemas.microsoft.com/office/drawing/2014/main" id="{00000000-0008-0000-0600-0000D5010000}"/>
            </a:ext>
          </a:extLst>
        </xdr:cNvPr>
        <xdr:cNvSpPr txBox="1"/>
      </xdr:nvSpPr>
      <xdr:spPr>
        <a:xfrm>
          <a:off x="9372111" y="163686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26,224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92</xdr:row>
      <xdr:rowOff>168880</xdr:rowOff>
    </xdr:from>
    <xdr:to>
      <xdr:col>45</xdr:col>
      <xdr:colOff>177800</xdr:colOff>
      <xdr:row>93</xdr:row>
      <xdr:rowOff>69405</xdr:rowOff>
    </xdr:to>
    <xdr:cxnSp macro="">
      <xdr:nvCxnSpPr>
        <xdr:cNvPr id="470" name="直線コネクタ 469">
          <a:extLst>
            <a:ext uri="{FF2B5EF4-FFF2-40B4-BE49-F238E27FC236}">
              <a16:creationId xmlns:a16="http://schemas.microsoft.com/office/drawing/2014/main" id="{00000000-0008-0000-0600-0000D6010000}"/>
            </a:ext>
          </a:extLst>
        </xdr:cNvPr>
        <xdr:cNvCxnSpPr/>
      </xdr:nvCxnSpPr>
      <xdr:spPr>
        <a:xfrm flipV="1">
          <a:off x="7861300" y="15942280"/>
          <a:ext cx="889000" cy="719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86418</xdr:rowOff>
    </xdr:from>
    <xdr:to>
      <xdr:col>46</xdr:col>
      <xdr:colOff>38100</xdr:colOff>
      <xdr:row>97</xdr:row>
      <xdr:rowOff>16568</xdr:rowOff>
    </xdr:to>
    <xdr:sp macro="" textlink="">
      <xdr:nvSpPr>
        <xdr:cNvPr id="471" name="フローチャート: 判断 470">
          <a:extLst>
            <a:ext uri="{FF2B5EF4-FFF2-40B4-BE49-F238E27FC236}">
              <a16:creationId xmlns:a16="http://schemas.microsoft.com/office/drawing/2014/main" id="{00000000-0008-0000-0600-0000D7010000}"/>
            </a:ext>
          </a:extLst>
        </xdr:cNvPr>
        <xdr:cNvSpPr/>
      </xdr:nvSpPr>
      <xdr:spPr>
        <a:xfrm>
          <a:off x="8699500" y="165456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7695</xdr:rowOff>
    </xdr:from>
    <xdr:ext cx="534377" cy="259045"/>
    <xdr:sp macro="" textlink="">
      <xdr:nvSpPr>
        <xdr:cNvPr id="472" name="テキスト ボックス 471">
          <a:extLst>
            <a:ext uri="{FF2B5EF4-FFF2-40B4-BE49-F238E27FC236}">
              <a16:creationId xmlns:a16="http://schemas.microsoft.com/office/drawing/2014/main" id="{00000000-0008-0000-0600-0000D8010000}"/>
            </a:ext>
          </a:extLst>
        </xdr:cNvPr>
        <xdr:cNvSpPr txBox="1"/>
      </xdr:nvSpPr>
      <xdr:spPr>
        <a:xfrm>
          <a:off x="8483111" y="166383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93</xdr:row>
      <xdr:rowOff>69405</xdr:rowOff>
    </xdr:from>
    <xdr:to>
      <xdr:col>41</xdr:col>
      <xdr:colOff>50800</xdr:colOff>
      <xdr:row>96</xdr:row>
      <xdr:rowOff>57534</xdr:rowOff>
    </xdr:to>
    <xdr:cxnSp macro="">
      <xdr:nvCxnSpPr>
        <xdr:cNvPr id="473" name="直線コネクタ 472">
          <a:extLst>
            <a:ext uri="{FF2B5EF4-FFF2-40B4-BE49-F238E27FC236}">
              <a16:creationId xmlns:a16="http://schemas.microsoft.com/office/drawing/2014/main" id="{00000000-0008-0000-0600-0000D9010000}"/>
            </a:ext>
          </a:extLst>
        </xdr:cNvPr>
        <xdr:cNvCxnSpPr/>
      </xdr:nvCxnSpPr>
      <xdr:spPr>
        <a:xfrm flipV="1">
          <a:off x="6972300" y="16014255"/>
          <a:ext cx="889000" cy="5024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83609</xdr:rowOff>
    </xdr:from>
    <xdr:to>
      <xdr:col>41</xdr:col>
      <xdr:colOff>101600</xdr:colOff>
      <xdr:row>97</xdr:row>
      <xdr:rowOff>13759</xdr:rowOff>
    </xdr:to>
    <xdr:sp macro="" textlink="">
      <xdr:nvSpPr>
        <xdr:cNvPr id="474" name="フローチャート: 判断 473">
          <a:extLst>
            <a:ext uri="{FF2B5EF4-FFF2-40B4-BE49-F238E27FC236}">
              <a16:creationId xmlns:a16="http://schemas.microsoft.com/office/drawing/2014/main" id="{00000000-0008-0000-0600-0000DA010000}"/>
            </a:ext>
          </a:extLst>
        </xdr:cNvPr>
        <xdr:cNvSpPr/>
      </xdr:nvSpPr>
      <xdr:spPr>
        <a:xfrm>
          <a:off x="7810500" y="165428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4886</xdr:rowOff>
    </xdr:from>
    <xdr:ext cx="534377"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7594111" y="166355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7420</xdr:rowOff>
    </xdr:from>
    <xdr:to>
      <xdr:col>36</xdr:col>
      <xdr:colOff>165100</xdr:colOff>
      <xdr:row>97</xdr:row>
      <xdr:rowOff>109020</xdr:rowOff>
    </xdr:to>
    <xdr:sp macro="" textlink="">
      <xdr:nvSpPr>
        <xdr:cNvPr id="476" name="フローチャート: 判断 475">
          <a:extLst>
            <a:ext uri="{FF2B5EF4-FFF2-40B4-BE49-F238E27FC236}">
              <a16:creationId xmlns:a16="http://schemas.microsoft.com/office/drawing/2014/main" id="{00000000-0008-0000-0600-0000DC010000}"/>
            </a:ext>
          </a:extLst>
        </xdr:cNvPr>
        <xdr:cNvSpPr/>
      </xdr:nvSpPr>
      <xdr:spPr>
        <a:xfrm>
          <a:off x="6921500" y="16638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100147</xdr:rowOff>
    </xdr:from>
    <xdr:ext cx="534377"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6705111" y="167307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600-0000DE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600-0000E0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2" name="テキスト ボックス 481">
          <a:extLst>
            <a:ext uri="{FF2B5EF4-FFF2-40B4-BE49-F238E27FC236}">
              <a16:creationId xmlns:a16="http://schemas.microsoft.com/office/drawing/2014/main" id="{00000000-0008-0000-0600-0000E2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5592</xdr:rowOff>
    </xdr:from>
    <xdr:to>
      <xdr:col>55</xdr:col>
      <xdr:colOff>50800</xdr:colOff>
      <xdr:row>97</xdr:row>
      <xdr:rowOff>107192</xdr:rowOff>
    </xdr:to>
    <xdr:sp macro="" textlink="">
      <xdr:nvSpPr>
        <xdr:cNvPr id="483" name="楕円 482">
          <a:extLst>
            <a:ext uri="{FF2B5EF4-FFF2-40B4-BE49-F238E27FC236}">
              <a16:creationId xmlns:a16="http://schemas.microsoft.com/office/drawing/2014/main" id="{00000000-0008-0000-0600-0000E3010000}"/>
            </a:ext>
          </a:extLst>
        </xdr:cNvPr>
        <xdr:cNvSpPr/>
      </xdr:nvSpPr>
      <xdr:spPr>
        <a:xfrm>
          <a:off x="10426700" y="166362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155469</xdr:rowOff>
    </xdr:from>
    <xdr:ext cx="534377" cy="259045"/>
    <xdr:sp macro="" textlink="">
      <xdr:nvSpPr>
        <xdr:cNvPr id="484" name="普通建設事業費 （ うち更新整備　）該当値テキスト">
          <a:extLst>
            <a:ext uri="{FF2B5EF4-FFF2-40B4-BE49-F238E27FC236}">
              <a16:creationId xmlns:a16="http://schemas.microsoft.com/office/drawing/2014/main" id="{00000000-0008-0000-0600-0000E4010000}"/>
            </a:ext>
          </a:extLst>
        </xdr:cNvPr>
        <xdr:cNvSpPr txBox="1"/>
      </xdr:nvSpPr>
      <xdr:spPr>
        <a:xfrm>
          <a:off x="10528300" y="166146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498</xdr:rowOff>
    </xdr:from>
    <xdr:to>
      <xdr:col>50</xdr:col>
      <xdr:colOff>165100</xdr:colOff>
      <xdr:row>97</xdr:row>
      <xdr:rowOff>102098</xdr:rowOff>
    </xdr:to>
    <xdr:sp macro="" textlink="">
      <xdr:nvSpPr>
        <xdr:cNvPr id="485" name="楕円 484">
          <a:extLst>
            <a:ext uri="{FF2B5EF4-FFF2-40B4-BE49-F238E27FC236}">
              <a16:creationId xmlns:a16="http://schemas.microsoft.com/office/drawing/2014/main" id="{00000000-0008-0000-0600-0000E5010000}"/>
            </a:ext>
          </a:extLst>
        </xdr:cNvPr>
        <xdr:cNvSpPr/>
      </xdr:nvSpPr>
      <xdr:spPr>
        <a:xfrm>
          <a:off x="9588500" y="16631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93225</xdr:rowOff>
    </xdr:from>
    <xdr:ext cx="534377" cy="259045"/>
    <xdr:sp macro="" textlink="">
      <xdr:nvSpPr>
        <xdr:cNvPr id="486" name="テキスト ボックス 485">
          <a:extLst>
            <a:ext uri="{FF2B5EF4-FFF2-40B4-BE49-F238E27FC236}">
              <a16:creationId xmlns:a16="http://schemas.microsoft.com/office/drawing/2014/main" id="{00000000-0008-0000-0600-0000E6010000}"/>
            </a:ext>
          </a:extLst>
        </xdr:cNvPr>
        <xdr:cNvSpPr txBox="1"/>
      </xdr:nvSpPr>
      <xdr:spPr>
        <a:xfrm>
          <a:off x="9372111" y="167238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23,914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92</xdr:row>
      <xdr:rowOff>118080</xdr:rowOff>
    </xdr:from>
    <xdr:to>
      <xdr:col>46</xdr:col>
      <xdr:colOff>38100</xdr:colOff>
      <xdr:row>93</xdr:row>
      <xdr:rowOff>48230</xdr:rowOff>
    </xdr:to>
    <xdr:sp macro="" textlink="">
      <xdr:nvSpPr>
        <xdr:cNvPr id="487" name="楕円 486">
          <a:extLst>
            <a:ext uri="{FF2B5EF4-FFF2-40B4-BE49-F238E27FC236}">
              <a16:creationId xmlns:a16="http://schemas.microsoft.com/office/drawing/2014/main" id="{00000000-0008-0000-0600-0000E7010000}"/>
            </a:ext>
          </a:extLst>
        </xdr:cNvPr>
        <xdr:cNvSpPr/>
      </xdr:nvSpPr>
      <xdr:spPr>
        <a:xfrm>
          <a:off x="8699500" y="15891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91</xdr:row>
      <xdr:rowOff>64757</xdr:rowOff>
    </xdr:from>
    <xdr:ext cx="534377" cy="259045"/>
    <xdr:sp macro="" textlink="">
      <xdr:nvSpPr>
        <xdr:cNvPr id="488" name="テキスト ボックス 487">
          <a:extLst>
            <a:ext uri="{FF2B5EF4-FFF2-40B4-BE49-F238E27FC236}">
              <a16:creationId xmlns:a16="http://schemas.microsoft.com/office/drawing/2014/main" id="{00000000-0008-0000-0600-0000E8010000}"/>
            </a:ext>
          </a:extLst>
        </xdr:cNvPr>
        <xdr:cNvSpPr txBox="1"/>
      </xdr:nvSpPr>
      <xdr:spPr>
        <a:xfrm>
          <a:off x="8483111" y="156667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93</xdr:row>
      <xdr:rowOff>18605</xdr:rowOff>
    </xdr:from>
    <xdr:to>
      <xdr:col>41</xdr:col>
      <xdr:colOff>101600</xdr:colOff>
      <xdr:row>93</xdr:row>
      <xdr:rowOff>120205</xdr:rowOff>
    </xdr:to>
    <xdr:sp macro="" textlink="">
      <xdr:nvSpPr>
        <xdr:cNvPr id="489" name="楕円 488">
          <a:extLst>
            <a:ext uri="{FF2B5EF4-FFF2-40B4-BE49-F238E27FC236}">
              <a16:creationId xmlns:a16="http://schemas.microsoft.com/office/drawing/2014/main" id="{00000000-0008-0000-0600-0000E9010000}"/>
            </a:ext>
          </a:extLst>
        </xdr:cNvPr>
        <xdr:cNvSpPr/>
      </xdr:nvSpPr>
      <xdr:spPr>
        <a:xfrm>
          <a:off x="7810500" y="15963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91</xdr:row>
      <xdr:rowOff>136732</xdr:rowOff>
    </xdr:from>
    <xdr:ext cx="534377" cy="259045"/>
    <xdr:sp macro="" textlink="">
      <xdr:nvSpPr>
        <xdr:cNvPr id="490" name="テキスト ボックス 489">
          <a:extLst>
            <a:ext uri="{FF2B5EF4-FFF2-40B4-BE49-F238E27FC236}">
              <a16:creationId xmlns:a16="http://schemas.microsoft.com/office/drawing/2014/main" id="{00000000-0008-0000-0600-0000EA010000}"/>
            </a:ext>
          </a:extLst>
        </xdr:cNvPr>
        <xdr:cNvSpPr txBox="1"/>
      </xdr:nvSpPr>
      <xdr:spPr>
        <a:xfrm>
          <a:off x="7594111" y="157386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64,805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6734</xdr:rowOff>
    </xdr:from>
    <xdr:to>
      <xdr:col>36</xdr:col>
      <xdr:colOff>165100</xdr:colOff>
      <xdr:row>96</xdr:row>
      <xdr:rowOff>108334</xdr:rowOff>
    </xdr:to>
    <xdr:sp macro="" textlink="">
      <xdr:nvSpPr>
        <xdr:cNvPr id="491" name="楕円 490">
          <a:extLst>
            <a:ext uri="{FF2B5EF4-FFF2-40B4-BE49-F238E27FC236}">
              <a16:creationId xmlns:a16="http://schemas.microsoft.com/office/drawing/2014/main" id="{00000000-0008-0000-0600-0000EB010000}"/>
            </a:ext>
          </a:extLst>
        </xdr:cNvPr>
        <xdr:cNvSpPr/>
      </xdr:nvSpPr>
      <xdr:spPr>
        <a:xfrm>
          <a:off x="6921500" y="16465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124861</xdr:rowOff>
    </xdr:from>
    <xdr:ext cx="534377" cy="259045"/>
    <xdr:sp macro="" textlink="">
      <xdr:nvSpPr>
        <xdr:cNvPr id="492" name="テキスト ボックス 491">
          <a:extLst>
            <a:ext uri="{FF2B5EF4-FFF2-40B4-BE49-F238E27FC236}">
              <a16:creationId xmlns:a16="http://schemas.microsoft.com/office/drawing/2014/main" id="{00000000-0008-0000-0600-0000EC010000}"/>
            </a:ext>
          </a:extLst>
        </xdr:cNvPr>
        <xdr:cNvSpPr txBox="1"/>
      </xdr:nvSpPr>
      <xdr:spPr>
        <a:xfrm>
          <a:off x="6705111" y="162411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3" name="正方形/長方形 492">
          <a:extLst>
            <a:ext uri="{FF2B5EF4-FFF2-40B4-BE49-F238E27FC236}">
              <a16:creationId xmlns:a16="http://schemas.microsoft.com/office/drawing/2014/main" id="{00000000-0008-0000-0600-0000ED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4" name="正方形/長方形 493">
          <a:extLst>
            <a:ext uri="{FF2B5EF4-FFF2-40B4-BE49-F238E27FC236}">
              <a16:creationId xmlns:a16="http://schemas.microsoft.com/office/drawing/2014/main" id="{00000000-0008-0000-0600-0000EE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5" name="正方形/長方形 494">
          <a:extLst>
            <a:ext uri="{FF2B5EF4-FFF2-40B4-BE49-F238E27FC236}">
              <a16:creationId xmlns:a16="http://schemas.microsoft.com/office/drawing/2014/main" id="{00000000-0008-0000-0600-0000EF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6" name="正方形/長方形 495">
          <a:extLst>
            <a:ext uri="{FF2B5EF4-FFF2-40B4-BE49-F238E27FC236}">
              <a16:creationId xmlns:a16="http://schemas.microsoft.com/office/drawing/2014/main" id="{00000000-0008-0000-0600-0000F0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7" name="正方形/長方形 496">
          <a:extLst>
            <a:ext uri="{FF2B5EF4-FFF2-40B4-BE49-F238E27FC236}">
              <a16:creationId xmlns:a16="http://schemas.microsoft.com/office/drawing/2014/main" id="{00000000-0008-0000-0600-0000F1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8" name="正方形/長方形 497">
          <a:extLst>
            <a:ext uri="{FF2B5EF4-FFF2-40B4-BE49-F238E27FC236}">
              <a16:creationId xmlns:a16="http://schemas.microsoft.com/office/drawing/2014/main" id="{00000000-0008-0000-0600-0000F2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9" name="正方形/長方形 498">
          <a:extLst>
            <a:ext uri="{FF2B5EF4-FFF2-40B4-BE49-F238E27FC236}">
              <a16:creationId xmlns:a16="http://schemas.microsoft.com/office/drawing/2014/main" id="{00000000-0008-0000-0600-0000F3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0" name="正方形/長方形 499">
          <a:extLst>
            <a:ext uri="{FF2B5EF4-FFF2-40B4-BE49-F238E27FC236}">
              <a16:creationId xmlns:a16="http://schemas.microsoft.com/office/drawing/2014/main" id="{00000000-0008-0000-0600-0000F4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1" name="テキスト ボックス 500">
          <a:extLst>
            <a:ext uri="{FF2B5EF4-FFF2-40B4-BE49-F238E27FC236}">
              <a16:creationId xmlns:a16="http://schemas.microsoft.com/office/drawing/2014/main" id="{00000000-0008-0000-0600-0000F5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2" name="直線コネクタ 501">
          <a:extLst>
            <a:ext uri="{FF2B5EF4-FFF2-40B4-BE49-F238E27FC236}">
              <a16:creationId xmlns:a16="http://schemas.microsoft.com/office/drawing/2014/main" id="{00000000-0008-0000-0600-0000F6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503" name="直線コネクタ 502">
          <a:extLst>
            <a:ext uri="{FF2B5EF4-FFF2-40B4-BE49-F238E27FC236}">
              <a16:creationId xmlns:a16="http://schemas.microsoft.com/office/drawing/2014/main" id="{00000000-0008-0000-0600-0000F7010000}"/>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504" name="テキスト ボックス 503">
          <a:extLst>
            <a:ext uri="{FF2B5EF4-FFF2-40B4-BE49-F238E27FC236}">
              <a16:creationId xmlns:a16="http://schemas.microsoft.com/office/drawing/2014/main" id="{00000000-0008-0000-0600-0000F8010000}"/>
            </a:ext>
          </a:extLst>
        </xdr:cNvPr>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5" name="直線コネクタ 504">
          <a:extLst>
            <a:ext uri="{FF2B5EF4-FFF2-40B4-BE49-F238E27FC236}">
              <a16:creationId xmlns:a16="http://schemas.microsoft.com/office/drawing/2014/main" id="{00000000-0008-0000-0600-0000F9010000}"/>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06" name="テキスト ボックス 505">
          <a:extLst>
            <a:ext uri="{FF2B5EF4-FFF2-40B4-BE49-F238E27FC236}">
              <a16:creationId xmlns:a16="http://schemas.microsoft.com/office/drawing/2014/main" id="{00000000-0008-0000-0600-0000FA010000}"/>
            </a:ext>
          </a:extLst>
        </xdr:cNvPr>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7" name="直線コネクタ 506">
          <a:extLst>
            <a:ext uri="{FF2B5EF4-FFF2-40B4-BE49-F238E27FC236}">
              <a16:creationId xmlns:a16="http://schemas.microsoft.com/office/drawing/2014/main" id="{00000000-0008-0000-0600-0000FB010000}"/>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08" name="テキスト ボックス 507">
          <a:extLst>
            <a:ext uri="{FF2B5EF4-FFF2-40B4-BE49-F238E27FC236}">
              <a16:creationId xmlns:a16="http://schemas.microsoft.com/office/drawing/2014/main" id="{00000000-0008-0000-0600-0000FC010000}"/>
            </a:ext>
          </a:extLst>
        </xdr:cNvPr>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9" name="直線コネクタ 508">
          <a:extLst>
            <a:ext uri="{FF2B5EF4-FFF2-40B4-BE49-F238E27FC236}">
              <a16:creationId xmlns:a16="http://schemas.microsoft.com/office/drawing/2014/main" id="{00000000-0008-0000-0600-0000FD010000}"/>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10" name="テキスト ボックス 509">
          <a:extLst>
            <a:ext uri="{FF2B5EF4-FFF2-40B4-BE49-F238E27FC236}">
              <a16:creationId xmlns:a16="http://schemas.microsoft.com/office/drawing/2014/main" id="{00000000-0008-0000-0600-0000FE010000}"/>
            </a:ext>
          </a:extLst>
        </xdr:cNvPr>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11" name="直線コネクタ 510">
          <a:extLst>
            <a:ext uri="{FF2B5EF4-FFF2-40B4-BE49-F238E27FC236}">
              <a16:creationId xmlns:a16="http://schemas.microsoft.com/office/drawing/2014/main" id="{00000000-0008-0000-0600-0000FF010000}"/>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512" name="テキスト ボックス 511">
          <a:extLst>
            <a:ext uri="{FF2B5EF4-FFF2-40B4-BE49-F238E27FC236}">
              <a16:creationId xmlns:a16="http://schemas.microsoft.com/office/drawing/2014/main" id="{00000000-0008-0000-0600-000000020000}"/>
            </a:ext>
          </a:extLst>
        </xdr:cNvPr>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13" name="直線コネクタ 512">
          <a:extLst>
            <a:ext uri="{FF2B5EF4-FFF2-40B4-BE49-F238E27FC236}">
              <a16:creationId xmlns:a16="http://schemas.microsoft.com/office/drawing/2014/main" id="{00000000-0008-0000-0600-000001020000}"/>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38299</xdr:rowOff>
    </xdr:from>
    <xdr:ext cx="595419" cy="259045"/>
    <xdr:sp macro="" textlink="">
      <xdr:nvSpPr>
        <xdr:cNvPr id="514" name="テキスト ボックス 513">
          <a:extLst>
            <a:ext uri="{FF2B5EF4-FFF2-40B4-BE49-F238E27FC236}">
              <a16:creationId xmlns:a16="http://schemas.microsoft.com/office/drawing/2014/main" id="{00000000-0008-0000-0600-000002020000}"/>
            </a:ext>
          </a:extLst>
        </xdr:cNvPr>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5" name="直線コネクタ 514">
          <a:extLst>
            <a:ext uri="{FF2B5EF4-FFF2-40B4-BE49-F238E27FC236}">
              <a16:creationId xmlns:a16="http://schemas.microsoft.com/office/drawing/2014/main" id="{00000000-0008-0000-0600-000003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6" name="テキスト ボックス 515">
          <a:extLst>
            <a:ext uri="{FF2B5EF4-FFF2-40B4-BE49-F238E27FC236}">
              <a16:creationId xmlns:a16="http://schemas.microsoft.com/office/drawing/2014/main" id="{00000000-0008-0000-0600-00000402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7" name="災害復旧事業費グラフ枠">
          <a:extLst>
            <a:ext uri="{FF2B5EF4-FFF2-40B4-BE49-F238E27FC236}">
              <a16:creationId xmlns:a16="http://schemas.microsoft.com/office/drawing/2014/main" id="{00000000-0008-0000-0600-000005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9839</xdr:rowOff>
    </xdr:from>
    <xdr:to>
      <xdr:col>85</xdr:col>
      <xdr:colOff>126364</xdr:colOff>
      <xdr:row>39</xdr:row>
      <xdr:rowOff>98878</xdr:rowOff>
    </xdr:to>
    <xdr:cxnSp macro="">
      <xdr:nvCxnSpPr>
        <xdr:cNvPr id="518" name="直線コネクタ 517">
          <a:extLst>
            <a:ext uri="{FF2B5EF4-FFF2-40B4-BE49-F238E27FC236}">
              <a16:creationId xmlns:a16="http://schemas.microsoft.com/office/drawing/2014/main" id="{00000000-0008-0000-0600-000006020000}"/>
            </a:ext>
          </a:extLst>
        </xdr:cNvPr>
        <xdr:cNvCxnSpPr/>
      </xdr:nvCxnSpPr>
      <xdr:spPr>
        <a:xfrm flipV="1">
          <a:off x="16317595" y="5324789"/>
          <a:ext cx="1269" cy="14606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124995</xdr:rowOff>
    </xdr:from>
    <xdr:ext cx="249299" cy="259045"/>
    <xdr:sp macro="" textlink="">
      <xdr:nvSpPr>
        <xdr:cNvPr id="519" name="災害復旧事業費最小値テキスト">
          <a:extLst>
            <a:ext uri="{FF2B5EF4-FFF2-40B4-BE49-F238E27FC236}">
              <a16:creationId xmlns:a16="http://schemas.microsoft.com/office/drawing/2014/main" id="{00000000-0008-0000-0600-000007020000}"/>
            </a:ext>
          </a:extLst>
        </xdr:cNvPr>
        <xdr:cNvSpPr txBox="1"/>
      </xdr:nvSpPr>
      <xdr:spPr>
        <a:xfrm>
          <a:off x="16370300" y="681154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98878</xdr:rowOff>
    </xdr:from>
    <xdr:to>
      <xdr:col>86</xdr:col>
      <xdr:colOff>25400</xdr:colOff>
      <xdr:row>39</xdr:row>
      <xdr:rowOff>98878</xdr:rowOff>
    </xdr:to>
    <xdr:cxnSp macro="">
      <xdr:nvCxnSpPr>
        <xdr:cNvPr id="520" name="直線コネクタ 519">
          <a:extLst>
            <a:ext uri="{FF2B5EF4-FFF2-40B4-BE49-F238E27FC236}">
              <a16:creationId xmlns:a16="http://schemas.microsoft.com/office/drawing/2014/main" id="{00000000-0008-0000-0600-000008020000}"/>
            </a:ext>
          </a:extLst>
        </xdr:cNvPr>
        <xdr:cNvCxnSpPr/>
      </xdr:nvCxnSpPr>
      <xdr:spPr>
        <a:xfrm>
          <a:off x="16230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127966</xdr:rowOff>
    </xdr:from>
    <xdr:ext cx="534377" cy="259045"/>
    <xdr:sp macro="" textlink="">
      <xdr:nvSpPr>
        <xdr:cNvPr id="521" name="災害復旧事業費最大値テキスト">
          <a:extLst>
            <a:ext uri="{FF2B5EF4-FFF2-40B4-BE49-F238E27FC236}">
              <a16:creationId xmlns:a16="http://schemas.microsoft.com/office/drawing/2014/main" id="{00000000-0008-0000-0600-000009020000}"/>
            </a:ext>
          </a:extLst>
        </xdr:cNvPr>
        <xdr:cNvSpPr txBox="1"/>
      </xdr:nvSpPr>
      <xdr:spPr>
        <a:xfrm>
          <a:off x="16370300" y="51000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89,453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9839</xdr:rowOff>
    </xdr:from>
    <xdr:to>
      <xdr:col>86</xdr:col>
      <xdr:colOff>25400</xdr:colOff>
      <xdr:row>31</xdr:row>
      <xdr:rowOff>9839</xdr:rowOff>
    </xdr:to>
    <xdr:cxnSp macro="">
      <xdr:nvCxnSpPr>
        <xdr:cNvPr id="522" name="直線コネクタ 521">
          <a:extLst>
            <a:ext uri="{FF2B5EF4-FFF2-40B4-BE49-F238E27FC236}">
              <a16:creationId xmlns:a16="http://schemas.microsoft.com/office/drawing/2014/main" id="{00000000-0008-0000-0600-00000A020000}"/>
            </a:ext>
          </a:extLst>
        </xdr:cNvPr>
        <xdr:cNvCxnSpPr/>
      </xdr:nvCxnSpPr>
      <xdr:spPr>
        <a:xfrm>
          <a:off x="16230600" y="53247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94552</xdr:rowOff>
    </xdr:from>
    <xdr:to>
      <xdr:col>85</xdr:col>
      <xdr:colOff>127000</xdr:colOff>
      <xdr:row>39</xdr:row>
      <xdr:rowOff>96217</xdr:rowOff>
    </xdr:to>
    <xdr:cxnSp macro="">
      <xdr:nvCxnSpPr>
        <xdr:cNvPr id="523" name="直線コネクタ 522">
          <a:extLst>
            <a:ext uri="{FF2B5EF4-FFF2-40B4-BE49-F238E27FC236}">
              <a16:creationId xmlns:a16="http://schemas.microsoft.com/office/drawing/2014/main" id="{00000000-0008-0000-0600-00000B020000}"/>
            </a:ext>
          </a:extLst>
        </xdr:cNvPr>
        <xdr:cNvCxnSpPr/>
      </xdr:nvCxnSpPr>
      <xdr:spPr>
        <a:xfrm>
          <a:off x="15481300" y="6781102"/>
          <a:ext cx="838200" cy="16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42446</xdr:rowOff>
    </xdr:from>
    <xdr:ext cx="469744" cy="259045"/>
    <xdr:sp macro="" textlink="">
      <xdr:nvSpPr>
        <xdr:cNvPr id="524" name="災害復旧事業費平均値テキスト">
          <a:extLst>
            <a:ext uri="{FF2B5EF4-FFF2-40B4-BE49-F238E27FC236}">
              <a16:creationId xmlns:a16="http://schemas.microsoft.com/office/drawing/2014/main" id="{00000000-0008-0000-0600-00000C020000}"/>
            </a:ext>
          </a:extLst>
        </xdr:cNvPr>
        <xdr:cNvSpPr txBox="1"/>
      </xdr:nvSpPr>
      <xdr:spPr>
        <a:xfrm>
          <a:off x="16370300" y="655754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19569</xdr:rowOff>
    </xdr:from>
    <xdr:to>
      <xdr:col>85</xdr:col>
      <xdr:colOff>177800</xdr:colOff>
      <xdr:row>39</xdr:row>
      <xdr:rowOff>121169</xdr:rowOff>
    </xdr:to>
    <xdr:sp macro="" textlink="">
      <xdr:nvSpPr>
        <xdr:cNvPr id="525" name="フローチャート: 判断 524">
          <a:extLst>
            <a:ext uri="{FF2B5EF4-FFF2-40B4-BE49-F238E27FC236}">
              <a16:creationId xmlns:a16="http://schemas.microsoft.com/office/drawing/2014/main" id="{00000000-0008-0000-0600-00000D020000}"/>
            </a:ext>
          </a:extLst>
        </xdr:cNvPr>
        <xdr:cNvSpPr/>
      </xdr:nvSpPr>
      <xdr:spPr>
        <a:xfrm>
          <a:off x="16268700" y="6706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94552</xdr:rowOff>
    </xdr:from>
    <xdr:to>
      <xdr:col>81</xdr:col>
      <xdr:colOff>50800</xdr:colOff>
      <xdr:row>39</xdr:row>
      <xdr:rowOff>95009</xdr:rowOff>
    </xdr:to>
    <xdr:cxnSp macro="">
      <xdr:nvCxnSpPr>
        <xdr:cNvPr id="526" name="直線コネクタ 525">
          <a:extLst>
            <a:ext uri="{FF2B5EF4-FFF2-40B4-BE49-F238E27FC236}">
              <a16:creationId xmlns:a16="http://schemas.microsoft.com/office/drawing/2014/main" id="{00000000-0008-0000-0600-00000E020000}"/>
            </a:ext>
          </a:extLst>
        </xdr:cNvPr>
        <xdr:cNvCxnSpPr/>
      </xdr:nvCxnSpPr>
      <xdr:spPr>
        <a:xfrm flipV="1">
          <a:off x="14592300" y="6781102"/>
          <a:ext cx="889000" cy="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39</xdr:row>
      <xdr:rowOff>11895</xdr:rowOff>
    </xdr:from>
    <xdr:to>
      <xdr:col>81</xdr:col>
      <xdr:colOff>101600</xdr:colOff>
      <xdr:row>39</xdr:row>
      <xdr:rowOff>113495</xdr:rowOff>
    </xdr:to>
    <xdr:sp macro="" textlink="">
      <xdr:nvSpPr>
        <xdr:cNvPr id="527" name="フローチャート: 判断 526">
          <a:extLst>
            <a:ext uri="{FF2B5EF4-FFF2-40B4-BE49-F238E27FC236}">
              <a16:creationId xmlns:a16="http://schemas.microsoft.com/office/drawing/2014/main" id="{00000000-0008-0000-0600-00000F020000}"/>
            </a:ext>
          </a:extLst>
        </xdr:cNvPr>
        <xdr:cNvSpPr/>
      </xdr:nvSpPr>
      <xdr:spPr>
        <a:xfrm>
          <a:off x="15430500" y="6698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130022</xdr:rowOff>
    </xdr:from>
    <xdr:ext cx="469744" cy="259045"/>
    <xdr:sp macro="" textlink="">
      <xdr:nvSpPr>
        <xdr:cNvPr id="528" name="テキスト ボックス 527">
          <a:extLst>
            <a:ext uri="{FF2B5EF4-FFF2-40B4-BE49-F238E27FC236}">
              <a16:creationId xmlns:a16="http://schemas.microsoft.com/office/drawing/2014/main" id="{00000000-0008-0000-0600-000010020000}"/>
            </a:ext>
          </a:extLst>
        </xdr:cNvPr>
        <xdr:cNvSpPr txBox="1"/>
      </xdr:nvSpPr>
      <xdr:spPr>
        <a:xfrm>
          <a:off x="15246428" y="64736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85342</xdr:rowOff>
    </xdr:from>
    <xdr:to>
      <xdr:col>76</xdr:col>
      <xdr:colOff>114300</xdr:colOff>
      <xdr:row>39</xdr:row>
      <xdr:rowOff>95009</xdr:rowOff>
    </xdr:to>
    <xdr:cxnSp macro="">
      <xdr:nvCxnSpPr>
        <xdr:cNvPr id="529" name="直線コネクタ 528">
          <a:extLst>
            <a:ext uri="{FF2B5EF4-FFF2-40B4-BE49-F238E27FC236}">
              <a16:creationId xmlns:a16="http://schemas.microsoft.com/office/drawing/2014/main" id="{00000000-0008-0000-0600-000011020000}"/>
            </a:ext>
          </a:extLst>
        </xdr:cNvPr>
        <xdr:cNvCxnSpPr/>
      </xdr:nvCxnSpPr>
      <xdr:spPr>
        <a:xfrm>
          <a:off x="13703300" y="6771892"/>
          <a:ext cx="889000" cy="96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39</xdr:row>
      <xdr:rowOff>21071</xdr:rowOff>
    </xdr:from>
    <xdr:to>
      <xdr:col>76</xdr:col>
      <xdr:colOff>165100</xdr:colOff>
      <xdr:row>39</xdr:row>
      <xdr:rowOff>122671</xdr:rowOff>
    </xdr:to>
    <xdr:sp macro="" textlink="">
      <xdr:nvSpPr>
        <xdr:cNvPr id="530" name="フローチャート: 判断 529">
          <a:extLst>
            <a:ext uri="{FF2B5EF4-FFF2-40B4-BE49-F238E27FC236}">
              <a16:creationId xmlns:a16="http://schemas.microsoft.com/office/drawing/2014/main" id="{00000000-0008-0000-0600-000012020000}"/>
            </a:ext>
          </a:extLst>
        </xdr:cNvPr>
        <xdr:cNvSpPr/>
      </xdr:nvSpPr>
      <xdr:spPr>
        <a:xfrm>
          <a:off x="14541500" y="67076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139198</xdr:rowOff>
    </xdr:from>
    <xdr:ext cx="469744" cy="259045"/>
    <xdr:sp macro="" textlink="">
      <xdr:nvSpPr>
        <xdr:cNvPr id="531" name="テキスト ボックス 530">
          <a:extLst>
            <a:ext uri="{FF2B5EF4-FFF2-40B4-BE49-F238E27FC236}">
              <a16:creationId xmlns:a16="http://schemas.microsoft.com/office/drawing/2014/main" id="{00000000-0008-0000-0600-000013020000}"/>
            </a:ext>
          </a:extLst>
        </xdr:cNvPr>
        <xdr:cNvSpPr txBox="1"/>
      </xdr:nvSpPr>
      <xdr:spPr>
        <a:xfrm>
          <a:off x="14357428" y="64828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41941</xdr:rowOff>
    </xdr:from>
    <xdr:to>
      <xdr:col>71</xdr:col>
      <xdr:colOff>177800</xdr:colOff>
      <xdr:row>39</xdr:row>
      <xdr:rowOff>85342</xdr:rowOff>
    </xdr:to>
    <xdr:cxnSp macro="">
      <xdr:nvCxnSpPr>
        <xdr:cNvPr id="532" name="直線コネクタ 531">
          <a:extLst>
            <a:ext uri="{FF2B5EF4-FFF2-40B4-BE49-F238E27FC236}">
              <a16:creationId xmlns:a16="http://schemas.microsoft.com/office/drawing/2014/main" id="{00000000-0008-0000-0600-000014020000}"/>
            </a:ext>
          </a:extLst>
        </xdr:cNvPr>
        <xdr:cNvCxnSpPr/>
      </xdr:nvCxnSpPr>
      <xdr:spPr>
        <a:xfrm>
          <a:off x="12814300" y="6728491"/>
          <a:ext cx="889000" cy="434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39</xdr:row>
      <xdr:rowOff>15013</xdr:rowOff>
    </xdr:from>
    <xdr:to>
      <xdr:col>72</xdr:col>
      <xdr:colOff>38100</xdr:colOff>
      <xdr:row>39</xdr:row>
      <xdr:rowOff>116613</xdr:rowOff>
    </xdr:to>
    <xdr:sp macro="" textlink="">
      <xdr:nvSpPr>
        <xdr:cNvPr id="533" name="フローチャート: 判断 532">
          <a:extLst>
            <a:ext uri="{FF2B5EF4-FFF2-40B4-BE49-F238E27FC236}">
              <a16:creationId xmlns:a16="http://schemas.microsoft.com/office/drawing/2014/main" id="{00000000-0008-0000-0600-000015020000}"/>
            </a:ext>
          </a:extLst>
        </xdr:cNvPr>
        <xdr:cNvSpPr/>
      </xdr:nvSpPr>
      <xdr:spPr>
        <a:xfrm>
          <a:off x="13652500" y="6701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133140</xdr:rowOff>
    </xdr:from>
    <xdr:ext cx="469744"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3468428" y="64767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23684</xdr:rowOff>
    </xdr:from>
    <xdr:to>
      <xdr:col>67</xdr:col>
      <xdr:colOff>101600</xdr:colOff>
      <xdr:row>39</xdr:row>
      <xdr:rowOff>125284</xdr:rowOff>
    </xdr:to>
    <xdr:sp macro="" textlink="">
      <xdr:nvSpPr>
        <xdr:cNvPr id="535" name="フローチャート: 判断 534">
          <a:extLst>
            <a:ext uri="{FF2B5EF4-FFF2-40B4-BE49-F238E27FC236}">
              <a16:creationId xmlns:a16="http://schemas.microsoft.com/office/drawing/2014/main" id="{00000000-0008-0000-0600-000017020000}"/>
            </a:ext>
          </a:extLst>
        </xdr:cNvPr>
        <xdr:cNvSpPr/>
      </xdr:nvSpPr>
      <xdr:spPr>
        <a:xfrm>
          <a:off x="12763500" y="67102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39</xdr:row>
      <xdr:rowOff>116411</xdr:rowOff>
    </xdr:from>
    <xdr:ext cx="469744" cy="259045"/>
    <xdr:sp macro="" textlink="">
      <xdr:nvSpPr>
        <xdr:cNvPr id="536" name="テキスト ボックス 535">
          <a:extLst>
            <a:ext uri="{FF2B5EF4-FFF2-40B4-BE49-F238E27FC236}">
              <a16:creationId xmlns:a16="http://schemas.microsoft.com/office/drawing/2014/main" id="{00000000-0008-0000-0600-000018020000}"/>
            </a:ext>
          </a:extLst>
        </xdr:cNvPr>
        <xdr:cNvSpPr txBox="1"/>
      </xdr:nvSpPr>
      <xdr:spPr>
        <a:xfrm>
          <a:off x="12579428" y="68029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600-000019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9" name="テキスト ボックス 538">
          <a:extLst>
            <a:ext uri="{FF2B5EF4-FFF2-40B4-BE49-F238E27FC236}">
              <a16:creationId xmlns:a16="http://schemas.microsoft.com/office/drawing/2014/main" id="{00000000-0008-0000-0600-00001B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0" name="テキスト ボックス 539">
          <a:extLst>
            <a:ext uri="{FF2B5EF4-FFF2-40B4-BE49-F238E27FC236}">
              <a16:creationId xmlns:a16="http://schemas.microsoft.com/office/drawing/2014/main" id="{00000000-0008-0000-0600-00001C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1" name="テキスト ボックス 540">
          <a:extLst>
            <a:ext uri="{FF2B5EF4-FFF2-40B4-BE49-F238E27FC236}">
              <a16:creationId xmlns:a16="http://schemas.microsoft.com/office/drawing/2014/main" id="{00000000-0008-0000-0600-00001D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45417</xdr:rowOff>
    </xdr:from>
    <xdr:to>
      <xdr:col>85</xdr:col>
      <xdr:colOff>177800</xdr:colOff>
      <xdr:row>39</xdr:row>
      <xdr:rowOff>147017</xdr:rowOff>
    </xdr:to>
    <xdr:sp macro="" textlink="">
      <xdr:nvSpPr>
        <xdr:cNvPr id="542" name="楕円 541">
          <a:extLst>
            <a:ext uri="{FF2B5EF4-FFF2-40B4-BE49-F238E27FC236}">
              <a16:creationId xmlns:a16="http://schemas.microsoft.com/office/drawing/2014/main" id="{00000000-0008-0000-0600-00001E020000}"/>
            </a:ext>
          </a:extLst>
        </xdr:cNvPr>
        <xdr:cNvSpPr/>
      </xdr:nvSpPr>
      <xdr:spPr>
        <a:xfrm>
          <a:off x="16268700" y="67319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169446</xdr:rowOff>
    </xdr:from>
    <xdr:ext cx="378565" cy="259045"/>
    <xdr:sp macro="" textlink="">
      <xdr:nvSpPr>
        <xdr:cNvPr id="543" name="災害復旧事業費該当値テキスト">
          <a:extLst>
            <a:ext uri="{FF2B5EF4-FFF2-40B4-BE49-F238E27FC236}">
              <a16:creationId xmlns:a16="http://schemas.microsoft.com/office/drawing/2014/main" id="{00000000-0008-0000-0600-00001F020000}"/>
            </a:ext>
          </a:extLst>
        </xdr:cNvPr>
        <xdr:cNvSpPr txBox="1"/>
      </xdr:nvSpPr>
      <xdr:spPr>
        <a:xfrm>
          <a:off x="16370300" y="668454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43752</xdr:rowOff>
    </xdr:from>
    <xdr:to>
      <xdr:col>81</xdr:col>
      <xdr:colOff>101600</xdr:colOff>
      <xdr:row>39</xdr:row>
      <xdr:rowOff>145352</xdr:rowOff>
    </xdr:to>
    <xdr:sp macro="" textlink="">
      <xdr:nvSpPr>
        <xdr:cNvPr id="544" name="楕円 543">
          <a:extLst>
            <a:ext uri="{FF2B5EF4-FFF2-40B4-BE49-F238E27FC236}">
              <a16:creationId xmlns:a16="http://schemas.microsoft.com/office/drawing/2014/main" id="{00000000-0008-0000-0600-000020020000}"/>
            </a:ext>
          </a:extLst>
        </xdr:cNvPr>
        <xdr:cNvSpPr/>
      </xdr:nvSpPr>
      <xdr:spPr>
        <a:xfrm>
          <a:off x="15430500" y="67303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39</xdr:row>
      <xdr:rowOff>136479</xdr:rowOff>
    </xdr:from>
    <xdr:ext cx="378565" cy="259045"/>
    <xdr:sp macro="" textlink="">
      <xdr:nvSpPr>
        <xdr:cNvPr id="545" name="テキスト ボックス 544">
          <a:extLst>
            <a:ext uri="{FF2B5EF4-FFF2-40B4-BE49-F238E27FC236}">
              <a16:creationId xmlns:a16="http://schemas.microsoft.com/office/drawing/2014/main" id="{00000000-0008-0000-0600-000021020000}"/>
            </a:ext>
          </a:extLst>
        </xdr:cNvPr>
        <xdr:cNvSpPr txBox="1"/>
      </xdr:nvSpPr>
      <xdr:spPr>
        <a:xfrm>
          <a:off x="15292017" y="682302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39</xdr:row>
      <xdr:rowOff>44209</xdr:rowOff>
    </xdr:from>
    <xdr:to>
      <xdr:col>76</xdr:col>
      <xdr:colOff>165100</xdr:colOff>
      <xdr:row>39</xdr:row>
      <xdr:rowOff>145809</xdr:rowOff>
    </xdr:to>
    <xdr:sp macro="" textlink="">
      <xdr:nvSpPr>
        <xdr:cNvPr id="546" name="楕円 545">
          <a:extLst>
            <a:ext uri="{FF2B5EF4-FFF2-40B4-BE49-F238E27FC236}">
              <a16:creationId xmlns:a16="http://schemas.microsoft.com/office/drawing/2014/main" id="{00000000-0008-0000-0600-000022020000}"/>
            </a:ext>
          </a:extLst>
        </xdr:cNvPr>
        <xdr:cNvSpPr/>
      </xdr:nvSpPr>
      <xdr:spPr>
        <a:xfrm>
          <a:off x="14541500" y="67307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39</xdr:row>
      <xdr:rowOff>136936</xdr:rowOff>
    </xdr:from>
    <xdr:ext cx="378565" cy="259045"/>
    <xdr:sp macro="" textlink="">
      <xdr:nvSpPr>
        <xdr:cNvPr id="547" name="テキスト ボックス 546">
          <a:extLst>
            <a:ext uri="{FF2B5EF4-FFF2-40B4-BE49-F238E27FC236}">
              <a16:creationId xmlns:a16="http://schemas.microsoft.com/office/drawing/2014/main" id="{00000000-0008-0000-0600-000023020000}"/>
            </a:ext>
          </a:extLst>
        </xdr:cNvPr>
        <xdr:cNvSpPr txBox="1"/>
      </xdr:nvSpPr>
      <xdr:spPr>
        <a:xfrm>
          <a:off x="14403017" y="682348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39</xdr:row>
      <xdr:rowOff>34542</xdr:rowOff>
    </xdr:from>
    <xdr:to>
      <xdr:col>72</xdr:col>
      <xdr:colOff>38100</xdr:colOff>
      <xdr:row>39</xdr:row>
      <xdr:rowOff>136142</xdr:rowOff>
    </xdr:to>
    <xdr:sp macro="" textlink="">
      <xdr:nvSpPr>
        <xdr:cNvPr id="548" name="楕円 547">
          <a:extLst>
            <a:ext uri="{FF2B5EF4-FFF2-40B4-BE49-F238E27FC236}">
              <a16:creationId xmlns:a16="http://schemas.microsoft.com/office/drawing/2014/main" id="{00000000-0008-0000-0600-000024020000}"/>
            </a:ext>
          </a:extLst>
        </xdr:cNvPr>
        <xdr:cNvSpPr/>
      </xdr:nvSpPr>
      <xdr:spPr>
        <a:xfrm>
          <a:off x="13652500" y="6721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39</xdr:row>
      <xdr:rowOff>127269</xdr:rowOff>
    </xdr:from>
    <xdr:ext cx="378565" cy="259045"/>
    <xdr:sp macro="" textlink="">
      <xdr:nvSpPr>
        <xdr:cNvPr id="549" name="テキスト ボックス 548">
          <a:extLst>
            <a:ext uri="{FF2B5EF4-FFF2-40B4-BE49-F238E27FC236}">
              <a16:creationId xmlns:a16="http://schemas.microsoft.com/office/drawing/2014/main" id="{00000000-0008-0000-0600-000025020000}"/>
            </a:ext>
          </a:extLst>
        </xdr:cNvPr>
        <xdr:cNvSpPr txBox="1"/>
      </xdr:nvSpPr>
      <xdr:spPr>
        <a:xfrm>
          <a:off x="13514017" y="681381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162591</xdr:rowOff>
    </xdr:from>
    <xdr:to>
      <xdr:col>67</xdr:col>
      <xdr:colOff>101600</xdr:colOff>
      <xdr:row>39</xdr:row>
      <xdr:rowOff>92741</xdr:rowOff>
    </xdr:to>
    <xdr:sp macro="" textlink="">
      <xdr:nvSpPr>
        <xdr:cNvPr id="550" name="楕円 549">
          <a:extLst>
            <a:ext uri="{FF2B5EF4-FFF2-40B4-BE49-F238E27FC236}">
              <a16:creationId xmlns:a16="http://schemas.microsoft.com/office/drawing/2014/main" id="{00000000-0008-0000-0600-000026020000}"/>
            </a:ext>
          </a:extLst>
        </xdr:cNvPr>
        <xdr:cNvSpPr/>
      </xdr:nvSpPr>
      <xdr:spPr>
        <a:xfrm>
          <a:off x="12763500" y="66776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109268</xdr:rowOff>
    </xdr:from>
    <xdr:ext cx="469744" cy="259045"/>
    <xdr:sp macro="" textlink="">
      <xdr:nvSpPr>
        <xdr:cNvPr id="551" name="テキスト ボックス 550">
          <a:extLst>
            <a:ext uri="{FF2B5EF4-FFF2-40B4-BE49-F238E27FC236}">
              <a16:creationId xmlns:a16="http://schemas.microsoft.com/office/drawing/2014/main" id="{00000000-0008-0000-0600-000027020000}"/>
            </a:ext>
          </a:extLst>
        </xdr:cNvPr>
        <xdr:cNvSpPr txBox="1"/>
      </xdr:nvSpPr>
      <xdr:spPr>
        <a:xfrm>
          <a:off x="12579428" y="64529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2" name="正方形/長方形 551">
          <a:extLst>
            <a:ext uri="{FF2B5EF4-FFF2-40B4-BE49-F238E27FC236}">
              <a16:creationId xmlns:a16="http://schemas.microsoft.com/office/drawing/2014/main" id="{00000000-0008-0000-0600-000028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3" name="正方形/長方形 552">
          <a:extLst>
            <a:ext uri="{FF2B5EF4-FFF2-40B4-BE49-F238E27FC236}">
              <a16:creationId xmlns:a16="http://schemas.microsoft.com/office/drawing/2014/main" id="{00000000-0008-0000-0600-000029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4" name="正方形/長方形 553">
          <a:extLst>
            <a:ext uri="{FF2B5EF4-FFF2-40B4-BE49-F238E27FC236}">
              <a16:creationId xmlns:a16="http://schemas.microsoft.com/office/drawing/2014/main" id="{00000000-0008-0000-0600-00002A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5" name="正方形/長方形 554">
          <a:extLst>
            <a:ext uri="{FF2B5EF4-FFF2-40B4-BE49-F238E27FC236}">
              <a16:creationId xmlns:a16="http://schemas.microsoft.com/office/drawing/2014/main" id="{00000000-0008-0000-0600-00002B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6" name="正方形/長方形 555">
          <a:extLst>
            <a:ext uri="{FF2B5EF4-FFF2-40B4-BE49-F238E27FC236}">
              <a16:creationId xmlns:a16="http://schemas.microsoft.com/office/drawing/2014/main" id="{00000000-0008-0000-0600-00002C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7" name="正方形/長方形 556">
          <a:extLst>
            <a:ext uri="{FF2B5EF4-FFF2-40B4-BE49-F238E27FC236}">
              <a16:creationId xmlns:a16="http://schemas.microsoft.com/office/drawing/2014/main" id="{00000000-0008-0000-0600-00002D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8" name="正方形/長方形 557">
          <a:extLst>
            <a:ext uri="{FF2B5EF4-FFF2-40B4-BE49-F238E27FC236}">
              <a16:creationId xmlns:a16="http://schemas.microsoft.com/office/drawing/2014/main" id="{00000000-0008-0000-0600-00002E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9" name="正方形/長方形 558">
          <a:extLst>
            <a:ext uri="{FF2B5EF4-FFF2-40B4-BE49-F238E27FC236}">
              <a16:creationId xmlns:a16="http://schemas.microsoft.com/office/drawing/2014/main" id="{00000000-0008-0000-0600-00002F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0" name="テキスト ボックス 559">
          <a:extLst>
            <a:ext uri="{FF2B5EF4-FFF2-40B4-BE49-F238E27FC236}">
              <a16:creationId xmlns:a16="http://schemas.microsoft.com/office/drawing/2014/main" id="{00000000-0008-0000-0600-000030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1" name="直線コネクタ 560">
          <a:extLst>
            <a:ext uri="{FF2B5EF4-FFF2-40B4-BE49-F238E27FC236}">
              <a16:creationId xmlns:a16="http://schemas.microsoft.com/office/drawing/2014/main" id="{00000000-0008-0000-0600-000031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2" name="直線コネクタ 561">
          <a:extLst>
            <a:ext uri="{FF2B5EF4-FFF2-40B4-BE49-F238E27FC236}">
              <a16:creationId xmlns:a16="http://schemas.microsoft.com/office/drawing/2014/main" id="{00000000-0008-0000-0600-000032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3" name="テキスト ボックス 562">
          <a:extLst>
            <a:ext uri="{FF2B5EF4-FFF2-40B4-BE49-F238E27FC236}">
              <a16:creationId xmlns:a16="http://schemas.microsoft.com/office/drawing/2014/main" id="{00000000-0008-0000-0600-000033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4" name="直線コネクタ 563">
          <a:extLst>
            <a:ext uri="{FF2B5EF4-FFF2-40B4-BE49-F238E27FC236}">
              <a16:creationId xmlns:a16="http://schemas.microsoft.com/office/drawing/2014/main" id="{00000000-0008-0000-0600-000034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5" name="テキスト ボックス 564">
          <a:extLst>
            <a:ext uri="{FF2B5EF4-FFF2-40B4-BE49-F238E27FC236}">
              <a16:creationId xmlns:a16="http://schemas.microsoft.com/office/drawing/2014/main" id="{00000000-0008-0000-0600-000035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6" name="失業対策事業費グラフ枠">
          <a:extLst>
            <a:ext uri="{FF2B5EF4-FFF2-40B4-BE49-F238E27FC236}">
              <a16:creationId xmlns:a16="http://schemas.microsoft.com/office/drawing/2014/main" id="{00000000-0008-0000-0600-000036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7" name="直線コネクタ 566">
          <a:extLst>
            <a:ext uri="{FF2B5EF4-FFF2-40B4-BE49-F238E27FC236}">
              <a16:creationId xmlns:a16="http://schemas.microsoft.com/office/drawing/2014/main" id="{00000000-0008-0000-0600-000037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8" name="失業対策事業費最小値テキスト">
          <a:extLst>
            <a:ext uri="{FF2B5EF4-FFF2-40B4-BE49-F238E27FC236}">
              <a16:creationId xmlns:a16="http://schemas.microsoft.com/office/drawing/2014/main" id="{00000000-0008-0000-0600-000038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9" name="直線コネクタ 568">
          <a:extLst>
            <a:ext uri="{FF2B5EF4-FFF2-40B4-BE49-F238E27FC236}">
              <a16:creationId xmlns:a16="http://schemas.microsoft.com/office/drawing/2014/main" id="{00000000-0008-0000-0600-000039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70" name="失業対策事業費最大値テキスト">
          <a:extLst>
            <a:ext uri="{FF2B5EF4-FFF2-40B4-BE49-F238E27FC236}">
              <a16:creationId xmlns:a16="http://schemas.microsoft.com/office/drawing/2014/main" id="{00000000-0008-0000-0600-00003A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1" name="直線コネクタ 570">
          <a:extLst>
            <a:ext uri="{FF2B5EF4-FFF2-40B4-BE49-F238E27FC236}">
              <a16:creationId xmlns:a16="http://schemas.microsoft.com/office/drawing/2014/main" id="{00000000-0008-0000-0600-00003B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2" name="直線コネクタ 571">
          <a:extLst>
            <a:ext uri="{FF2B5EF4-FFF2-40B4-BE49-F238E27FC236}">
              <a16:creationId xmlns:a16="http://schemas.microsoft.com/office/drawing/2014/main" id="{00000000-0008-0000-0600-00003C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3" name="失業対策事業費平均値テキスト">
          <a:extLst>
            <a:ext uri="{FF2B5EF4-FFF2-40B4-BE49-F238E27FC236}">
              <a16:creationId xmlns:a16="http://schemas.microsoft.com/office/drawing/2014/main" id="{00000000-0008-0000-0600-00003D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4" name="フローチャート: 判断 573">
          <a:extLst>
            <a:ext uri="{FF2B5EF4-FFF2-40B4-BE49-F238E27FC236}">
              <a16:creationId xmlns:a16="http://schemas.microsoft.com/office/drawing/2014/main" id="{00000000-0008-0000-0600-00003E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5" name="直線コネクタ 574">
          <a:extLst>
            <a:ext uri="{FF2B5EF4-FFF2-40B4-BE49-F238E27FC236}">
              <a16:creationId xmlns:a16="http://schemas.microsoft.com/office/drawing/2014/main" id="{00000000-0008-0000-0600-00003F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6" name="フローチャート: 判断 575">
          <a:extLst>
            <a:ext uri="{FF2B5EF4-FFF2-40B4-BE49-F238E27FC236}">
              <a16:creationId xmlns:a16="http://schemas.microsoft.com/office/drawing/2014/main" id="{00000000-0008-0000-0600-000040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7" name="テキスト ボックス 576">
          <a:extLst>
            <a:ext uri="{FF2B5EF4-FFF2-40B4-BE49-F238E27FC236}">
              <a16:creationId xmlns:a16="http://schemas.microsoft.com/office/drawing/2014/main" id="{00000000-0008-0000-0600-000041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8" name="直線コネクタ 577">
          <a:extLst>
            <a:ext uri="{FF2B5EF4-FFF2-40B4-BE49-F238E27FC236}">
              <a16:creationId xmlns:a16="http://schemas.microsoft.com/office/drawing/2014/main" id="{00000000-0008-0000-0600-000042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9" name="フローチャート: 判断 578">
          <a:extLst>
            <a:ext uri="{FF2B5EF4-FFF2-40B4-BE49-F238E27FC236}">
              <a16:creationId xmlns:a16="http://schemas.microsoft.com/office/drawing/2014/main" id="{00000000-0008-0000-0600-000043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80" name="テキスト ボックス 579">
          <a:extLst>
            <a:ext uri="{FF2B5EF4-FFF2-40B4-BE49-F238E27FC236}">
              <a16:creationId xmlns:a16="http://schemas.microsoft.com/office/drawing/2014/main" id="{00000000-0008-0000-0600-000044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81" name="直線コネクタ 580">
          <a:extLst>
            <a:ext uri="{FF2B5EF4-FFF2-40B4-BE49-F238E27FC236}">
              <a16:creationId xmlns:a16="http://schemas.microsoft.com/office/drawing/2014/main" id="{00000000-0008-0000-0600-000045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2" name="フローチャート: 判断 581">
          <a:extLst>
            <a:ext uri="{FF2B5EF4-FFF2-40B4-BE49-F238E27FC236}">
              <a16:creationId xmlns:a16="http://schemas.microsoft.com/office/drawing/2014/main" id="{00000000-0008-0000-0600-000046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4" name="フローチャート: 判断 583">
          <a:extLst>
            <a:ext uri="{FF2B5EF4-FFF2-40B4-BE49-F238E27FC236}">
              <a16:creationId xmlns:a16="http://schemas.microsoft.com/office/drawing/2014/main" id="{00000000-0008-0000-0600-000048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5" name="テキスト ボックス 584">
          <a:extLst>
            <a:ext uri="{FF2B5EF4-FFF2-40B4-BE49-F238E27FC236}">
              <a16:creationId xmlns:a16="http://schemas.microsoft.com/office/drawing/2014/main" id="{00000000-0008-0000-0600-000049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id="{00000000-0008-0000-0600-00004C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00000000-0008-0000-0600-00004E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91" name="楕円 590">
          <a:extLst>
            <a:ext uri="{FF2B5EF4-FFF2-40B4-BE49-F238E27FC236}">
              <a16:creationId xmlns:a16="http://schemas.microsoft.com/office/drawing/2014/main" id="{00000000-0008-0000-0600-00004F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92" name="失業対策事業費該当値テキスト">
          <a:extLst>
            <a:ext uri="{FF2B5EF4-FFF2-40B4-BE49-F238E27FC236}">
              <a16:creationId xmlns:a16="http://schemas.microsoft.com/office/drawing/2014/main" id="{00000000-0008-0000-0600-000050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3" name="楕円 592">
          <a:extLst>
            <a:ext uri="{FF2B5EF4-FFF2-40B4-BE49-F238E27FC236}">
              <a16:creationId xmlns:a16="http://schemas.microsoft.com/office/drawing/2014/main" id="{00000000-0008-0000-0600-000051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4" name="テキスト ボックス 593">
          <a:extLst>
            <a:ext uri="{FF2B5EF4-FFF2-40B4-BE49-F238E27FC236}">
              <a16:creationId xmlns:a16="http://schemas.microsoft.com/office/drawing/2014/main" id="{00000000-0008-0000-0600-000052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5" name="楕円 594">
          <a:extLst>
            <a:ext uri="{FF2B5EF4-FFF2-40B4-BE49-F238E27FC236}">
              <a16:creationId xmlns:a16="http://schemas.microsoft.com/office/drawing/2014/main" id="{00000000-0008-0000-0600-000053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6" name="テキスト ボックス 595">
          <a:extLst>
            <a:ext uri="{FF2B5EF4-FFF2-40B4-BE49-F238E27FC236}">
              <a16:creationId xmlns:a16="http://schemas.microsoft.com/office/drawing/2014/main" id="{00000000-0008-0000-0600-000054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7" name="楕円 596">
          <a:extLst>
            <a:ext uri="{FF2B5EF4-FFF2-40B4-BE49-F238E27FC236}">
              <a16:creationId xmlns:a16="http://schemas.microsoft.com/office/drawing/2014/main" id="{00000000-0008-0000-0600-000055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8" name="テキスト ボックス 597">
          <a:extLst>
            <a:ext uri="{FF2B5EF4-FFF2-40B4-BE49-F238E27FC236}">
              <a16:creationId xmlns:a16="http://schemas.microsoft.com/office/drawing/2014/main" id="{00000000-0008-0000-0600-000056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9" name="楕円 598">
          <a:extLst>
            <a:ext uri="{FF2B5EF4-FFF2-40B4-BE49-F238E27FC236}">
              <a16:creationId xmlns:a16="http://schemas.microsoft.com/office/drawing/2014/main" id="{00000000-0008-0000-0600-000057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600" name="テキスト ボックス 599">
          <a:extLst>
            <a:ext uri="{FF2B5EF4-FFF2-40B4-BE49-F238E27FC236}">
              <a16:creationId xmlns:a16="http://schemas.microsoft.com/office/drawing/2014/main" id="{00000000-0008-0000-0600-000058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1" name="正方形/長方形 600">
          <a:extLst>
            <a:ext uri="{FF2B5EF4-FFF2-40B4-BE49-F238E27FC236}">
              <a16:creationId xmlns:a16="http://schemas.microsoft.com/office/drawing/2014/main" id="{00000000-0008-0000-0600-000059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2" name="正方形/長方形 601">
          <a:extLst>
            <a:ext uri="{FF2B5EF4-FFF2-40B4-BE49-F238E27FC236}">
              <a16:creationId xmlns:a16="http://schemas.microsoft.com/office/drawing/2014/main" id="{00000000-0008-0000-0600-00005A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3" name="正方形/長方形 602">
          <a:extLst>
            <a:ext uri="{FF2B5EF4-FFF2-40B4-BE49-F238E27FC236}">
              <a16:creationId xmlns:a16="http://schemas.microsoft.com/office/drawing/2014/main" id="{00000000-0008-0000-0600-00005B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4" name="正方形/長方形 603">
          <a:extLst>
            <a:ext uri="{FF2B5EF4-FFF2-40B4-BE49-F238E27FC236}">
              <a16:creationId xmlns:a16="http://schemas.microsoft.com/office/drawing/2014/main" id="{00000000-0008-0000-0600-00005C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5" name="正方形/長方形 604">
          <a:extLst>
            <a:ext uri="{FF2B5EF4-FFF2-40B4-BE49-F238E27FC236}">
              <a16:creationId xmlns:a16="http://schemas.microsoft.com/office/drawing/2014/main" id="{00000000-0008-0000-0600-00005D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6" name="正方形/長方形 605">
          <a:extLst>
            <a:ext uri="{FF2B5EF4-FFF2-40B4-BE49-F238E27FC236}">
              <a16:creationId xmlns:a16="http://schemas.microsoft.com/office/drawing/2014/main" id="{00000000-0008-0000-0600-00005E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7" name="正方形/長方形 606">
          <a:extLst>
            <a:ext uri="{FF2B5EF4-FFF2-40B4-BE49-F238E27FC236}">
              <a16:creationId xmlns:a16="http://schemas.microsoft.com/office/drawing/2014/main" id="{00000000-0008-0000-0600-00005F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8" name="正方形/長方形 607">
          <a:extLst>
            <a:ext uri="{FF2B5EF4-FFF2-40B4-BE49-F238E27FC236}">
              <a16:creationId xmlns:a16="http://schemas.microsoft.com/office/drawing/2014/main" id="{00000000-0008-0000-0600-000060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9" name="テキスト ボックス 608">
          <a:extLst>
            <a:ext uri="{FF2B5EF4-FFF2-40B4-BE49-F238E27FC236}">
              <a16:creationId xmlns:a16="http://schemas.microsoft.com/office/drawing/2014/main" id="{00000000-0008-0000-0600-000061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0" name="直線コネクタ 609">
          <a:extLst>
            <a:ext uri="{FF2B5EF4-FFF2-40B4-BE49-F238E27FC236}">
              <a16:creationId xmlns:a16="http://schemas.microsoft.com/office/drawing/2014/main" id="{00000000-0008-0000-0600-000062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11" name="直線コネクタ 610">
          <a:extLst>
            <a:ext uri="{FF2B5EF4-FFF2-40B4-BE49-F238E27FC236}">
              <a16:creationId xmlns:a16="http://schemas.microsoft.com/office/drawing/2014/main" id="{00000000-0008-0000-0600-000063020000}"/>
            </a:ext>
          </a:extLst>
        </xdr:cNvPr>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12" name="テキスト ボックス 611">
          <a:extLst>
            <a:ext uri="{FF2B5EF4-FFF2-40B4-BE49-F238E27FC236}">
              <a16:creationId xmlns:a16="http://schemas.microsoft.com/office/drawing/2014/main" id="{00000000-0008-0000-0600-000064020000}"/>
            </a:ext>
          </a:extLst>
        </xdr:cNvPr>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13" name="直線コネクタ 612">
          <a:extLst>
            <a:ext uri="{FF2B5EF4-FFF2-40B4-BE49-F238E27FC236}">
              <a16:creationId xmlns:a16="http://schemas.microsoft.com/office/drawing/2014/main" id="{00000000-0008-0000-0600-000065020000}"/>
            </a:ext>
          </a:extLst>
        </xdr:cNvPr>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14" name="テキスト ボックス 613">
          <a:extLst>
            <a:ext uri="{FF2B5EF4-FFF2-40B4-BE49-F238E27FC236}">
              <a16:creationId xmlns:a16="http://schemas.microsoft.com/office/drawing/2014/main" id="{00000000-0008-0000-0600-000066020000}"/>
            </a:ext>
          </a:extLst>
        </xdr:cNvPr>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15" name="直線コネクタ 614">
          <a:extLst>
            <a:ext uri="{FF2B5EF4-FFF2-40B4-BE49-F238E27FC236}">
              <a16:creationId xmlns:a16="http://schemas.microsoft.com/office/drawing/2014/main" id="{00000000-0008-0000-0600-000067020000}"/>
            </a:ext>
          </a:extLst>
        </xdr:cNvPr>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16" name="テキスト ボックス 615">
          <a:extLst>
            <a:ext uri="{FF2B5EF4-FFF2-40B4-BE49-F238E27FC236}">
              <a16:creationId xmlns:a16="http://schemas.microsoft.com/office/drawing/2014/main" id="{00000000-0008-0000-0600-000068020000}"/>
            </a:ext>
          </a:extLst>
        </xdr:cNvPr>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17" name="直線コネクタ 616">
          <a:extLst>
            <a:ext uri="{FF2B5EF4-FFF2-40B4-BE49-F238E27FC236}">
              <a16:creationId xmlns:a16="http://schemas.microsoft.com/office/drawing/2014/main" id="{00000000-0008-0000-0600-000069020000}"/>
            </a:ext>
          </a:extLst>
        </xdr:cNvPr>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18" name="テキスト ボックス 617">
          <a:extLst>
            <a:ext uri="{FF2B5EF4-FFF2-40B4-BE49-F238E27FC236}">
              <a16:creationId xmlns:a16="http://schemas.microsoft.com/office/drawing/2014/main" id="{00000000-0008-0000-0600-00006A020000}"/>
            </a:ext>
          </a:extLst>
        </xdr:cNvPr>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19" name="直線コネクタ 618">
          <a:extLst>
            <a:ext uri="{FF2B5EF4-FFF2-40B4-BE49-F238E27FC236}">
              <a16:creationId xmlns:a16="http://schemas.microsoft.com/office/drawing/2014/main" id="{00000000-0008-0000-0600-00006B020000}"/>
            </a:ext>
          </a:extLst>
        </xdr:cNvPr>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21970</xdr:rowOff>
    </xdr:from>
    <xdr:ext cx="531299" cy="259045"/>
    <xdr:sp macro="" textlink="">
      <xdr:nvSpPr>
        <xdr:cNvPr id="620" name="テキスト ボックス 619">
          <a:extLst>
            <a:ext uri="{FF2B5EF4-FFF2-40B4-BE49-F238E27FC236}">
              <a16:creationId xmlns:a16="http://schemas.microsoft.com/office/drawing/2014/main" id="{00000000-0008-0000-0600-00006C020000}"/>
            </a:ext>
          </a:extLst>
        </xdr:cNvPr>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21" name="直線コネクタ 620">
          <a:extLst>
            <a:ext uri="{FF2B5EF4-FFF2-40B4-BE49-F238E27FC236}">
              <a16:creationId xmlns:a16="http://schemas.microsoft.com/office/drawing/2014/main" id="{00000000-0008-0000-0600-00006D020000}"/>
            </a:ext>
          </a:extLst>
        </xdr:cNvPr>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22" name="テキスト ボックス 621">
          <a:extLst>
            <a:ext uri="{FF2B5EF4-FFF2-40B4-BE49-F238E27FC236}">
              <a16:creationId xmlns:a16="http://schemas.microsoft.com/office/drawing/2014/main" id="{00000000-0008-0000-0600-00006E020000}"/>
            </a:ext>
          </a:extLst>
        </xdr:cNvPr>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3" name="直線コネクタ 622">
          <a:extLst>
            <a:ext uri="{FF2B5EF4-FFF2-40B4-BE49-F238E27FC236}">
              <a16:creationId xmlns:a16="http://schemas.microsoft.com/office/drawing/2014/main" id="{00000000-0008-0000-0600-00006F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4" name="テキスト ボックス 623">
          <a:extLst>
            <a:ext uri="{FF2B5EF4-FFF2-40B4-BE49-F238E27FC236}">
              <a16:creationId xmlns:a16="http://schemas.microsoft.com/office/drawing/2014/main" id="{00000000-0008-0000-0600-000070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5" name="公債費グラフ枠">
          <a:extLst>
            <a:ext uri="{FF2B5EF4-FFF2-40B4-BE49-F238E27FC236}">
              <a16:creationId xmlns:a16="http://schemas.microsoft.com/office/drawing/2014/main" id="{00000000-0008-0000-0600-000071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69</xdr:row>
      <xdr:rowOff>109165</xdr:rowOff>
    </xdr:from>
    <xdr:to>
      <xdr:col>85</xdr:col>
      <xdr:colOff>126364</xdr:colOff>
      <xdr:row>78</xdr:row>
      <xdr:rowOff>133038</xdr:rowOff>
    </xdr:to>
    <xdr:cxnSp macro="">
      <xdr:nvCxnSpPr>
        <xdr:cNvPr id="626" name="直線コネクタ 625">
          <a:extLst>
            <a:ext uri="{FF2B5EF4-FFF2-40B4-BE49-F238E27FC236}">
              <a16:creationId xmlns:a16="http://schemas.microsoft.com/office/drawing/2014/main" id="{00000000-0008-0000-0600-000072020000}"/>
            </a:ext>
          </a:extLst>
        </xdr:cNvPr>
        <xdr:cNvCxnSpPr/>
      </xdr:nvCxnSpPr>
      <xdr:spPr>
        <a:xfrm flipV="1">
          <a:off x="16317595" y="11939215"/>
          <a:ext cx="1269" cy="15669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136865</xdr:rowOff>
    </xdr:from>
    <xdr:ext cx="469744" cy="259045"/>
    <xdr:sp macro="" textlink="">
      <xdr:nvSpPr>
        <xdr:cNvPr id="627" name="公債費最小値テキスト">
          <a:extLst>
            <a:ext uri="{FF2B5EF4-FFF2-40B4-BE49-F238E27FC236}">
              <a16:creationId xmlns:a16="http://schemas.microsoft.com/office/drawing/2014/main" id="{00000000-0008-0000-0600-000073020000}"/>
            </a:ext>
          </a:extLst>
        </xdr:cNvPr>
        <xdr:cNvSpPr txBox="1"/>
      </xdr:nvSpPr>
      <xdr:spPr>
        <a:xfrm>
          <a:off x="16370300" y="135099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133038</xdr:rowOff>
    </xdr:from>
    <xdr:to>
      <xdr:col>86</xdr:col>
      <xdr:colOff>25400</xdr:colOff>
      <xdr:row>78</xdr:row>
      <xdr:rowOff>133038</xdr:rowOff>
    </xdr:to>
    <xdr:cxnSp macro="">
      <xdr:nvCxnSpPr>
        <xdr:cNvPr id="628" name="直線コネクタ 627">
          <a:extLst>
            <a:ext uri="{FF2B5EF4-FFF2-40B4-BE49-F238E27FC236}">
              <a16:creationId xmlns:a16="http://schemas.microsoft.com/office/drawing/2014/main" id="{00000000-0008-0000-0600-000074020000}"/>
            </a:ext>
          </a:extLst>
        </xdr:cNvPr>
        <xdr:cNvCxnSpPr/>
      </xdr:nvCxnSpPr>
      <xdr:spPr>
        <a:xfrm>
          <a:off x="16230600" y="135061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55842</xdr:rowOff>
    </xdr:from>
    <xdr:ext cx="599010" cy="259045"/>
    <xdr:sp macro="" textlink="">
      <xdr:nvSpPr>
        <xdr:cNvPr id="629" name="公債費最大値テキスト">
          <a:extLst>
            <a:ext uri="{FF2B5EF4-FFF2-40B4-BE49-F238E27FC236}">
              <a16:creationId xmlns:a16="http://schemas.microsoft.com/office/drawing/2014/main" id="{00000000-0008-0000-0600-000075020000}"/>
            </a:ext>
          </a:extLst>
        </xdr:cNvPr>
        <xdr:cNvSpPr txBox="1"/>
      </xdr:nvSpPr>
      <xdr:spPr>
        <a:xfrm>
          <a:off x="16370300" y="117144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104,370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69</xdr:row>
      <xdr:rowOff>109165</xdr:rowOff>
    </xdr:from>
    <xdr:to>
      <xdr:col>86</xdr:col>
      <xdr:colOff>25400</xdr:colOff>
      <xdr:row>69</xdr:row>
      <xdr:rowOff>109165</xdr:rowOff>
    </xdr:to>
    <xdr:cxnSp macro="">
      <xdr:nvCxnSpPr>
        <xdr:cNvPr id="630" name="直線コネクタ 629">
          <a:extLst>
            <a:ext uri="{FF2B5EF4-FFF2-40B4-BE49-F238E27FC236}">
              <a16:creationId xmlns:a16="http://schemas.microsoft.com/office/drawing/2014/main" id="{00000000-0008-0000-0600-000076020000}"/>
            </a:ext>
          </a:extLst>
        </xdr:cNvPr>
        <xdr:cNvCxnSpPr/>
      </xdr:nvCxnSpPr>
      <xdr:spPr>
        <a:xfrm>
          <a:off x="16230600" y="119392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20518</xdr:rowOff>
    </xdr:from>
    <xdr:to>
      <xdr:col>85</xdr:col>
      <xdr:colOff>127000</xdr:colOff>
      <xdr:row>78</xdr:row>
      <xdr:rowOff>60034</xdr:rowOff>
    </xdr:to>
    <xdr:cxnSp macro="">
      <xdr:nvCxnSpPr>
        <xdr:cNvPr id="631" name="直線コネクタ 630">
          <a:extLst>
            <a:ext uri="{FF2B5EF4-FFF2-40B4-BE49-F238E27FC236}">
              <a16:creationId xmlns:a16="http://schemas.microsoft.com/office/drawing/2014/main" id="{00000000-0008-0000-0600-000077020000}"/>
            </a:ext>
          </a:extLst>
        </xdr:cNvPr>
        <xdr:cNvCxnSpPr/>
      </xdr:nvCxnSpPr>
      <xdr:spPr>
        <a:xfrm>
          <a:off x="15481300" y="13393618"/>
          <a:ext cx="838200" cy="395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38021</xdr:rowOff>
    </xdr:from>
    <xdr:ext cx="534377" cy="259045"/>
    <xdr:sp macro="" textlink="">
      <xdr:nvSpPr>
        <xdr:cNvPr id="632" name="公債費平均値テキスト">
          <a:extLst>
            <a:ext uri="{FF2B5EF4-FFF2-40B4-BE49-F238E27FC236}">
              <a16:creationId xmlns:a16="http://schemas.microsoft.com/office/drawing/2014/main" id="{00000000-0008-0000-0600-000078020000}"/>
            </a:ext>
          </a:extLst>
        </xdr:cNvPr>
        <xdr:cNvSpPr txBox="1"/>
      </xdr:nvSpPr>
      <xdr:spPr>
        <a:xfrm>
          <a:off x="16370300" y="1289677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15143</xdr:rowOff>
    </xdr:from>
    <xdr:to>
      <xdr:col>85</xdr:col>
      <xdr:colOff>177800</xdr:colOff>
      <xdr:row>76</xdr:row>
      <xdr:rowOff>116743</xdr:rowOff>
    </xdr:to>
    <xdr:sp macro="" textlink="">
      <xdr:nvSpPr>
        <xdr:cNvPr id="633" name="フローチャート: 判断 632">
          <a:extLst>
            <a:ext uri="{FF2B5EF4-FFF2-40B4-BE49-F238E27FC236}">
              <a16:creationId xmlns:a16="http://schemas.microsoft.com/office/drawing/2014/main" id="{00000000-0008-0000-0600-000079020000}"/>
            </a:ext>
          </a:extLst>
        </xdr:cNvPr>
        <xdr:cNvSpPr/>
      </xdr:nvSpPr>
      <xdr:spPr>
        <a:xfrm>
          <a:off x="16268700" y="130453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20518</xdr:rowOff>
    </xdr:from>
    <xdr:to>
      <xdr:col>81</xdr:col>
      <xdr:colOff>50800</xdr:colOff>
      <xdr:row>78</xdr:row>
      <xdr:rowOff>39148</xdr:rowOff>
    </xdr:to>
    <xdr:cxnSp macro="">
      <xdr:nvCxnSpPr>
        <xdr:cNvPr id="634" name="直線コネクタ 633">
          <a:extLst>
            <a:ext uri="{FF2B5EF4-FFF2-40B4-BE49-F238E27FC236}">
              <a16:creationId xmlns:a16="http://schemas.microsoft.com/office/drawing/2014/main" id="{00000000-0008-0000-0600-00007A020000}"/>
            </a:ext>
          </a:extLst>
        </xdr:cNvPr>
        <xdr:cNvCxnSpPr/>
      </xdr:nvCxnSpPr>
      <xdr:spPr>
        <a:xfrm flipV="1">
          <a:off x="14592300" y="13393618"/>
          <a:ext cx="889000" cy="18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31390</xdr:rowOff>
    </xdr:from>
    <xdr:to>
      <xdr:col>81</xdr:col>
      <xdr:colOff>101600</xdr:colOff>
      <xdr:row>76</xdr:row>
      <xdr:rowOff>132990</xdr:rowOff>
    </xdr:to>
    <xdr:sp macro="" textlink="">
      <xdr:nvSpPr>
        <xdr:cNvPr id="635" name="フローチャート: 判断 634">
          <a:extLst>
            <a:ext uri="{FF2B5EF4-FFF2-40B4-BE49-F238E27FC236}">
              <a16:creationId xmlns:a16="http://schemas.microsoft.com/office/drawing/2014/main" id="{00000000-0008-0000-0600-00007B020000}"/>
            </a:ext>
          </a:extLst>
        </xdr:cNvPr>
        <xdr:cNvSpPr/>
      </xdr:nvSpPr>
      <xdr:spPr>
        <a:xfrm>
          <a:off x="15430500" y="13061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74</xdr:row>
      <xdr:rowOff>149518</xdr:rowOff>
    </xdr:from>
    <xdr:ext cx="534377" cy="259045"/>
    <xdr:sp macro="" textlink="">
      <xdr:nvSpPr>
        <xdr:cNvPr id="636" name="テキスト ボックス 635">
          <a:extLst>
            <a:ext uri="{FF2B5EF4-FFF2-40B4-BE49-F238E27FC236}">
              <a16:creationId xmlns:a16="http://schemas.microsoft.com/office/drawing/2014/main" id="{00000000-0008-0000-0600-00007C020000}"/>
            </a:ext>
          </a:extLst>
        </xdr:cNvPr>
        <xdr:cNvSpPr txBox="1"/>
      </xdr:nvSpPr>
      <xdr:spPr>
        <a:xfrm>
          <a:off x="15214111" y="128368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36503</xdr:rowOff>
    </xdr:from>
    <xdr:to>
      <xdr:col>76</xdr:col>
      <xdr:colOff>114300</xdr:colOff>
      <xdr:row>78</xdr:row>
      <xdr:rowOff>39148</xdr:rowOff>
    </xdr:to>
    <xdr:cxnSp macro="">
      <xdr:nvCxnSpPr>
        <xdr:cNvPr id="637" name="直線コネクタ 636">
          <a:extLst>
            <a:ext uri="{FF2B5EF4-FFF2-40B4-BE49-F238E27FC236}">
              <a16:creationId xmlns:a16="http://schemas.microsoft.com/office/drawing/2014/main" id="{00000000-0008-0000-0600-00007D020000}"/>
            </a:ext>
          </a:extLst>
        </xdr:cNvPr>
        <xdr:cNvCxnSpPr/>
      </xdr:nvCxnSpPr>
      <xdr:spPr>
        <a:xfrm>
          <a:off x="13703300" y="13409603"/>
          <a:ext cx="889000" cy="26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52699</xdr:rowOff>
    </xdr:from>
    <xdr:to>
      <xdr:col>76</xdr:col>
      <xdr:colOff>165100</xdr:colOff>
      <xdr:row>76</xdr:row>
      <xdr:rowOff>154299</xdr:rowOff>
    </xdr:to>
    <xdr:sp macro="" textlink="">
      <xdr:nvSpPr>
        <xdr:cNvPr id="638" name="フローチャート: 判断 637">
          <a:extLst>
            <a:ext uri="{FF2B5EF4-FFF2-40B4-BE49-F238E27FC236}">
              <a16:creationId xmlns:a16="http://schemas.microsoft.com/office/drawing/2014/main" id="{00000000-0008-0000-0600-00007E020000}"/>
            </a:ext>
          </a:extLst>
        </xdr:cNvPr>
        <xdr:cNvSpPr/>
      </xdr:nvSpPr>
      <xdr:spPr>
        <a:xfrm>
          <a:off x="14541500" y="13082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74</xdr:row>
      <xdr:rowOff>170827</xdr:rowOff>
    </xdr:from>
    <xdr:ext cx="534377" cy="259045"/>
    <xdr:sp macro="" textlink="">
      <xdr:nvSpPr>
        <xdr:cNvPr id="639" name="テキスト ボックス 638">
          <a:extLst>
            <a:ext uri="{FF2B5EF4-FFF2-40B4-BE49-F238E27FC236}">
              <a16:creationId xmlns:a16="http://schemas.microsoft.com/office/drawing/2014/main" id="{00000000-0008-0000-0600-00007F020000}"/>
            </a:ext>
          </a:extLst>
        </xdr:cNvPr>
        <xdr:cNvSpPr txBox="1"/>
      </xdr:nvSpPr>
      <xdr:spPr>
        <a:xfrm>
          <a:off x="14325111" y="128581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161727</xdr:rowOff>
    </xdr:from>
    <xdr:to>
      <xdr:col>71</xdr:col>
      <xdr:colOff>177800</xdr:colOff>
      <xdr:row>78</xdr:row>
      <xdr:rowOff>36503</xdr:rowOff>
    </xdr:to>
    <xdr:cxnSp macro="">
      <xdr:nvCxnSpPr>
        <xdr:cNvPr id="640" name="直線コネクタ 639">
          <a:extLst>
            <a:ext uri="{FF2B5EF4-FFF2-40B4-BE49-F238E27FC236}">
              <a16:creationId xmlns:a16="http://schemas.microsoft.com/office/drawing/2014/main" id="{00000000-0008-0000-0600-000080020000}"/>
            </a:ext>
          </a:extLst>
        </xdr:cNvPr>
        <xdr:cNvCxnSpPr/>
      </xdr:nvCxnSpPr>
      <xdr:spPr>
        <a:xfrm>
          <a:off x="12814300" y="13363377"/>
          <a:ext cx="889000" cy="462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45303</xdr:rowOff>
    </xdr:from>
    <xdr:to>
      <xdr:col>72</xdr:col>
      <xdr:colOff>38100</xdr:colOff>
      <xdr:row>76</xdr:row>
      <xdr:rowOff>146903</xdr:rowOff>
    </xdr:to>
    <xdr:sp macro="" textlink="">
      <xdr:nvSpPr>
        <xdr:cNvPr id="641" name="フローチャート: 判断 640">
          <a:extLst>
            <a:ext uri="{FF2B5EF4-FFF2-40B4-BE49-F238E27FC236}">
              <a16:creationId xmlns:a16="http://schemas.microsoft.com/office/drawing/2014/main" id="{00000000-0008-0000-0600-000081020000}"/>
            </a:ext>
          </a:extLst>
        </xdr:cNvPr>
        <xdr:cNvSpPr/>
      </xdr:nvSpPr>
      <xdr:spPr>
        <a:xfrm>
          <a:off x="13652500" y="13075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74</xdr:row>
      <xdr:rowOff>163430</xdr:rowOff>
    </xdr:from>
    <xdr:ext cx="534377"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3436111" y="128507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37776</xdr:rowOff>
    </xdr:from>
    <xdr:to>
      <xdr:col>67</xdr:col>
      <xdr:colOff>101600</xdr:colOff>
      <xdr:row>76</xdr:row>
      <xdr:rowOff>139376</xdr:rowOff>
    </xdr:to>
    <xdr:sp macro="" textlink="">
      <xdr:nvSpPr>
        <xdr:cNvPr id="643" name="フローチャート: 判断 642">
          <a:extLst>
            <a:ext uri="{FF2B5EF4-FFF2-40B4-BE49-F238E27FC236}">
              <a16:creationId xmlns:a16="http://schemas.microsoft.com/office/drawing/2014/main" id="{00000000-0008-0000-0600-000083020000}"/>
            </a:ext>
          </a:extLst>
        </xdr:cNvPr>
        <xdr:cNvSpPr/>
      </xdr:nvSpPr>
      <xdr:spPr>
        <a:xfrm>
          <a:off x="12763500" y="13067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74</xdr:row>
      <xdr:rowOff>155902</xdr:rowOff>
    </xdr:from>
    <xdr:ext cx="534377"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2547111" y="128432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5" name="テキスト ボックス 644">
          <a:extLst>
            <a:ext uri="{FF2B5EF4-FFF2-40B4-BE49-F238E27FC236}">
              <a16:creationId xmlns:a16="http://schemas.microsoft.com/office/drawing/2014/main" id="{00000000-0008-0000-0600-000085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7" name="テキスト ボックス 646">
          <a:extLst>
            <a:ext uri="{FF2B5EF4-FFF2-40B4-BE49-F238E27FC236}">
              <a16:creationId xmlns:a16="http://schemas.microsoft.com/office/drawing/2014/main" id="{00000000-0008-0000-0600-000087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8" name="テキスト ボックス 647">
          <a:extLst>
            <a:ext uri="{FF2B5EF4-FFF2-40B4-BE49-F238E27FC236}">
              <a16:creationId xmlns:a16="http://schemas.microsoft.com/office/drawing/2014/main" id="{00000000-0008-0000-0600-000088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9" name="テキスト ボックス 648">
          <a:extLst>
            <a:ext uri="{FF2B5EF4-FFF2-40B4-BE49-F238E27FC236}">
              <a16:creationId xmlns:a16="http://schemas.microsoft.com/office/drawing/2014/main" id="{00000000-0008-0000-0600-000089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9234</xdr:rowOff>
    </xdr:from>
    <xdr:to>
      <xdr:col>85</xdr:col>
      <xdr:colOff>177800</xdr:colOff>
      <xdr:row>78</xdr:row>
      <xdr:rowOff>110834</xdr:rowOff>
    </xdr:to>
    <xdr:sp macro="" textlink="">
      <xdr:nvSpPr>
        <xdr:cNvPr id="650" name="楕円 649">
          <a:extLst>
            <a:ext uri="{FF2B5EF4-FFF2-40B4-BE49-F238E27FC236}">
              <a16:creationId xmlns:a16="http://schemas.microsoft.com/office/drawing/2014/main" id="{00000000-0008-0000-0600-00008A020000}"/>
            </a:ext>
          </a:extLst>
        </xdr:cNvPr>
        <xdr:cNvSpPr/>
      </xdr:nvSpPr>
      <xdr:spPr>
        <a:xfrm>
          <a:off x="16268700" y="133823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95611</xdr:rowOff>
    </xdr:from>
    <xdr:ext cx="534377" cy="259045"/>
    <xdr:sp macro="" textlink="">
      <xdr:nvSpPr>
        <xdr:cNvPr id="651" name="公債費該当値テキスト">
          <a:extLst>
            <a:ext uri="{FF2B5EF4-FFF2-40B4-BE49-F238E27FC236}">
              <a16:creationId xmlns:a16="http://schemas.microsoft.com/office/drawing/2014/main" id="{00000000-0008-0000-0600-00008B020000}"/>
            </a:ext>
          </a:extLst>
        </xdr:cNvPr>
        <xdr:cNvSpPr txBox="1"/>
      </xdr:nvSpPr>
      <xdr:spPr>
        <a:xfrm>
          <a:off x="16370300" y="132972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12,879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141168</xdr:rowOff>
    </xdr:from>
    <xdr:to>
      <xdr:col>81</xdr:col>
      <xdr:colOff>101600</xdr:colOff>
      <xdr:row>78</xdr:row>
      <xdr:rowOff>71318</xdr:rowOff>
    </xdr:to>
    <xdr:sp macro="" textlink="">
      <xdr:nvSpPr>
        <xdr:cNvPr id="652" name="楕円 651">
          <a:extLst>
            <a:ext uri="{FF2B5EF4-FFF2-40B4-BE49-F238E27FC236}">
              <a16:creationId xmlns:a16="http://schemas.microsoft.com/office/drawing/2014/main" id="{00000000-0008-0000-0600-00008C020000}"/>
            </a:ext>
          </a:extLst>
        </xdr:cNvPr>
        <xdr:cNvSpPr/>
      </xdr:nvSpPr>
      <xdr:spPr>
        <a:xfrm>
          <a:off x="15430500" y="133428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78</xdr:row>
      <xdr:rowOff>62445</xdr:rowOff>
    </xdr:from>
    <xdr:ext cx="534377" cy="259045"/>
    <xdr:sp macro="" textlink="">
      <xdr:nvSpPr>
        <xdr:cNvPr id="653" name="テキスト ボックス 652">
          <a:extLst>
            <a:ext uri="{FF2B5EF4-FFF2-40B4-BE49-F238E27FC236}">
              <a16:creationId xmlns:a16="http://schemas.microsoft.com/office/drawing/2014/main" id="{00000000-0008-0000-0600-00008D020000}"/>
            </a:ext>
          </a:extLst>
        </xdr:cNvPr>
        <xdr:cNvSpPr txBox="1"/>
      </xdr:nvSpPr>
      <xdr:spPr>
        <a:xfrm>
          <a:off x="15214111" y="134355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159798</xdr:rowOff>
    </xdr:from>
    <xdr:to>
      <xdr:col>76</xdr:col>
      <xdr:colOff>165100</xdr:colOff>
      <xdr:row>78</xdr:row>
      <xdr:rowOff>89948</xdr:rowOff>
    </xdr:to>
    <xdr:sp macro="" textlink="">
      <xdr:nvSpPr>
        <xdr:cNvPr id="654" name="楕円 653">
          <a:extLst>
            <a:ext uri="{FF2B5EF4-FFF2-40B4-BE49-F238E27FC236}">
              <a16:creationId xmlns:a16="http://schemas.microsoft.com/office/drawing/2014/main" id="{00000000-0008-0000-0600-00008E020000}"/>
            </a:ext>
          </a:extLst>
        </xdr:cNvPr>
        <xdr:cNvSpPr/>
      </xdr:nvSpPr>
      <xdr:spPr>
        <a:xfrm>
          <a:off x="14541500" y="13361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78</xdr:row>
      <xdr:rowOff>81075</xdr:rowOff>
    </xdr:from>
    <xdr:ext cx="534377" cy="259045"/>
    <xdr:sp macro="" textlink="">
      <xdr:nvSpPr>
        <xdr:cNvPr id="655" name="テキスト ボックス 654">
          <a:extLst>
            <a:ext uri="{FF2B5EF4-FFF2-40B4-BE49-F238E27FC236}">
              <a16:creationId xmlns:a16="http://schemas.microsoft.com/office/drawing/2014/main" id="{00000000-0008-0000-0600-00008F020000}"/>
            </a:ext>
          </a:extLst>
        </xdr:cNvPr>
        <xdr:cNvSpPr txBox="1"/>
      </xdr:nvSpPr>
      <xdr:spPr>
        <a:xfrm>
          <a:off x="14325111" y="134541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157153</xdr:rowOff>
    </xdr:from>
    <xdr:to>
      <xdr:col>72</xdr:col>
      <xdr:colOff>38100</xdr:colOff>
      <xdr:row>78</xdr:row>
      <xdr:rowOff>87303</xdr:rowOff>
    </xdr:to>
    <xdr:sp macro="" textlink="">
      <xdr:nvSpPr>
        <xdr:cNvPr id="656" name="楕円 655">
          <a:extLst>
            <a:ext uri="{FF2B5EF4-FFF2-40B4-BE49-F238E27FC236}">
              <a16:creationId xmlns:a16="http://schemas.microsoft.com/office/drawing/2014/main" id="{00000000-0008-0000-0600-000090020000}"/>
            </a:ext>
          </a:extLst>
        </xdr:cNvPr>
        <xdr:cNvSpPr/>
      </xdr:nvSpPr>
      <xdr:spPr>
        <a:xfrm>
          <a:off x="13652500" y="133588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78</xdr:row>
      <xdr:rowOff>78430</xdr:rowOff>
    </xdr:from>
    <xdr:ext cx="534377" cy="259045"/>
    <xdr:sp macro="" textlink="">
      <xdr:nvSpPr>
        <xdr:cNvPr id="657" name="テキスト ボックス 656">
          <a:extLst>
            <a:ext uri="{FF2B5EF4-FFF2-40B4-BE49-F238E27FC236}">
              <a16:creationId xmlns:a16="http://schemas.microsoft.com/office/drawing/2014/main" id="{00000000-0008-0000-0600-000091020000}"/>
            </a:ext>
          </a:extLst>
        </xdr:cNvPr>
        <xdr:cNvSpPr txBox="1"/>
      </xdr:nvSpPr>
      <xdr:spPr>
        <a:xfrm>
          <a:off x="13436111" y="134515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110927</xdr:rowOff>
    </xdr:from>
    <xdr:to>
      <xdr:col>67</xdr:col>
      <xdr:colOff>101600</xdr:colOff>
      <xdr:row>78</xdr:row>
      <xdr:rowOff>41077</xdr:rowOff>
    </xdr:to>
    <xdr:sp macro="" textlink="">
      <xdr:nvSpPr>
        <xdr:cNvPr id="658" name="楕円 657">
          <a:extLst>
            <a:ext uri="{FF2B5EF4-FFF2-40B4-BE49-F238E27FC236}">
              <a16:creationId xmlns:a16="http://schemas.microsoft.com/office/drawing/2014/main" id="{00000000-0008-0000-0600-000092020000}"/>
            </a:ext>
          </a:extLst>
        </xdr:cNvPr>
        <xdr:cNvSpPr/>
      </xdr:nvSpPr>
      <xdr:spPr>
        <a:xfrm>
          <a:off x="12763500" y="133125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78</xdr:row>
      <xdr:rowOff>32204</xdr:rowOff>
    </xdr:from>
    <xdr:ext cx="534377" cy="259045"/>
    <xdr:sp macro="" textlink="">
      <xdr:nvSpPr>
        <xdr:cNvPr id="659" name="テキスト ボックス 658">
          <a:extLst>
            <a:ext uri="{FF2B5EF4-FFF2-40B4-BE49-F238E27FC236}">
              <a16:creationId xmlns:a16="http://schemas.microsoft.com/office/drawing/2014/main" id="{00000000-0008-0000-0600-000093020000}"/>
            </a:ext>
          </a:extLst>
        </xdr:cNvPr>
        <xdr:cNvSpPr txBox="1"/>
      </xdr:nvSpPr>
      <xdr:spPr>
        <a:xfrm>
          <a:off x="12547111" y="134053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0" name="正方形/長方形 659">
          <a:extLst>
            <a:ext uri="{FF2B5EF4-FFF2-40B4-BE49-F238E27FC236}">
              <a16:creationId xmlns:a16="http://schemas.microsoft.com/office/drawing/2014/main" id="{00000000-0008-0000-0600-000094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1" name="正方形/長方形 660">
          <a:extLst>
            <a:ext uri="{FF2B5EF4-FFF2-40B4-BE49-F238E27FC236}">
              <a16:creationId xmlns:a16="http://schemas.microsoft.com/office/drawing/2014/main" id="{00000000-0008-0000-0600-000095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2" name="正方形/長方形 661">
          <a:extLst>
            <a:ext uri="{FF2B5EF4-FFF2-40B4-BE49-F238E27FC236}">
              <a16:creationId xmlns:a16="http://schemas.microsoft.com/office/drawing/2014/main" id="{00000000-0008-0000-0600-000096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3" name="正方形/長方形 662">
          <a:extLst>
            <a:ext uri="{FF2B5EF4-FFF2-40B4-BE49-F238E27FC236}">
              <a16:creationId xmlns:a16="http://schemas.microsoft.com/office/drawing/2014/main" id="{00000000-0008-0000-0600-000097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4" name="正方形/長方形 663">
          <a:extLst>
            <a:ext uri="{FF2B5EF4-FFF2-40B4-BE49-F238E27FC236}">
              <a16:creationId xmlns:a16="http://schemas.microsoft.com/office/drawing/2014/main" id="{00000000-0008-0000-0600-000098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5" name="正方形/長方形 664">
          <a:extLst>
            <a:ext uri="{FF2B5EF4-FFF2-40B4-BE49-F238E27FC236}">
              <a16:creationId xmlns:a16="http://schemas.microsoft.com/office/drawing/2014/main" id="{00000000-0008-0000-0600-000099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6" name="正方形/長方形 665">
          <a:extLst>
            <a:ext uri="{FF2B5EF4-FFF2-40B4-BE49-F238E27FC236}">
              <a16:creationId xmlns:a16="http://schemas.microsoft.com/office/drawing/2014/main" id="{00000000-0008-0000-0600-00009A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24,923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7" name="正方形/長方形 666">
          <a:extLst>
            <a:ext uri="{FF2B5EF4-FFF2-40B4-BE49-F238E27FC236}">
              <a16:creationId xmlns:a16="http://schemas.microsoft.com/office/drawing/2014/main" id="{00000000-0008-0000-0600-00009B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8" name="テキスト ボックス 667">
          <a:extLst>
            <a:ext uri="{FF2B5EF4-FFF2-40B4-BE49-F238E27FC236}">
              <a16:creationId xmlns:a16="http://schemas.microsoft.com/office/drawing/2014/main" id="{00000000-0008-0000-0600-00009C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9" name="直線コネクタ 668">
          <a:extLst>
            <a:ext uri="{FF2B5EF4-FFF2-40B4-BE49-F238E27FC236}">
              <a16:creationId xmlns:a16="http://schemas.microsoft.com/office/drawing/2014/main" id="{00000000-0008-0000-0600-00009D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70" name="直線コネクタ 669">
          <a:extLst>
            <a:ext uri="{FF2B5EF4-FFF2-40B4-BE49-F238E27FC236}">
              <a16:creationId xmlns:a16="http://schemas.microsoft.com/office/drawing/2014/main" id="{00000000-0008-0000-0600-00009E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71" name="テキスト ボックス 670">
          <a:extLst>
            <a:ext uri="{FF2B5EF4-FFF2-40B4-BE49-F238E27FC236}">
              <a16:creationId xmlns:a16="http://schemas.microsoft.com/office/drawing/2014/main" id="{00000000-0008-0000-0600-00009F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72" name="直線コネクタ 671">
          <a:extLst>
            <a:ext uri="{FF2B5EF4-FFF2-40B4-BE49-F238E27FC236}">
              <a16:creationId xmlns:a16="http://schemas.microsoft.com/office/drawing/2014/main" id="{00000000-0008-0000-0600-0000A0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73" name="テキスト ボックス 672">
          <a:extLst>
            <a:ext uri="{FF2B5EF4-FFF2-40B4-BE49-F238E27FC236}">
              <a16:creationId xmlns:a16="http://schemas.microsoft.com/office/drawing/2014/main" id="{00000000-0008-0000-0600-0000A1020000}"/>
            </a:ext>
          </a:extLst>
        </xdr:cNvPr>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4" name="直線コネクタ 673">
          <a:extLst>
            <a:ext uri="{FF2B5EF4-FFF2-40B4-BE49-F238E27FC236}">
              <a16:creationId xmlns:a16="http://schemas.microsoft.com/office/drawing/2014/main" id="{00000000-0008-0000-0600-0000A2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75" name="テキスト ボックス 674">
          <a:extLst>
            <a:ext uri="{FF2B5EF4-FFF2-40B4-BE49-F238E27FC236}">
              <a16:creationId xmlns:a16="http://schemas.microsoft.com/office/drawing/2014/main" id="{00000000-0008-0000-0600-0000A3020000}"/>
            </a:ext>
          </a:extLst>
        </xdr:cNvPr>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6" name="直線コネクタ 675">
          <a:extLst>
            <a:ext uri="{FF2B5EF4-FFF2-40B4-BE49-F238E27FC236}">
              <a16:creationId xmlns:a16="http://schemas.microsoft.com/office/drawing/2014/main" id="{00000000-0008-0000-0600-0000A4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77" name="テキスト ボックス 676">
          <a:extLst>
            <a:ext uri="{FF2B5EF4-FFF2-40B4-BE49-F238E27FC236}">
              <a16:creationId xmlns:a16="http://schemas.microsoft.com/office/drawing/2014/main" id="{00000000-0008-0000-0600-0000A5020000}"/>
            </a:ext>
          </a:extLst>
        </xdr:cNvPr>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8" name="直線コネクタ 677">
          <a:extLst>
            <a:ext uri="{FF2B5EF4-FFF2-40B4-BE49-F238E27FC236}">
              <a16:creationId xmlns:a16="http://schemas.microsoft.com/office/drawing/2014/main" id="{00000000-0008-0000-0600-0000A6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9" name="テキスト ボックス 678">
          <a:extLst>
            <a:ext uri="{FF2B5EF4-FFF2-40B4-BE49-F238E27FC236}">
              <a16:creationId xmlns:a16="http://schemas.microsoft.com/office/drawing/2014/main" id="{00000000-0008-0000-0600-0000A7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0" name="積立金グラフ枠">
          <a:extLst>
            <a:ext uri="{FF2B5EF4-FFF2-40B4-BE49-F238E27FC236}">
              <a16:creationId xmlns:a16="http://schemas.microsoft.com/office/drawing/2014/main" id="{00000000-0008-0000-0600-0000A8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79939</xdr:rowOff>
    </xdr:from>
    <xdr:to>
      <xdr:col>85</xdr:col>
      <xdr:colOff>126364</xdr:colOff>
      <xdr:row>98</xdr:row>
      <xdr:rowOff>139184</xdr:rowOff>
    </xdr:to>
    <xdr:cxnSp macro="">
      <xdr:nvCxnSpPr>
        <xdr:cNvPr id="681" name="直線コネクタ 680">
          <a:extLst>
            <a:ext uri="{FF2B5EF4-FFF2-40B4-BE49-F238E27FC236}">
              <a16:creationId xmlns:a16="http://schemas.microsoft.com/office/drawing/2014/main" id="{00000000-0008-0000-0600-0000A9020000}"/>
            </a:ext>
          </a:extLst>
        </xdr:cNvPr>
        <xdr:cNvCxnSpPr/>
      </xdr:nvCxnSpPr>
      <xdr:spPr>
        <a:xfrm flipV="1">
          <a:off x="16317595" y="15681889"/>
          <a:ext cx="1269" cy="12593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143011</xdr:rowOff>
    </xdr:from>
    <xdr:ext cx="378565" cy="259045"/>
    <xdr:sp macro="" textlink="">
      <xdr:nvSpPr>
        <xdr:cNvPr id="682" name="積立金最小値テキスト">
          <a:extLst>
            <a:ext uri="{FF2B5EF4-FFF2-40B4-BE49-F238E27FC236}">
              <a16:creationId xmlns:a16="http://schemas.microsoft.com/office/drawing/2014/main" id="{00000000-0008-0000-0600-0000AA020000}"/>
            </a:ext>
          </a:extLst>
        </xdr:cNvPr>
        <xdr:cNvSpPr txBox="1"/>
      </xdr:nvSpPr>
      <xdr:spPr>
        <a:xfrm>
          <a:off x="16370300" y="1694511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139184</xdr:rowOff>
    </xdr:from>
    <xdr:to>
      <xdr:col>86</xdr:col>
      <xdr:colOff>25400</xdr:colOff>
      <xdr:row>98</xdr:row>
      <xdr:rowOff>139184</xdr:rowOff>
    </xdr:to>
    <xdr:cxnSp macro="">
      <xdr:nvCxnSpPr>
        <xdr:cNvPr id="683" name="直線コネクタ 682">
          <a:extLst>
            <a:ext uri="{FF2B5EF4-FFF2-40B4-BE49-F238E27FC236}">
              <a16:creationId xmlns:a16="http://schemas.microsoft.com/office/drawing/2014/main" id="{00000000-0008-0000-0600-0000AB020000}"/>
            </a:ext>
          </a:extLst>
        </xdr:cNvPr>
        <xdr:cNvCxnSpPr/>
      </xdr:nvCxnSpPr>
      <xdr:spPr>
        <a:xfrm>
          <a:off x="16230600" y="169412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26616</xdr:rowOff>
    </xdr:from>
    <xdr:ext cx="599010" cy="259045"/>
    <xdr:sp macro="" textlink="">
      <xdr:nvSpPr>
        <xdr:cNvPr id="684" name="積立金最大値テキスト">
          <a:extLst>
            <a:ext uri="{FF2B5EF4-FFF2-40B4-BE49-F238E27FC236}">
              <a16:creationId xmlns:a16="http://schemas.microsoft.com/office/drawing/2014/main" id="{00000000-0008-0000-0600-0000AC020000}"/>
            </a:ext>
          </a:extLst>
        </xdr:cNvPr>
        <xdr:cNvSpPr txBox="1"/>
      </xdr:nvSpPr>
      <xdr:spPr>
        <a:xfrm>
          <a:off x="16370300" y="154571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275,571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79939</xdr:rowOff>
    </xdr:from>
    <xdr:to>
      <xdr:col>86</xdr:col>
      <xdr:colOff>25400</xdr:colOff>
      <xdr:row>91</xdr:row>
      <xdr:rowOff>79939</xdr:rowOff>
    </xdr:to>
    <xdr:cxnSp macro="">
      <xdr:nvCxnSpPr>
        <xdr:cNvPr id="685" name="直線コネクタ 684">
          <a:extLst>
            <a:ext uri="{FF2B5EF4-FFF2-40B4-BE49-F238E27FC236}">
              <a16:creationId xmlns:a16="http://schemas.microsoft.com/office/drawing/2014/main" id="{00000000-0008-0000-0600-0000AD020000}"/>
            </a:ext>
          </a:extLst>
        </xdr:cNvPr>
        <xdr:cNvCxnSpPr/>
      </xdr:nvCxnSpPr>
      <xdr:spPr>
        <a:xfrm>
          <a:off x="16230600" y="156818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38836</xdr:rowOff>
    </xdr:from>
    <xdr:to>
      <xdr:col>85</xdr:col>
      <xdr:colOff>127000</xdr:colOff>
      <xdr:row>98</xdr:row>
      <xdr:rowOff>32102</xdr:rowOff>
    </xdr:to>
    <xdr:cxnSp macro="">
      <xdr:nvCxnSpPr>
        <xdr:cNvPr id="686" name="直線コネクタ 685">
          <a:extLst>
            <a:ext uri="{FF2B5EF4-FFF2-40B4-BE49-F238E27FC236}">
              <a16:creationId xmlns:a16="http://schemas.microsoft.com/office/drawing/2014/main" id="{00000000-0008-0000-0600-0000AE020000}"/>
            </a:ext>
          </a:extLst>
        </xdr:cNvPr>
        <xdr:cNvCxnSpPr/>
      </xdr:nvCxnSpPr>
      <xdr:spPr>
        <a:xfrm flipV="1">
          <a:off x="15481300" y="16669486"/>
          <a:ext cx="838200" cy="164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128894</xdr:rowOff>
    </xdr:from>
    <xdr:ext cx="534377" cy="259045"/>
    <xdr:sp macro="" textlink="">
      <xdr:nvSpPr>
        <xdr:cNvPr id="687" name="積立金平均値テキスト">
          <a:extLst>
            <a:ext uri="{FF2B5EF4-FFF2-40B4-BE49-F238E27FC236}">
              <a16:creationId xmlns:a16="http://schemas.microsoft.com/office/drawing/2014/main" id="{00000000-0008-0000-0600-0000AF020000}"/>
            </a:ext>
          </a:extLst>
        </xdr:cNvPr>
        <xdr:cNvSpPr txBox="1"/>
      </xdr:nvSpPr>
      <xdr:spPr>
        <a:xfrm>
          <a:off x="16370300" y="1675954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150467</xdr:rowOff>
    </xdr:from>
    <xdr:to>
      <xdr:col>85</xdr:col>
      <xdr:colOff>177800</xdr:colOff>
      <xdr:row>98</xdr:row>
      <xdr:rowOff>80617</xdr:rowOff>
    </xdr:to>
    <xdr:sp macro="" textlink="">
      <xdr:nvSpPr>
        <xdr:cNvPr id="688" name="フローチャート: 判断 687">
          <a:extLst>
            <a:ext uri="{FF2B5EF4-FFF2-40B4-BE49-F238E27FC236}">
              <a16:creationId xmlns:a16="http://schemas.microsoft.com/office/drawing/2014/main" id="{00000000-0008-0000-0600-0000B0020000}"/>
            </a:ext>
          </a:extLst>
        </xdr:cNvPr>
        <xdr:cNvSpPr/>
      </xdr:nvSpPr>
      <xdr:spPr>
        <a:xfrm>
          <a:off x="16268700" y="167811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32102</xdr:rowOff>
    </xdr:from>
    <xdr:to>
      <xdr:col>81</xdr:col>
      <xdr:colOff>50800</xdr:colOff>
      <xdr:row>98</xdr:row>
      <xdr:rowOff>34832</xdr:rowOff>
    </xdr:to>
    <xdr:cxnSp macro="">
      <xdr:nvCxnSpPr>
        <xdr:cNvPr id="689" name="直線コネクタ 688">
          <a:extLst>
            <a:ext uri="{FF2B5EF4-FFF2-40B4-BE49-F238E27FC236}">
              <a16:creationId xmlns:a16="http://schemas.microsoft.com/office/drawing/2014/main" id="{00000000-0008-0000-0600-0000B1020000}"/>
            </a:ext>
          </a:extLst>
        </xdr:cNvPr>
        <xdr:cNvCxnSpPr/>
      </xdr:nvCxnSpPr>
      <xdr:spPr>
        <a:xfrm flipV="1">
          <a:off x="14592300" y="16834202"/>
          <a:ext cx="889000" cy="27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136554</xdr:rowOff>
    </xdr:from>
    <xdr:to>
      <xdr:col>81</xdr:col>
      <xdr:colOff>101600</xdr:colOff>
      <xdr:row>98</xdr:row>
      <xdr:rowOff>66704</xdr:rowOff>
    </xdr:to>
    <xdr:sp macro="" textlink="">
      <xdr:nvSpPr>
        <xdr:cNvPr id="690" name="フローチャート: 判断 689">
          <a:extLst>
            <a:ext uri="{FF2B5EF4-FFF2-40B4-BE49-F238E27FC236}">
              <a16:creationId xmlns:a16="http://schemas.microsoft.com/office/drawing/2014/main" id="{00000000-0008-0000-0600-0000B2020000}"/>
            </a:ext>
          </a:extLst>
        </xdr:cNvPr>
        <xdr:cNvSpPr/>
      </xdr:nvSpPr>
      <xdr:spPr>
        <a:xfrm>
          <a:off x="15430500" y="167672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83231</xdr:rowOff>
    </xdr:from>
    <xdr:ext cx="534377" cy="259045"/>
    <xdr:sp macro="" textlink="">
      <xdr:nvSpPr>
        <xdr:cNvPr id="691" name="テキスト ボックス 690">
          <a:extLst>
            <a:ext uri="{FF2B5EF4-FFF2-40B4-BE49-F238E27FC236}">
              <a16:creationId xmlns:a16="http://schemas.microsoft.com/office/drawing/2014/main" id="{00000000-0008-0000-0600-0000B3020000}"/>
            </a:ext>
          </a:extLst>
        </xdr:cNvPr>
        <xdr:cNvSpPr txBox="1"/>
      </xdr:nvSpPr>
      <xdr:spPr>
        <a:xfrm>
          <a:off x="15214111" y="165424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34832</xdr:rowOff>
    </xdr:from>
    <xdr:to>
      <xdr:col>76</xdr:col>
      <xdr:colOff>114300</xdr:colOff>
      <xdr:row>98</xdr:row>
      <xdr:rowOff>76479</xdr:rowOff>
    </xdr:to>
    <xdr:cxnSp macro="">
      <xdr:nvCxnSpPr>
        <xdr:cNvPr id="692" name="直線コネクタ 691">
          <a:extLst>
            <a:ext uri="{FF2B5EF4-FFF2-40B4-BE49-F238E27FC236}">
              <a16:creationId xmlns:a16="http://schemas.microsoft.com/office/drawing/2014/main" id="{00000000-0008-0000-0600-0000B4020000}"/>
            </a:ext>
          </a:extLst>
        </xdr:cNvPr>
        <xdr:cNvCxnSpPr/>
      </xdr:nvCxnSpPr>
      <xdr:spPr>
        <a:xfrm flipV="1">
          <a:off x="13703300" y="16836932"/>
          <a:ext cx="889000" cy="416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12264</xdr:rowOff>
    </xdr:from>
    <xdr:to>
      <xdr:col>76</xdr:col>
      <xdr:colOff>165100</xdr:colOff>
      <xdr:row>98</xdr:row>
      <xdr:rowOff>113864</xdr:rowOff>
    </xdr:to>
    <xdr:sp macro="" textlink="">
      <xdr:nvSpPr>
        <xdr:cNvPr id="693" name="フローチャート: 判断 692">
          <a:extLst>
            <a:ext uri="{FF2B5EF4-FFF2-40B4-BE49-F238E27FC236}">
              <a16:creationId xmlns:a16="http://schemas.microsoft.com/office/drawing/2014/main" id="{00000000-0008-0000-0600-0000B5020000}"/>
            </a:ext>
          </a:extLst>
        </xdr:cNvPr>
        <xdr:cNvSpPr/>
      </xdr:nvSpPr>
      <xdr:spPr>
        <a:xfrm>
          <a:off x="14541500" y="16814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104991</xdr:rowOff>
    </xdr:from>
    <xdr:ext cx="534377" cy="259045"/>
    <xdr:sp macro="" textlink="">
      <xdr:nvSpPr>
        <xdr:cNvPr id="694" name="テキスト ボックス 693">
          <a:extLst>
            <a:ext uri="{FF2B5EF4-FFF2-40B4-BE49-F238E27FC236}">
              <a16:creationId xmlns:a16="http://schemas.microsoft.com/office/drawing/2014/main" id="{00000000-0008-0000-0600-0000B6020000}"/>
            </a:ext>
          </a:extLst>
        </xdr:cNvPr>
        <xdr:cNvSpPr txBox="1"/>
      </xdr:nvSpPr>
      <xdr:spPr>
        <a:xfrm>
          <a:off x="14325111" y="169070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65767</xdr:rowOff>
    </xdr:from>
    <xdr:to>
      <xdr:col>71</xdr:col>
      <xdr:colOff>177800</xdr:colOff>
      <xdr:row>98</xdr:row>
      <xdr:rowOff>76479</xdr:rowOff>
    </xdr:to>
    <xdr:cxnSp macro="">
      <xdr:nvCxnSpPr>
        <xdr:cNvPr id="695" name="直線コネクタ 694">
          <a:extLst>
            <a:ext uri="{FF2B5EF4-FFF2-40B4-BE49-F238E27FC236}">
              <a16:creationId xmlns:a16="http://schemas.microsoft.com/office/drawing/2014/main" id="{00000000-0008-0000-0600-0000B7020000}"/>
            </a:ext>
          </a:extLst>
        </xdr:cNvPr>
        <xdr:cNvCxnSpPr/>
      </xdr:nvCxnSpPr>
      <xdr:spPr>
        <a:xfrm>
          <a:off x="12814300" y="16867867"/>
          <a:ext cx="889000" cy="107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32175</xdr:rowOff>
    </xdr:from>
    <xdr:to>
      <xdr:col>72</xdr:col>
      <xdr:colOff>38100</xdr:colOff>
      <xdr:row>98</xdr:row>
      <xdr:rowOff>133775</xdr:rowOff>
    </xdr:to>
    <xdr:sp macro="" textlink="">
      <xdr:nvSpPr>
        <xdr:cNvPr id="696" name="フローチャート: 判断 695">
          <a:extLst>
            <a:ext uri="{FF2B5EF4-FFF2-40B4-BE49-F238E27FC236}">
              <a16:creationId xmlns:a16="http://schemas.microsoft.com/office/drawing/2014/main" id="{00000000-0008-0000-0600-0000B8020000}"/>
            </a:ext>
          </a:extLst>
        </xdr:cNvPr>
        <xdr:cNvSpPr/>
      </xdr:nvSpPr>
      <xdr:spPr>
        <a:xfrm>
          <a:off x="13652500" y="16834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124902</xdr:rowOff>
    </xdr:from>
    <xdr:ext cx="534377" cy="259045"/>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3436111" y="169270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166999</xdr:rowOff>
    </xdr:from>
    <xdr:to>
      <xdr:col>67</xdr:col>
      <xdr:colOff>101600</xdr:colOff>
      <xdr:row>98</xdr:row>
      <xdr:rowOff>97149</xdr:rowOff>
    </xdr:to>
    <xdr:sp macro="" textlink="">
      <xdr:nvSpPr>
        <xdr:cNvPr id="698" name="フローチャート: 判断 697">
          <a:extLst>
            <a:ext uri="{FF2B5EF4-FFF2-40B4-BE49-F238E27FC236}">
              <a16:creationId xmlns:a16="http://schemas.microsoft.com/office/drawing/2014/main" id="{00000000-0008-0000-0600-0000BA020000}"/>
            </a:ext>
          </a:extLst>
        </xdr:cNvPr>
        <xdr:cNvSpPr/>
      </xdr:nvSpPr>
      <xdr:spPr>
        <a:xfrm>
          <a:off x="12763500" y="167976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113676</xdr:rowOff>
    </xdr:from>
    <xdr:ext cx="534377"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2547111" y="165728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0" name="テキスト ボックス 699">
          <a:extLst>
            <a:ext uri="{FF2B5EF4-FFF2-40B4-BE49-F238E27FC236}">
              <a16:creationId xmlns:a16="http://schemas.microsoft.com/office/drawing/2014/main" id="{00000000-0008-0000-0600-0000BC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2" name="テキスト ボックス 701">
          <a:extLst>
            <a:ext uri="{FF2B5EF4-FFF2-40B4-BE49-F238E27FC236}">
              <a16:creationId xmlns:a16="http://schemas.microsoft.com/office/drawing/2014/main" id="{00000000-0008-0000-0600-0000BE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3" name="テキスト ボックス 702">
          <a:extLst>
            <a:ext uri="{FF2B5EF4-FFF2-40B4-BE49-F238E27FC236}">
              <a16:creationId xmlns:a16="http://schemas.microsoft.com/office/drawing/2014/main" id="{00000000-0008-0000-0600-0000BF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4" name="テキスト ボックス 703">
          <a:extLst>
            <a:ext uri="{FF2B5EF4-FFF2-40B4-BE49-F238E27FC236}">
              <a16:creationId xmlns:a16="http://schemas.microsoft.com/office/drawing/2014/main" id="{00000000-0008-0000-0600-0000C0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159486</xdr:rowOff>
    </xdr:from>
    <xdr:to>
      <xdr:col>85</xdr:col>
      <xdr:colOff>177800</xdr:colOff>
      <xdr:row>97</xdr:row>
      <xdr:rowOff>89636</xdr:rowOff>
    </xdr:to>
    <xdr:sp macro="" textlink="">
      <xdr:nvSpPr>
        <xdr:cNvPr id="705" name="楕円 704">
          <a:extLst>
            <a:ext uri="{FF2B5EF4-FFF2-40B4-BE49-F238E27FC236}">
              <a16:creationId xmlns:a16="http://schemas.microsoft.com/office/drawing/2014/main" id="{00000000-0008-0000-0600-0000C1020000}"/>
            </a:ext>
          </a:extLst>
        </xdr:cNvPr>
        <xdr:cNvSpPr/>
      </xdr:nvSpPr>
      <xdr:spPr>
        <a:xfrm>
          <a:off x="16268700" y="16618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10913</xdr:rowOff>
    </xdr:from>
    <xdr:ext cx="534377" cy="259045"/>
    <xdr:sp macro="" textlink="">
      <xdr:nvSpPr>
        <xdr:cNvPr id="706" name="積立金該当値テキスト">
          <a:extLst>
            <a:ext uri="{FF2B5EF4-FFF2-40B4-BE49-F238E27FC236}">
              <a16:creationId xmlns:a16="http://schemas.microsoft.com/office/drawing/2014/main" id="{00000000-0008-0000-0600-0000C2020000}"/>
            </a:ext>
          </a:extLst>
        </xdr:cNvPr>
        <xdr:cNvSpPr txBox="1"/>
      </xdr:nvSpPr>
      <xdr:spPr>
        <a:xfrm>
          <a:off x="16370300" y="164701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59,561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152752</xdr:rowOff>
    </xdr:from>
    <xdr:to>
      <xdr:col>81</xdr:col>
      <xdr:colOff>101600</xdr:colOff>
      <xdr:row>98</xdr:row>
      <xdr:rowOff>82902</xdr:rowOff>
    </xdr:to>
    <xdr:sp macro="" textlink="">
      <xdr:nvSpPr>
        <xdr:cNvPr id="707" name="楕円 706">
          <a:extLst>
            <a:ext uri="{FF2B5EF4-FFF2-40B4-BE49-F238E27FC236}">
              <a16:creationId xmlns:a16="http://schemas.microsoft.com/office/drawing/2014/main" id="{00000000-0008-0000-0600-0000C3020000}"/>
            </a:ext>
          </a:extLst>
        </xdr:cNvPr>
        <xdr:cNvSpPr/>
      </xdr:nvSpPr>
      <xdr:spPr>
        <a:xfrm>
          <a:off x="15430500" y="167834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74029</xdr:rowOff>
    </xdr:from>
    <xdr:ext cx="534377" cy="259045"/>
    <xdr:sp macro="" textlink="">
      <xdr:nvSpPr>
        <xdr:cNvPr id="708" name="テキスト ボックス 707">
          <a:extLst>
            <a:ext uri="{FF2B5EF4-FFF2-40B4-BE49-F238E27FC236}">
              <a16:creationId xmlns:a16="http://schemas.microsoft.com/office/drawing/2014/main" id="{00000000-0008-0000-0600-0000C4020000}"/>
            </a:ext>
          </a:extLst>
        </xdr:cNvPr>
        <xdr:cNvSpPr txBox="1"/>
      </xdr:nvSpPr>
      <xdr:spPr>
        <a:xfrm>
          <a:off x="15214111" y="168761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155482</xdr:rowOff>
    </xdr:from>
    <xdr:to>
      <xdr:col>76</xdr:col>
      <xdr:colOff>165100</xdr:colOff>
      <xdr:row>98</xdr:row>
      <xdr:rowOff>85632</xdr:rowOff>
    </xdr:to>
    <xdr:sp macro="" textlink="">
      <xdr:nvSpPr>
        <xdr:cNvPr id="709" name="楕円 708">
          <a:extLst>
            <a:ext uri="{FF2B5EF4-FFF2-40B4-BE49-F238E27FC236}">
              <a16:creationId xmlns:a16="http://schemas.microsoft.com/office/drawing/2014/main" id="{00000000-0008-0000-0600-0000C5020000}"/>
            </a:ext>
          </a:extLst>
        </xdr:cNvPr>
        <xdr:cNvSpPr/>
      </xdr:nvSpPr>
      <xdr:spPr>
        <a:xfrm>
          <a:off x="14541500" y="16786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102159</xdr:rowOff>
    </xdr:from>
    <xdr:ext cx="534377" cy="259045"/>
    <xdr:sp macro="" textlink="">
      <xdr:nvSpPr>
        <xdr:cNvPr id="710" name="テキスト ボックス 709">
          <a:extLst>
            <a:ext uri="{FF2B5EF4-FFF2-40B4-BE49-F238E27FC236}">
              <a16:creationId xmlns:a16="http://schemas.microsoft.com/office/drawing/2014/main" id="{00000000-0008-0000-0600-0000C6020000}"/>
            </a:ext>
          </a:extLst>
        </xdr:cNvPr>
        <xdr:cNvSpPr txBox="1"/>
      </xdr:nvSpPr>
      <xdr:spPr>
        <a:xfrm>
          <a:off x="14325111" y="165613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25679</xdr:rowOff>
    </xdr:from>
    <xdr:to>
      <xdr:col>72</xdr:col>
      <xdr:colOff>38100</xdr:colOff>
      <xdr:row>98</xdr:row>
      <xdr:rowOff>127279</xdr:rowOff>
    </xdr:to>
    <xdr:sp macro="" textlink="">
      <xdr:nvSpPr>
        <xdr:cNvPr id="711" name="楕円 710">
          <a:extLst>
            <a:ext uri="{FF2B5EF4-FFF2-40B4-BE49-F238E27FC236}">
              <a16:creationId xmlns:a16="http://schemas.microsoft.com/office/drawing/2014/main" id="{00000000-0008-0000-0600-0000C7020000}"/>
            </a:ext>
          </a:extLst>
        </xdr:cNvPr>
        <xdr:cNvSpPr/>
      </xdr:nvSpPr>
      <xdr:spPr>
        <a:xfrm>
          <a:off x="13652500" y="168277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143806</xdr:rowOff>
    </xdr:from>
    <xdr:ext cx="534377" cy="259045"/>
    <xdr:sp macro="" textlink="">
      <xdr:nvSpPr>
        <xdr:cNvPr id="712" name="テキスト ボックス 711">
          <a:extLst>
            <a:ext uri="{FF2B5EF4-FFF2-40B4-BE49-F238E27FC236}">
              <a16:creationId xmlns:a16="http://schemas.microsoft.com/office/drawing/2014/main" id="{00000000-0008-0000-0600-0000C8020000}"/>
            </a:ext>
          </a:extLst>
        </xdr:cNvPr>
        <xdr:cNvSpPr txBox="1"/>
      </xdr:nvSpPr>
      <xdr:spPr>
        <a:xfrm>
          <a:off x="13436111" y="166030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14967</xdr:rowOff>
    </xdr:from>
    <xdr:to>
      <xdr:col>67</xdr:col>
      <xdr:colOff>101600</xdr:colOff>
      <xdr:row>98</xdr:row>
      <xdr:rowOff>116567</xdr:rowOff>
    </xdr:to>
    <xdr:sp macro="" textlink="">
      <xdr:nvSpPr>
        <xdr:cNvPr id="713" name="楕円 712">
          <a:extLst>
            <a:ext uri="{FF2B5EF4-FFF2-40B4-BE49-F238E27FC236}">
              <a16:creationId xmlns:a16="http://schemas.microsoft.com/office/drawing/2014/main" id="{00000000-0008-0000-0600-0000C9020000}"/>
            </a:ext>
          </a:extLst>
        </xdr:cNvPr>
        <xdr:cNvSpPr/>
      </xdr:nvSpPr>
      <xdr:spPr>
        <a:xfrm>
          <a:off x="12763500" y="16817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107694</xdr:rowOff>
    </xdr:from>
    <xdr:ext cx="534377" cy="259045"/>
    <xdr:sp macro="" textlink="">
      <xdr:nvSpPr>
        <xdr:cNvPr id="714" name="テキスト ボックス 713">
          <a:extLst>
            <a:ext uri="{FF2B5EF4-FFF2-40B4-BE49-F238E27FC236}">
              <a16:creationId xmlns:a16="http://schemas.microsoft.com/office/drawing/2014/main" id="{00000000-0008-0000-0600-0000CA020000}"/>
            </a:ext>
          </a:extLst>
        </xdr:cNvPr>
        <xdr:cNvSpPr txBox="1"/>
      </xdr:nvSpPr>
      <xdr:spPr>
        <a:xfrm>
          <a:off x="12547111" y="169097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5" name="正方形/長方形 714">
          <a:extLst>
            <a:ext uri="{FF2B5EF4-FFF2-40B4-BE49-F238E27FC236}">
              <a16:creationId xmlns:a16="http://schemas.microsoft.com/office/drawing/2014/main" id="{00000000-0008-0000-0600-0000CB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6" name="正方形/長方形 715">
          <a:extLst>
            <a:ext uri="{FF2B5EF4-FFF2-40B4-BE49-F238E27FC236}">
              <a16:creationId xmlns:a16="http://schemas.microsoft.com/office/drawing/2014/main" id="{00000000-0008-0000-0600-0000CC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7" name="正方形/長方形 716">
          <a:extLst>
            <a:ext uri="{FF2B5EF4-FFF2-40B4-BE49-F238E27FC236}">
              <a16:creationId xmlns:a16="http://schemas.microsoft.com/office/drawing/2014/main" id="{00000000-0008-0000-0600-0000CD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8" name="正方形/長方形 717">
          <a:extLst>
            <a:ext uri="{FF2B5EF4-FFF2-40B4-BE49-F238E27FC236}">
              <a16:creationId xmlns:a16="http://schemas.microsoft.com/office/drawing/2014/main" id="{00000000-0008-0000-0600-0000CE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9" name="正方形/長方形 718">
          <a:extLst>
            <a:ext uri="{FF2B5EF4-FFF2-40B4-BE49-F238E27FC236}">
              <a16:creationId xmlns:a16="http://schemas.microsoft.com/office/drawing/2014/main" id="{00000000-0008-0000-0600-0000CF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0" name="正方形/長方形 719">
          <a:extLst>
            <a:ext uri="{FF2B5EF4-FFF2-40B4-BE49-F238E27FC236}">
              <a16:creationId xmlns:a16="http://schemas.microsoft.com/office/drawing/2014/main" id="{00000000-0008-0000-0600-0000D0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1" name="正方形/長方形 720">
          <a:extLst>
            <a:ext uri="{FF2B5EF4-FFF2-40B4-BE49-F238E27FC236}">
              <a16:creationId xmlns:a16="http://schemas.microsoft.com/office/drawing/2014/main" id="{00000000-0008-0000-0600-0000D1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2" name="正方形/長方形 721">
          <a:extLst>
            <a:ext uri="{FF2B5EF4-FFF2-40B4-BE49-F238E27FC236}">
              <a16:creationId xmlns:a16="http://schemas.microsoft.com/office/drawing/2014/main" id="{00000000-0008-0000-0600-0000D2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3" name="テキスト ボックス 722">
          <a:extLst>
            <a:ext uri="{FF2B5EF4-FFF2-40B4-BE49-F238E27FC236}">
              <a16:creationId xmlns:a16="http://schemas.microsoft.com/office/drawing/2014/main" id="{00000000-0008-0000-0600-0000D3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4" name="直線コネクタ 723">
          <a:extLst>
            <a:ext uri="{FF2B5EF4-FFF2-40B4-BE49-F238E27FC236}">
              <a16:creationId xmlns:a16="http://schemas.microsoft.com/office/drawing/2014/main" id="{00000000-0008-0000-0600-0000D4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5" name="直線コネクタ 724">
          <a:extLst>
            <a:ext uri="{FF2B5EF4-FFF2-40B4-BE49-F238E27FC236}">
              <a16:creationId xmlns:a16="http://schemas.microsoft.com/office/drawing/2014/main" id="{00000000-0008-0000-0600-0000D5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6" name="テキスト ボックス 725">
          <a:extLst>
            <a:ext uri="{FF2B5EF4-FFF2-40B4-BE49-F238E27FC236}">
              <a16:creationId xmlns:a16="http://schemas.microsoft.com/office/drawing/2014/main" id="{00000000-0008-0000-0600-0000D6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7" name="直線コネクタ 726">
          <a:extLst>
            <a:ext uri="{FF2B5EF4-FFF2-40B4-BE49-F238E27FC236}">
              <a16:creationId xmlns:a16="http://schemas.microsoft.com/office/drawing/2014/main" id="{00000000-0008-0000-0600-0000D7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54627</xdr:rowOff>
    </xdr:from>
    <xdr:ext cx="467179" cy="259045"/>
    <xdr:sp macro="" textlink="">
      <xdr:nvSpPr>
        <xdr:cNvPr id="728" name="テキスト ボックス 727">
          <a:extLst>
            <a:ext uri="{FF2B5EF4-FFF2-40B4-BE49-F238E27FC236}">
              <a16:creationId xmlns:a16="http://schemas.microsoft.com/office/drawing/2014/main" id="{00000000-0008-0000-0600-0000D8020000}"/>
            </a:ext>
          </a:extLst>
        </xdr:cNvPr>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29" name="直線コネクタ 728">
          <a:extLst>
            <a:ext uri="{FF2B5EF4-FFF2-40B4-BE49-F238E27FC236}">
              <a16:creationId xmlns:a16="http://schemas.microsoft.com/office/drawing/2014/main" id="{00000000-0008-0000-0600-0000D9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30" name="テキスト ボックス 729">
          <a:extLst>
            <a:ext uri="{FF2B5EF4-FFF2-40B4-BE49-F238E27FC236}">
              <a16:creationId xmlns:a16="http://schemas.microsoft.com/office/drawing/2014/main" id="{00000000-0008-0000-0600-0000DA020000}"/>
            </a:ext>
          </a:extLst>
        </xdr:cNvPr>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1" name="直線コネクタ 730">
          <a:extLst>
            <a:ext uri="{FF2B5EF4-FFF2-40B4-BE49-F238E27FC236}">
              <a16:creationId xmlns:a16="http://schemas.microsoft.com/office/drawing/2014/main" id="{00000000-0008-0000-0600-0000DB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32" name="テキスト ボックス 731">
          <a:extLst>
            <a:ext uri="{FF2B5EF4-FFF2-40B4-BE49-F238E27FC236}">
              <a16:creationId xmlns:a16="http://schemas.microsoft.com/office/drawing/2014/main" id="{00000000-0008-0000-0600-0000DC020000}"/>
            </a:ext>
          </a:extLst>
        </xdr:cNvPr>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3" name="直線コネクタ 732">
          <a:extLst>
            <a:ext uri="{FF2B5EF4-FFF2-40B4-BE49-F238E27FC236}">
              <a16:creationId xmlns:a16="http://schemas.microsoft.com/office/drawing/2014/main" id="{00000000-0008-0000-0600-0000DD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4" name="テキスト ボックス 733">
          <a:extLst>
            <a:ext uri="{FF2B5EF4-FFF2-40B4-BE49-F238E27FC236}">
              <a16:creationId xmlns:a16="http://schemas.microsoft.com/office/drawing/2014/main" id="{00000000-0008-0000-0600-0000DE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5" name="投資及び出資金グラフ枠">
          <a:extLst>
            <a:ext uri="{FF2B5EF4-FFF2-40B4-BE49-F238E27FC236}">
              <a16:creationId xmlns:a16="http://schemas.microsoft.com/office/drawing/2014/main" id="{00000000-0008-0000-0600-0000DF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110530</xdr:rowOff>
    </xdr:from>
    <xdr:to>
      <xdr:col>116</xdr:col>
      <xdr:colOff>62864</xdr:colOff>
      <xdr:row>38</xdr:row>
      <xdr:rowOff>139700</xdr:rowOff>
    </xdr:to>
    <xdr:cxnSp macro="">
      <xdr:nvCxnSpPr>
        <xdr:cNvPr id="736" name="直線コネクタ 735">
          <a:extLst>
            <a:ext uri="{FF2B5EF4-FFF2-40B4-BE49-F238E27FC236}">
              <a16:creationId xmlns:a16="http://schemas.microsoft.com/office/drawing/2014/main" id="{00000000-0008-0000-0600-0000E0020000}"/>
            </a:ext>
          </a:extLst>
        </xdr:cNvPr>
        <xdr:cNvCxnSpPr/>
      </xdr:nvCxnSpPr>
      <xdr:spPr>
        <a:xfrm flipV="1">
          <a:off x="22159595" y="5254030"/>
          <a:ext cx="1269" cy="14007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37" name="投資及び出資金最小値テキスト">
          <a:extLst>
            <a:ext uri="{FF2B5EF4-FFF2-40B4-BE49-F238E27FC236}">
              <a16:creationId xmlns:a16="http://schemas.microsoft.com/office/drawing/2014/main" id="{00000000-0008-0000-0600-0000E1020000}"/>
            </a:ext>
          </a:extLst>
        </xdr:cNvPr>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38" name="直線コネクタ 737">
          <a:extLst>
            <a:ext uri="{FF2B5EF4-FFF2-40B4-BE49-F238E27FC236}">
              <a16:creationId xmlns:a16="http://schemas.microsoft.com/office/drawing/2014/main" id="{00000000-0008-0000-0600-0000E2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57207</xdr:rowOff>
    </xdr:from>
    <xdr:ext cx="534377" cy="259045"/>
    <xdr:sp macro="" textlink="">
      <xdr:nvSpPr>
        <xdr:cNvPr id="739" name="投資及び出資金最大値テキスト">
          <a:extLst>
            <a:ext uri="{FF2B5EF4-FFF2-40B4-BE49-F238E27FC236}">
              <a16:creationId xmlns:a16="http://schemas.microsoft.com/office/drawing/2014/main" id="{00000000-0008-0000-0600-0000E3020000}"/>
            </a:ext>
          </a:extLst>
        </xdr:cNvPr>
        <xdr:cNvSpPr txBox="1"/>
      </xdr:nvSpPr>
      <xdr:spPr>
        <a:xfrm>
          <a:off x="22212300" y="50292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110530</xdr:rowOff>
    </xdr:from>
    <xdr:to>
      <xdr:col>116</xdr:col>
      <xdr:colOff>152400</xdr:colOff>
      <xdr:row>30</xdr:row>
      <xdr:rowOff>110530</xdr:rowOff>
    </xdr:to>
    <xdr:cxnSp macro="">
      <xdr:nvCxnSpPr>
        <xdr:cNvPr id="740" name="直線コネクタ 739">
          <a:extLst>
            <a:ext uri="{FF2B5EF4-FFF2-40B4-BE49-F238E27FC236}">
              <a16:creationId xmlns:a16="http://schemas.microsoft.com/office/drawing/2014/main" id="{00000000-0008-0000-0600-0000E4020000}"/>
            </a:ext>
          </a:extLst>
        </xdr:cNvPr>
        <xdr:cNvCxnSpPr/>
      </xdr:nvCxnSpPr>
      <xdr:spPr>
        <a:xfrm>
          <a:off x="22072600" y="52540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41" name="直線コネクタ 740">
          <a:extLst>
            <a:ext uri="{FF2B5EF4-FFF2-40B4-BE49-F238E27FC236}">
              <a16:creationId xmlns:a16="http://schemas.microsoft.com/office/drawing/2014/main" id="{00000000-0008-0000-0600-0000E5020000}"/>
            </a:ext>
          </a:extLst>
        </xdr:cNvPr>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94861</xdr:rowOff>
    </xdr:from>
    <xdr:ext cx="469744" cy="259045"/>
    <xdr:sp macro="" textlink="">
      <xdr:nvSpPr>
        <xdr:cNvPr id="742" name="投資及び出資金平均値テキスト">
          <a:extLst>
            <a:ext uri="{FF2B5EF4-FFF2-40B4-BE49-F238E27FC236}">
              <a16:creationId xmlns:a16="http://schemas.microsoft.com/office/drawing/2014/main" id="{00000000-0008-0000-0600-0000E6020000}"/>
            </a:ext>
          </a:extLst>
        </xdr:cNvPr>
        <xdr:cNvSpPr txBox="1"/>
      </xdr:nvSpPr>
      <xdr:spPr>
        <a:xfrm>
          <a:off x="22212300" y="626706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71984</xdr:rowOff>
    </xdr:from>
    <xdr:to>
      <xdr:col>116</xdr:col>
      <xdr:colOff>114300</xdr:colOff>
      <xdr:row>38</xdr:row>
      <xdr:rowOff>2133</xdr:rowOff>
    </xdr:to>
    <xdr:sp macro="" textlink="">
      <xdr:nvSpPr>
        <xdr:cNvPr id="743" name="フローチャート: 判断 742">
          <a:extLst>
            <a:ext uri="{FF2B5EF4-FFF2-40B4-BE49-F238E27FC236}">
              <a16:creationId xmlns:a16="http://schemas.microsoft.com/office/drawing/2014/main" id="{00000000-0008-0000-0600-0000E7020000}"/>
            </a:ext>
          </a:extLst>
        </xdr:cNvPr>
        <xdr:cNvSpPr/>
      </xdr:nvSpPr>
      <xdr:spPr>
        <a:xfrm>
          <a:off x="22110700" y="6415634"/>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44" name="直線コネクタ 743">
          <a:extLst>
            <a:ext uri="{FF2B5EF4-FFF2-40B4-BE49-F238E27FC236}">
              <a16:creationId xmlns:a16="http://schemas.microsoft.com/office/drawing/2014/main" id="{00000000-0008-0000-0600-0000E8020000}"/>
            </a:ext>
          </a:extLst>
        </xdr:cNvPr>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93655</xdr:rowOff>
    </xdr:from>
    <xdr:to>
      <xdr:col>112</xdr:col>
      <xdr:colOff>38100</xdr:colOff>
      <xdr:row>38</xdr:row>
      <xdr:rowOff>23805</xdr:rowOff>
    </xdr:to>
    <xdr:sp macro="" textlink="">
      <xdr:nvSpPr>
        <xdr:cNvPr id="745" name="フローチャート: 判断 744">
          <a:extLst>
            <a:ext uri="{FF2B5EF4-FFF2-40B4-BE49-F238E27FC236}">
              <a16:creationId xmlns:a16="http://schemas.microsoft.com/office/drawing/2014/main" id="{00000000-0008-0000-0600-0000E9020000}"/>
            </a:ext>
          </a:extLst>
        </xdr:cNvPr>
        <xdr:cNvSpPr/>
      </xdr:nvSpPr>
      <xdr:spPr>
        <a:xfrm>
          <a:off x="21272500" y="6437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40332</xdr:rowOff>
    </xdr:from>
    <xdr:ext cx="469744" cy="259045"/>
    <xdr:sp macro="" textlink="">
      <xdr:nvSpPr>
        <xdr:cNvPr id="746" name="テキスト ボックス 745">
          <a:extLst>
            <a:ext uri="{FF2B5EF4-FFF2-40B4-BE49-F238E27FC236}">
              <a16:creationId xmlns:a16="http://schemas.microsoft.com/office/drawing/2014/main" id="{00000000-0008-0000-0600-0000EA020000}"/>
            </a:ext>
          </a:extLst>
        </xdr:cNvPr>
        <xdr:cNvSpPr txBox="1"/>
      </xdr:nvSpPr>
      <xdr:spPr>
        <a:xfrm>
          <a:off x="21088428" y="62125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47" name="直線コネクタ 746">
          <a:extLst>
            <a:ext uri="{FF2B5EF4-FFF2-40B4-BE49-F238E27FC236}">
              <a16:creationId xmlns:a16="http://schemas.microsoft.com/office/drawing/2014/main" id="{00000000-0008-0000-0600-0000EB020000}"/>
            </a:ext>
          </a:extLst>
        </xdr:cNvPr>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93838</xdr:rowOff>
    </xdr:from>
    <xdr:to>
      <xdr:col>107</xdr:col>
      <xdr:colOff>101600</xdr:colOff>
      <xdr:row>38</xdr:row>
      <xdr:rowOff>23988</xdr:rowOff>
    </xdr:to>
    <xdr:sp macro="" textlink="">
      <xdr:nvSpPr>
        <xdr:cNvPr id="748" name="フローチャート: 判断 747">
          <a:extLst>
            <a:ext uri="{FF2B5EF4-FFF2-40B4-BE49-F238E27FC236}">
              <a16:creationId xmlns:a16="http://schemas.microsoft.com/office/drawing/2014/main" id="{00000000-0008-0000-0600-0000EC020000}"/>
            </a:ext>
          </a:extLst>
        </xdr:cNvPr>
        <xdr:cNvSpPr/>
      </xdr:nvSpPr>
      <xdr:spPr>
        <a:xfrm>
          <a:off x="20383500" y="64374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40515</xdr:rowOff>
    </xdr:from>
    <xdr:ext cx="469744" cy="259045"/>
    <xdr:sp macro="" textlink="">
      <xdr:nvSpPr>
        <xdr:cNvPr id="749" name="テキスト ボックス 748">
          <a:extLst>
            <a:ext uri="{FF2B5EF4-FFF2-40B4-BE49-F238E27FC236}">
              <a16:creationId xmlns:a16="http://schemas.microsoft.com/office/drawing/2014/main" id="{00000000-0008-0000-0600-0000ED020000}"/>
            </a:ext>
          </a:extLst>
        </xdr:cNvPr>
        <xdr:cNvSpPr txBox="1"/>
      </xdr:nvSpPr>
      <xdr:spPr>
        <a:xfrm>
          <a:off x="20199428" y="62127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50" name="直線コネクタ 749">
          <a:extLst>
            <a:ext uri="{FF2B5EF4-FFF2-40B4-BE49-F238E27FC236}">
              <a16:creationId xmlns:a16="http://schemas.microsoft.com/office/drawing/2014/main" id="{00000000-0008-0000-0600-0000EE020000}"/>
            </a:ext>
          </a:extLst>
        </xdr:cNvPr>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121819</xdr:rowOff>
    </xdr:from>
    <xdr:to>
      <xdr:col>102</xdr:col>
      <xdr:colOff>165100</xdr:colOff>
      <xdr:row>38</xdr:row>
      <xdr:rowOff>51969</xdr:rowOff>
    </xdr:to>
    <xdr:sp macro="" textlink="">
      <xdr:nvSpPr>
        <xdr:cNvPr id="751" name="フローチャート: 判断 750">
          <a:extLst>
            <a:ext uri="{FF2B5EF4-FFF2-40B4-BE49-F238E27FC236}">
              <a16:creationId xmlns:a16="http://schemas.microsoft.com/office/drawing/2014/main" id="{00000000-0008-0000-0600-0000EF020000}"/>
            </a:ext>
          </a:extLst>
        </xdr:cNvPr>
        <xdr:cNvSpPr/>
      </xdr:nvSpPr>
      <xdr:spPr>
        <a:xfrm>
          <a:off x="19494500" y="6465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68496</xdr:rowOff>
    </xdr:from>
    <xdr:ext cx="469744" cy="259045"/>
    <xdr:sp macro="" textlink="">
      <xdr:nvSpPr>
        <xdr:cNvPr id="752" name="テキスト ボックス 751">
          <a:extLst>
            <a:ext uri="{FF2B5EF4-FFF2-40B4-BE49-F238E27FC236}">
              <a16:creationId xmlns:a16="http://schemas.microsoft.com/office/drawing/2014/main" id="{00000000-0008-0000-0600-0000F0020000}"/>
            </a:ext>
          </a:extLst>
        </xdr:cNvPr>
        <xdr:cNvSpPr txBox="1"/>
      </xdr:nvSpPr>
      <xdr:spPr>
        <a:xfrm>
          <a:off x="19310428" y="62406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155834</xdr:rowOff>
    </xdr:from>
    <xdr:to>
      <xdr:col>98</xdr:col>
      <xdr:colOff>38100</xdr:colOff>
      <xdr:row>38</xdr:row>
      <xdr:rowOff>85984</xdr:rowOff>
    </xdr:to>
    <xdr:sp macro="" textlink="">
      <xdr:nvSpPr>
        <xdr:cNvPr id="753" name="フローチャート: 判断 752">
          <a:extLst>
            <a:ext uri="{FF2B5EF4-FFF2-40B4-BE49-F238E27FC236}">
              <a16:creationId xmlns:a16="http://schemas.microsoft.com/office/drawing/2014/main" id="{00000000-0008-0000-0600-0000F1020000}"/>
            </a:ext>
          </a:extLst>
        </xdr:cNvPr>
        <xdr:cNvSpPr/>
      </xdr:nvSpPr>
      <xdr:spPr>
        <a:xfrm>
          <a:off x="18605500" y="6499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102511</xdr:rowOff>
    </xdr:from>
    <xdr:ext cx="469744"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18421428" y="62747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5" name="テキスト ボックス 754">
          <a:extLst>
            <a:ext uri="{FF2B5EF4-FFF2-40B4-BE49-F238E27FC236}">
              <a16:creationId xmlns:a16="http://schemas.microsoft.com/office/drawing/2014/main" id="{00000000-0008-0000-0600-0000F3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7" name="テキスト ボックス 756">
          <a:extLst>
            <a:ext uri="{FF2B5EF4-FFF2-40B4-BE49-F238E27FC236}">
              <a16:creationId xmlns:a16="http://schemas.microsoft.com/office/drawing/2014/main" id="{00000000-0008-0000-0600-0000F5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9" name="テキスト ボックス 758">
          <a:extLst>
            <a:ext uri="{FF2B5EF4-FFF2-40B4-BE49-F238E27FC236}">
              <a16:creationId xmlns:a16="http://schemas.microsoft.com/office/drawing/2014/main" id="{00000000-0008-0000-0600-0000F7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60" name="楕円 759">
          <a:extLst>
            <a:ext uri="{FF2B5EF4-FFF2-40B4-BE49-F238E27FC236}">
              <a16:creationId xmlns:a16="http://schemas.microsoft.com/office/drawing/2014/main" id="{00000000-0008-0000-0600-0000F802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3827</xdr:rowOff>
    </xdr:from>
    <xdr:ext cx="249299" cy="259045"/>
    <xdr:sp macro="" textlink="">
      <xdr:nvSpPr>
        <xdr:cNvPr id="761" name="投資及び出資金該当値テキスト">
          <a:extLst>
            <a:ext uri="{FF2B5EF4-FFF2-40B4-BE49-F238E27FC236}">
              <a16:creationId xmlns:a16="http://schemas.microsoft.com/office/drawing/2014/main" id="{00000000-0008-0000-0600-0000F9020000}"/>
            </a:ext>
          </a:extLst>
        </xdr:cNvPr>
        <xdr:cNvSpPr txBox="1"/>
      </xdr:nvSpPr>
      <xdr:spPr>
        <a:xfrm>
          <a:off x="22212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62" name="楕円 761">
          <a:extLst>
            <a:ext uri="{FF2B5EF4-FFF2-40B4-BE49-F238E27FC236}">
              <a16:creationId xmlns:a16="http://schemas.microsoft.com/office/drawing/2014/main" id="{00000000-0008-0000-0600-0000FA020000}"/>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63" name="テキスト ボックス 762">
          <a:extLst>
            <a:ext uri="{FF2B5EF4-FFF2-40B4-BE49-F238E27FC236}">
              <a16:creationId xmlns:a16="http://schemas.microsoft.com/office/drawing/2014/main" id="{00000000-0008-0000-0600-0000FB020000}"/>
            </a:ext>
          </a:extLst>
        </xdr:cNvPr>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64" name="楕円 763">
          <a:extLst>
            <a:ext uri="{FF2B5EF4-FFF2-40B4-BE49-F238E27FC236}">
              <a16:creationId xmlns:a16="http://schemas.microsoft.com/office/drawing/2014/main" id="{00000000-0008-0000-0600-0000FC020000}"/>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65" name="テキスト ボックス 764">
          <a:extLst>
            <a:ext uri="{FF2B5EF4-FFF2-40B4-BE49-F238E27FC236}">
              <a16:creationId xmlns:a16="http://schemas.microsoft.com/office/drawing/2014/main" id="{00000000-0008-0000-0600-0000FD020000}"/>
            </a:ext>
          </a:extLst>
        </xdr:cNvPr>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66" name="楕円 765">
          <a:extLst>
            <a:ext uri="{FF2B5EF4-FFF2-40B4-BE49-F238E27FC236}">
              <a16:creationId xmlns:a16="http://schemas.microsoft.com/office/drawing/2014/main" id="{00000000-0008-0000-0600-0000FE020000}"/>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67" name="テキスト ボックス 766">
          <a:extLst>
            <a:ext uri="{FF2B5EF4-FFF2-40B4-BE49-F238E27FC236}">
              <a16:creationId xmlns:a16="http://schemas.microsoft.com/office/drawing/2014/main" id="{00000000-0008-0000-0600-0000FF020000}"/>
            </a:ext>
          </a:extLst>
        </xdr:cNvPr>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68" name="楕円 767">
          <a:extLst>
            <a:ext uri="{FF2B5EF4-FFF2-40B4-BE49-F238E27FC236}">
              <a16:creationId xmlns:a16="http://schemas.microsoft.com/office/drawing/2014/main" id="{00000000-0008-0000-0600-000000030000}"/>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69" name="テキスト ボックス 768">
          <a:extLst>
            <a:ext uri="{FF2B5EF4-FFF2-40B4-BE49-F238E27FC236}">
              <a16:creationId xmlns:a16="http://schemas.microsoft.com/office/drawing/2014/main" id="{00000000-0008-0000-0600-000001030000}"/>
            </a:ext>
          </a:extLst>
        </xdr:cNvPr>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0" name="正方形/長方形 769">
          <a:extLst>
            <a:ext uri="{FF2B5EF4-FFF2-40B4-BE49-F238E27FC236}">
              <a16:creationId xmlns:a16="http://schemas.microsoft.com/office/drawing/2014/main" id="{00000000-0008-0000-0600-000002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1" name="正方形/長方形 770">
          <a:extLst>
            <a:ext uri="{FF2B5EF4-FFF2-40B4-BE49-F238E27FC236}">
              <a16:creationId xmlns:a16="http://schemas.microsoft.com/office/drawing/2014/main" id="{00000000-0008-0000-0600-000003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2" name="正方形/長方形 771">
          <a:extLst>
            <a:ext uri="{FF2B5EF4-FFF2-40B4-BE49-F238E27FC236}">
              <a16:creationId xmlns:a16="http://schemas.microsoft.com/office/drawing/2014/main" id="{00000000-0008-0000-0600-000004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3" name="正方形/長方形 772">
          <a:extLst>
            <a:ext uri="{FF2B5EF4-FFF2-40B4-BE49-F238E27FC236}">
              <a16:creationId xmlns:a16="http://schemas.microsoft.com/office/drawing/2014/main" id="{00000000-0008-0000-0600-000005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4" name="正方形/長方形 773">
          <a:extLst>
            <a:ext uri="{FF2B5EF4-FFF2-40B4-BE49-F238E27FC236}">
              <a16:creationId xmlns:a16="http://schemas.microsoft.com/office/drawing/2014/main" id="{00000000-0008-0000-0600-000006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5" name="正方形/長方形 774">
          <a:extLst>
            <a:ext uri="{FF2B5EF4-FFF2-40B4-BE49-F238E27FC236}">
              <a16:creationId xmlns:a16="http://schemas.microsoft.com/office/drawing/2014/main" id="{00000000-0008-0000-0600-000007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6" name="正方形/長方形 775">
          <a:extLst>
            <a:ext uri="{FF2B5EF4-FFF2-40B4-BE49-F238E27FC236}">
              <a16:creationId xmlns:a16="http://schemas.microsoft.com/office/drawing/2014/main" id="{00000000-0008-0000-0600-000008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7" name="正方形/長方形 776">
          <a:extLst>
            <a:ext uri="{FF2B5EF4-FFF2-40B4-BE49-F238E27FC236}">
              <a16:creationId xmlns:a16="http://schemas.microsoft.com/office/drawing/2014/main" id="{00000000-0008-0000-0600-000009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8" name="テキスト ボックス 777">
          <a:extLst>
            <a:ext uri="{FF2B5EF4-FFF2-40B4-BE49-F238E27FC236}">
              <a16:creationId xmlns:a16="http://schemas.microsoft.com/office/drawing/2014/main" id="{00000000-0008-0000-0600-00000A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9" name="直線コネクタ 778">
          <a:extLst>
            <a:ext uri="{FF2B5EF4-FFF2-40B4-BE49-F238E27FC236}">
              <a16:creationId xmlns:a16="http://schemas.microsoft.com/office/drawing/2014/main" id="{00000000-0008-0000-0600-00000B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80" name="直線コネクタ 779">
          <a:extLst>
            <a:ext uri="{FF2B5EF4-FFF2-40B4-BE49-F238E27FC236}">
              <a16:creationId xmlns:a16="http://schemas.microsoft.com/office/drawing/2014/main" id="{00000000-0008-0000-0600-00000C03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81" name="テキスト ボックス 780">
          <a:extLst>
            <a:ext uri="{FF2B5EF4-FFF2-40B4-BE49-F238E27FC236}">
              <a16:creationId xmlns:a16="http://schemas.microsoft.com/office/drawing/2014/main" id="{00000000-0008-0000-0600-00000D03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82" name="直線コネクタ 781">
          <a:extLst>
            <a:ext uri="{FF2B5EF4-FFF2-40B4-BE49-F238E27FC236}">
              <a16:creationId xmlns:a16="http://schemas.microsoft.com/office/drawing/2014/main" id="{00000000-0008-0000-0600-00000E03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35577</xdr:rowOff>
    </xdr:from>
    <xdr:ext cx="467179" cy="259045"/>
    <xdr:sp macro="" textlink="">
      <xdr:nvSpPr>
        <xdr:cNvPr id="783" name="テキスト ボックス 782">
          <a:extLst>
            <a:ext uri="{FF2B5EF4-FFF2-40B4-BE49-F238E27FC236}">
              <a16:creationId xmlns:a16="http://schemas.microsoft.com/office/drawing/2014/main" id="{00000000-0008-0000-0600-00000F030000}"/>
            </a:ext>
          </a:extLst>
        </xdr:cNvPr>
        <xdr:cNvSpPr txBox="1"/>
      </xdr:nvSpPr>
      <xdr:spPr>
        <a:xfrm>
          <a:off x="17820821" y="963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4" name="直線コネクタ 783">
          <a:extLst>
            <a:ext uri="{FF2B5EF4-FFF2-40B4-BE49-F238E27FC236}">
              <a16:creationId xmlns:a16="http://schemas.microsoft.com/office/drawing/2014/main" id="{00000000-0008-0000-0600-000010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85" name="テキスト ボックス 784">
          <a:extLst>
            <a:ext uri="{FF2B5EF4-FFF2-40B4-BE49-F238E27FC236}">
              <a16:creationId xmlns:a16="http://schemas.microsoft.com/office/drawing/2014/main" id="{00000000-0008-0000-0600-000011030000}"/>
            </a:ext>
          </a:extLst>
        </xdr:cNvPr>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86" name="直線コネクタ 785">
          <a:extLst>
            <a:ext uri="{FF2B5EF4-FFF2-40B4-BE49-F238E27FC236}">
              <a16:creationId xmlns:a16="http://schemas.microsoft.com/office/drawing/2014/main" id="{00000000-0008-0000-0600-000012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87" name="テキスト ボックス 786">
          <a:extLst>
            <a:ext uri="{FF2B5EF4-FFF2-40B4-BE49-F238E27FC236}">
              <a16:creationId xmlns:a16="http://schemas.microsoft.com/office/drawing/2014/main" id="{00000000-0008-0000-0600-000013030000}"/>
            </a:ext>
          </a:extLst>
        </xdr:cNvPr>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88" name="直線コネクタ 787">
          <a:extLst>
            <a:ext uri="{FF2B5EF4-FFF2-40B4-BE49-F238E27FC236}">
              <a16:creationId xmlns:a16="http://schemas.microsoft.com/office/drawing/2014/main" id="{00000000-0008-0000-0600-000014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89" name="テキスト ボックス 788">
          <a:extLst>
            <a:ext uri="{FF2B5EF4-FFF2-40B4-BE49-F238E27FC236}">
              <a16:creationId xmlns:a16="http://schemas.microsoft.com/office/drawing/2014/main" id="{00000000-0008-0000-0600-000015030000}"/>
            </a:ext>
          </a:extLst>
        </xdr:cNvPr>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0" name="直線コネクタ 789">
          <a:extLst>
            <a:ext uri="{FF2B5EF4-FFF2-40B4-BE49-F238E27FC236}">
              <a16:creationId xmlns:a16="http://schemas.microsoft.com/office/drawing/2014/main" id="{00000000-0008-0000-0600-000016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91" name="テキスト ボックス 790">
          <a:extLst>
            <a:ext uri="{FF2B5EF4-FFF2-40B4-BE49-F238E27FC236}">
              <a16:creationId xmlns:a16="http://schemas.microsoft.com/office/drawing/2014/main" id="{00000000-0008-0000-0600-000017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2" name="貸付金グラフ枠">
          <a:extLst>
            <a:ext uri="{FF2B5EF4-FFF2-40B4-BE49-F238E27FC236}">
              <a16:creationId xmlns:a16="http://schemas.microsoft.com/office/drawing/2014/main" id="{00000000-0008-0000-0600-000018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40792</xdr:rowOff>
    </xdr:from>
    <xdr:to>
      <xdr:col>116</xdr:col>
      <xdr:colOff>62864</xdr:colOff>
      <xdr:row>59</xdr:row>
      <xdr:rowOff>44450</xdr:rowOff>
    </xdr:to>
    <xdr:cxnSp macro="">
      <xdr:nvCxnSpPr>
        <xdr:cNvPr id="793" name="直線コネクタ 792">
          <a:extLst>
            <a:ext uri="{FF2B5EF4-FFF2-40B4-BE49-F238E27FC236}">
              <a16:creationId xmlns:a16="http://schemas.microsoft.com/office/drawing/2014/main" id="{00000000-0008-0000-0600-000019030000}"/>
            </a:ext>
          </a:extLst>
        </xdr:cNvPr>
        <xdr:cNvCxnSpPr/>
      </xdr:nvCxnSpPr>
      <xdr:spPr>
        <a:xfrm flipV="1">
          <a:off x="22159595" y="8784742"/>
          <a:ext cx="1269" cy="13752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94" name="貸付金最小値テキスト">
          <a:extLst>
            <a:ext uri="{FF2B5EF4-FFF2-40B4-BE49-F238E27FC236}">
              <a16:creationId xmlns:a16="http://schemas.microsoft.com/office/drawing/2014/main" id="{00000000-0008-0000-0600-00001A030000}"/>
            </a:ext>
          </a:extLst>
        </xdr:cNvPr>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95" name="直線コネクタ 794">
          <a:extLst>
            <a:ext uri="{FF2B5EF4-FFF2-40B4-BE49-F238E27FC236}">
              <a16:creationId xmlns:a16="http://schemas.microsoft.com/office/drawing/2014/main" id="{00000000-0008-0000-0600-00001B030000}"/>
            </a:ext>
          </a:extLst>
        </xdr:cNvPr>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158919</xdr:rowOff>
    </xdr:from>
    <xdr:ext cx="534377" cy="259045"/>
    <xdr:sp macro="" textlink="">
      <xdr:nvSpPr>
        <xdr:cNvPr id="796" name="貸付金最大値テキスト">
          <a:extLst>
            <a:ext uri="{FF2B5EF4-FFF2-40B4-BE49-F238E27FC236}">
              <a16:creationId xmlns:a16="http://schemas.microsoft.com/office/drawing/2014/main" id="{00000000-0008-0000-0600-00001C030000}"/>
            </a:ext>
          </a:extLst>
        </xdr:cNvPr>
        <xdr:cNvSpPr txBox="1"/>
      </xdr:nvSpPr>
      <xdr:spPr>
        <a:xfrm>
          <a:off x="22212300" y="85599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18,048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40792</xdr:rowOff>
    </xdr:from>
    <xdr:to>
      <xdr:col>116</xdr:col>
      <xdr:colOff>152400</xdr:colOff>
      <xdr:row>51</xdr:row>
      <xdr:rowOff>40792</xdr:rowOff>
    </xdr:to>
    <xdr:cxnSp macro="">
      <xdr:nvCxnSpPr>
        <xdr:cNvPr id="797" name="直線コネクタ 796">
          <a:extLst>
            <a:ext uri="{FF2B5EF4-FFF2-40B4-BE49-F238E27FC236}">
              <a16:creationId xmlns:a16="http://schemas.microsoft.com/office/drawing/2014/main" id="{00000000-0008-0000-0600-00001D030000}"/>
            </a:ext>
          </a:extLst>
        </xdr:cNvPr>
        <xdr:cNvCxnSpPr/>
      </xdr:nvCxnSpPr>
      <xdr:spPr>
        <a:xfrm>
          <a:off x="22072600" y="87847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56</xdr:row>
      <xdr:rowOff>156540</xdr:rowOff>
    </xdr:from>
    <xdr:to>
      <xdr:col>116</xdr:col>
      <xdr:colOff>63500</xdr:colOff>
      <xdr:row>58</xdr:row>
      <xdr:rowOff>18923</xdr:rowOff>
    </xdr:to>
    <xdr:cxnSp macro="">
      <xdr:nvCxnSpPr>
        <xdr:cNvPr id="798" name="直線コネクタ 797">
          <a:extLst>
            <a:ext uri="{FF2B5EF4-FFF2-40B4-BE49-F238E27FC236}">
              <a16:creationId xmlns:a16="http://schemas.microsoft.com/office/drawing/2014/main" id="{00000000-0008-0000-0600-00001E030000}"/>
            </a:ext>
          </a:extLst>
        </xdr:cNvPr>
        <xdr:cNvCxnSpPr/>
      </xdr:nvCxnSpPr>
      <xdr:spPr>
        <a:xfrm flipV="1">
          <a:off x="21323300" y="9757740"/>
          <a:ext cx="838200" cy="2052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69918</xdr:rowOff>
    </xdr:from>
    <xdr:ext cx="378565" cy="259045"/>
    <xdr:sp macro="" textlink="">
      <xdr:nvSpPr>
        <xdr:cNvPr id="799" name="貸付金平均値テキスト">
          <a:extLst>
            <a:ext uri="{FF2B5EF4-FFF2-40B4-BE49-F238E27FC236}">
              <a16:creationId xmlns:a16="http://schemas.microsoft.com/office/drawing/2014/main" id="{00000000-0008-0000-0600-00001F030000}"/>
            </a:ext>
          </a:extLst>
        </xdr:cNvPr>
        <xdr:cNvSpPr txBox="1"/>
      </xdr:nvSpPr>
      <xdr:spPr>
        <a:xfrm>
          <a:off x="22212300" y="10014018"/>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91491</xdr:rowOff>
    </xdr:from>
    <xdr:to>
      <xdr:col>116</xdr:col>
      <xdr:colOff>114300</xdr:colOff>
      <xdr:row>59</xdr:row>
      <xdr:rowOff>21641</xdr:rowOff>
    </xdr:to>
    <xdr:sp macro="" textlink="">
      <xdr:nvSpPr>
        <xdr:cNvPr id="800" name="フローチャート: 判断 799">
          <a:extLst>
            <a:ext uri="{FF2B5EF4-FFF2-40B4-BE49-F238E27FC236}">
              <a16:creationId xmlns:a16="http://schemas.microsoft.com/office/drawing/2014/main" id="{00000000-0008-0000-0600-000020030000}"/>
            </a:ext>
          </a:extLst>
        </xdr:cNvPr>
        <xdr:cNvSpPr/>
      </xdr:nvSpPr>
      <xdr:spPr>
        <a:xfrm>
          <a:off x="22110700" y="100355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18923</xdr:rowOff>
    </xdr:from>
    <xdr:to>
      <xdr:col>111</xdr:col>
      <xdr:colOff>177800</xdr:colOff>
      <xdr:row>58</xdr:row>
      <xdr:rowOff>22885</xdr:rowOff>
    </xdr:to>
    <xdr:cxnSp macro="">
      <xdr:nvCxnSpPr>
        <xdr:cNvPr id="801" name="直線コネクタ 800">
          <a:extLst>
            <a:ext uri="{FF2B5EF4-FFF2-40B4-BE49-F238E27FC236}">
              <a16:creationId xmlns:a16="http://schemas.microsoft.com/office/drawing/2014/main" id="{00000000-0008-0000-0600-000021030000}"/>
            </a:ext>
          </a:extLst>
        </xdr:cNvPr>
        <xdr:cNvCxnSpPr/>
      </xdr:nvCxnSpPr>
      <xdr:spPr>
        <a:xfrm flipV="1">
          <a:off x="20434300" y="9963023"/>
          <a:ext cx="889000" cy="3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82118</xdr:rowOff>
    </xdr:from>
    <xdr:to>
      <xdr:col>112</xdr:col>
      <xdr:colOff>38100</xdr:colOff>
      <xdr:row>59</xdr:row>
      <xdr:rowOff>12268</xdr:rowOff>
    </xdr:to>
    <xdr:sp macro="" textlink="">
      <xdr:nvSpPr>
        <xdr:cNvPr id="802" name="フローチャート: 判断 801">
          <a:extLst>
            <a:ext uri="{FF2B5EF4-FFF2-40B4-BE49-F238E27FC236}">
              <a16:creationId xmlns:a16="http://schemas.microsoft.com/office/drawing/2014/main" id="{00000000-0008-0000-0600-000022030000}"/>
            </a:ext>
          </a:extLst>
        </xdr:cNvPr>
        <xdr:cNvSpPr/>
      </xdr:nvSpPr>
      <xdr:spPr>
        <a:xfrm>
          <a:off x="21272500" y="100262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59</xdr:row>
      <xdr:rowOff>3395</xdr:rowOff>
    </xdr:from>
    <xdr:ext cx="469744" cy="259045"/>
    <xdr:sp macro="" textlink="">
      <xdr:nvSpPr>
        <xdr:cNvPr id="803" name="テキスト ボックス 802">
          <a:extLst>
            <a:ext uri="{FF2B5EF4-FFF2-40B4-BE49-F238E27FC236}">
              <a16:creationId xmlns:a16="http://schemas.microsoft.com/office/drawing/2014/main" id="{00000000-0008-0000-0600-000023030000}"/>
            </a:ext>
          </a:extLst>
        </xdr:cNvPr>
        <xdr:cNvSpPr txBox="1"/>
      </xdr:nvSpPr>
      <xdr:spPr>
        <a:xfrm>
          <a:off x="21088428" y="101189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22885</xdr:rowOff>
    </xdr:from>
    <xdr:to>
      <xdr:col>107</xdr:col>
      <xdr:colOff>50800</xdr:colOff>
      <xdr:row>58</xdr:row>
      <xdr:rowOff>24562</xdr:rowOff>
    </xdr:to>
    <xdr:cxnSp macro="">
      <xdr:nvCxnSpPr>
        <xdr:cNvPr id="804" name="直線コネクタ 803">
          <a:extLst>
            <a:ext uri="{FF2B5EF4-FFF2-40B4-BE49-F238E27FC236}">
              <a16:creationId xmlns:a16="http://schemas.microsoft.com/office/drawing/2014/main" id="{00000000-0008-0000-0600-000024030000}"/>
            </a:ext>
          </a:extLst>
        </xdr:cNvPr>
        <xdr:cNvCxnSpPr/>
      </xdr:nvCxnSpPr>
      <xdr:spPr>
        <a:xfrm flipV="1">
          <a:off x="19545300" y="9966985"/>
          <a:ext cx="889000" cy="16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54839</xdr:rowOff>
    </xdr:from>
    <xdr:to>
      <xdr:col>107</xdr:col>
      <xdr:colOff>101600</xdr:colOff>
      <xdr:row>58</xdr:row>
      <xdr:rowOff>156439</xdr:rowOff>
    </xdr:to>
    <xdr:sp macro="" textlink="">
      <xdr:nvSpPr>
        <xdr:cNvPr id="805" name="フローチャート: 判断 804">
          <a:extLst>
            <a:ext uri="{FF2B5EF4-FFF2-40B4-BE49-F238E27FC236}">
              <a16:creationId xmlns:a16="http://schemas.microsoft.com/office/drawing/2014/main" id="{00000000-0008-0000-0600-000025030000}"/>
            </a:ext>
          </a:extLst>
        </xdr:cNvPr>
        <xdr:cNvSpPr/>
      </xdr:nvSpPr>
      <xdr:spPr>
        <a:xfrm>
          <a:off x="20383500" y="9998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58</xdr:row>
      <xdr:rowOff>147566</xdr:rowOff>
    </xdr:from>
    <xdr:ext cx="469744" cy="259045"/>
    <xdr:sp macro="" textlink="">
      <xdr:nvSpPr>
        <xdr:cNvPr id="806" name="テキスト ボックス 805">
          <a:extLst>
            <a:ext uri="{FF2B5EF4-FFF2-40B4-BE49-F238E27FC236}">
              <a16:creationId xmlns:a16="http://schemas.microsoft.com/office/drawing/2014/main" id="{00000000-0008-0000-0600-000026030000}"/>
            </a:ext>
          </a:extLst>
        </xdr:cNvPr>
        <xdr:cNvSpPr txBox="1"/>
      </xdr:nvSpPr>
      <xdr:spPr>
        <a:xfrm>
          <a:off x="20199428" y="100916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24562</xdr:rowOff>
    </xdr:from>
    <xdr:to>
      <xdr:col>102</xdr:col>
      <xdr:colOff>114300</xdr:colOff>
      <xdr:row>58</xdr:row>
      <xdr:rowOff>29820</xdr:rowOff>
    </xdr:to>
    <xdr:cxnSp macro="">
      <xdr:nvCxnSpPr>
        <xdr:cNvPr id="807" name="直線コネクタ 806">
          <a:extLst>
            <a:ext uri="{FF2B5EF4-FFF2-40B4-BE49-F238E27FC236}">
              <a16:creationId xmlns:a16="http://schemas.microsoft.com/office/drawing/2014/main" id="{00000000-0008-0000-0600-000027030000}"/>
            </a:ext>
          </a:extLst>
        </xdr:cNvPr>
        <xdr:cNvCxnSpPr/>
      </xdr:nvCxnSpPr>
      <xdr:spPr>
        <a:xfrm flipV="1">
          <a:off x="18656300" y="9968662"/>
          <a:ext cx="889000" cy="52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62611</xdr:rowOff>
    </xdr:from>
    <xdr:to>
      <xdr:col>102</xdr:col>
      <xdr:colOff>165100</xdr:colOff>
      <xdr:row>58</xdr:row>
      <xdr:rowOff>164211</xdr:rowOff>
    </xdr:to>
    <xdr:sp macro="" textlink="">
      <xdr:nvSpPr>
        <xdr:cNvPr id="808" name="フローチャート: 判断 807">
          <a:extLst>
            <a:ext uri="{FF2B5EF4-FFF2-40B4-BE49-F238E27FC236}">
              <a16:creationId xmlns:a16="http://schemas.microsoft.com/office/drawing/2014/main" id="{00000000-0008-0000-0600-000028030000}"/>
            </a:ext>
          </a:extLst>
        </xdr:cNvPr>
        <xdr:cNvSpPr/>
      </xdr:nvSpPr>
      <xdr:spPr>
        <a:xfrm>
          <a:off x="19494500" y="10006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58</xdr:row>
      <xdr:rowOff>155338</xdr:rowOff>
    </xdr:from>
    <xdr:ext cx="469744" cy="259045"/>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19310428" y="100994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59944</xdr:rowOff>
    </xdr:from>
    <xdr:to>
      <xdr:col>98</xdr:col>
      <xdr:colOff>38100</xdr:colOff>
      <xdr:row>58</xdr:row>
      <xdr:rowOff>161544</xdr:rowOff>
    </xdr:to>
    <xdr:sp macro="" textlink="">
      <xdr:nvSpPr>
        <xdr:cNvPr id="810" name="フローチャート: 判断 809">
          <a:extLst>
            <a:ext uri="{FF2B5EF4-FFF2-40B4-BE49-F238E27FC236}">
              <a16:creationId xmlns:a16="http://schemas.microsoft.com/office/drawing/2014/main" id="{00000000-0008-0000-0600-00002A030000}"/>
            </a:ext>
          </a:extLst>
        </xdr:cNvPr>
        <xdr:cNvSpPr/>
      </xdr:nvSpPr>
      <xdr:spPr>
        <a:xfrm>
          <a:off x="18605500" y="100040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58</xdr:row>
      <xdr:rowOff>152671</xdr:rowOff>
    </xdr:from>
    <xdr:ext cx="469744" cy="259045"/>
    <xdr:sp macro="" textlink="">
      <xdr:nvSpPr>
        <xdr:cNvPr id="811" name="テキスト ボックス 810">
          <a:extLst>
            <a:ext uri="{FF2B5EF4-FFF2-40B4-BE49-F238E27FC236}">
              <a16:creationId xmlns:a16="http://schemas.microsoft.com/office/drawing/2014/main" id="{00000000-0008-0000-0600-00002B030000}"/>
            </a:ext>
          </a:extLst>
        </xdr:cNvPr>
        <xdr:cNvSpPr txBox="1"/>
      </xdr:nvSpPr>
      <xdr:spPr>
        <a:xfrm>
          <a:off x="18421428" y="100967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2" name="テキスト ボックス 811">
          <a:extLst>
            <a:ext uri="{FF2B5EF4-FFF2-40B4-BE49-F238E27FC236}">
              <a16:creationId xmlns:a16="http://schemas.microsoft.com/office/drawing/2014/main" id="{00000000-0008-0000-0600-00002C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4" name="テキスト ボックス 813">
          <a:extLst>
            <a:ext uri="{FF2B5EF4-FFF2-40B4-BE49-F238E27FC236}">
              <a16:creationId xmlns:a16="http://schemas.microsoft.com/office/drawing/2014/main" id="{00000000-0008-0000-0600-00002E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5" name="テキスト ボックス 814">
          <a:extLst>
            <a:ext uri="{FF2B5EF4-FFF2-40B4-BE49-F238E27FC236}">
              <a16:creationId xmlns:a16="http://schemas.microsoft.com/office/drawing/2014/main" id="{00000000-0008-0000-0600-00002F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6" name="テキスト ボックス 815">
          <a:extLst>
            <a:ext uri="{FF2B5EF4-FFF2-40B4-BE49-F238E27FC236}">
              <a16:creationId xmlns:a16="http://schemas.microsoft.com/office/drawing/2014/main" id="{00000000-0008-0000-0600-000030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56</xdr:row>
      <xdr:rowOff>105740</xdr:rowOff>
    </xdr:from>
    <xdr:to>
      <xdr:col>116</xdr:col>
      <xdr:colOff>114300</xdr:colOff>
      <xdr:row>57</xdr:row>
      <xdr:rowOff>35890</xdr:rowOff>
    </xdr:to>
    <xdr:sp macro="" textlink="">
      <xdr:nvSpPr>
        <xdr:cNvPr id="817" name="楕円 816">
          <a:extLst>
            <a:ext uri="{FF2B5EF4-FFF2-40B4-BE49-F238E27FC236}">
              <a16:creationId xmlns:a16="http://schemas.microsoft.com/office/drawing/2014/main" id="{00000000-0008-0000-0600-000031030000}"/>
            </a:ext>
          </a:extLst>
        </xdr:cNvPr>
        <xdr:cNvSpPr/>
      </xdr:nvSpPr>
      <xdr:spPr>
        <a:xfrm>
          <a:off x="22110700" y="9706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55</xdr:row>
      <xdr:rowOff>128617</xdr:rowOff>
    </xdr:from>
    <xdr:ext cx="469744" cy="259045"/>
    <xdr:sp macro="" textlink="">
      <xdr:nvSpPr>
        <xdr:cNvPr id="818" name="貸付金該当値テキスト">
          <a:extLst>
            <a:ext uri="{FF2B5EF4-FFF2-40B4-BE49-F238E27FC236}">
              <a16:creationId xmlns:a16="http://schemas.microsoft.com/office/drawing/2014/main" id="{00000000-0008-0000-0600-000032030000}"/>
            </a:ext>
          </a:extLst>
        </xdr:cNvPr>
        <xdr:cNvSpPr txBox="1"/>
      </xdr:nvSpPr>
      <xdr:spPr>
        <a:xfrm>
          <a:off x="22212300" y="95583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57</xdr:row>
      <xdr:rowOff>139573</xdr:rowOff>
    </xdr:from>
    <xdr:to>
      <xdr:col>112</xdr:col>
      <xdr:colOff>38100</xdr:colOff>
      <xdr:row>58</xdr:row>
      <xdr:rowOff>69723</xdr:rowOff>
    </xdr:to>
    <xdr:sp macro="" textlink="">
      <xdr:nvSpPr>
        <xdr:cNvPr id="819" name="楕円 818">
          <a:extLst>
            <a:ext uri="{FF2B5EF4-FFF2-40B4-BE49-F238E27FC236}">
              <a16:creationId xmlns:a16="http://schemas.microsoft.com/office/drawing/2014/main" id="{00000000-0008-0000-0600-000033030000}"/>
            </a:ext>
          </a:extLst>
        </xdr:cNvPr>
        <xdr:cNvSpPr/>
      </xdr:nvSpPr>
      <xdr:spPr>
        <a:xfrm>
          <a:off x="21272500" y="99122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86250</xdr:rowOff>
    </xdr:from>
    <xdr:ext cx="469744" cy="259045"/>
    <xdr:sp macro="" textlink="">
      <xdr:nvSpPr>
        <xdr:cNvPr id="820" name="テキスト ボックス 819">
          <a:extLst>
            <a:ext uri="{FF2B5EF4-FFF2-40B4-BE49-F238E27FC236}">
              <a16:creationId xmlns:a16="http://schemas.microsoft.com/office/drawing/2014/main" id="{00000000-0008-0000-0600-000034030000}"/>
            </a:ext>
          </a:extLst>
        </xdr:cNvPr>
        <xdr:cNvSpPr txBox="1"/>
      </xdr:nvSpPr>
      <xdr:spPr>
        <a:xfrm>
          <a:off x="21088428" y="96874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57</xdr:row>
      <xdr:rowOff>143535</xdr:rowOff>
    </xdr:from>
    <xdr:to>
      <xdr:col>107</xdr:col>
      <xdr:colOff>101600</xdr:colOff>
      <xdr:row>58</xdr:row>
      <xdr:rowOff>73685</xdr:rowOff>
    </xdr:to>
    <xdr:sp macro="" textlink="">
      <xdr:nvSpPr>
        <xdr:cNvPr id="821" name="楕円 820">
          <a:extLst>
            <a:ext uri="{FF2B5EF4-FFF2-40B4-BE49-F238E27FC236}">
              <a16:creationId xmlns:a16="http://schemas.microsoft.com/office/drawing/2014/main" id="{00000000-0008-0000-0600-000035030000}"/>
            </a:ext>
          </a:extLst>
        </xdr:cNvPr>
        <xdr:cNvSpPr/>
      </xdr:nvSpPr>
      <xdr:spPr>
        <a:xfrm>
          <a:off x="20383500" y="9916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90212</xdr:rowOff>
    </xdr:from>
    <xdr:ext cx="469744" cy="259045"/>
    <xdr:sp macro="" textlink="">
      <xdr:nvSpPr>
        <xdr:cNvPr id="822" name="テキスト ボックス 821">
          <a:extLst>
            <a:ext uri="{FF2B5EF4-FFF2-40B4-BE49-F238E27FC236}">
              <a16:creationId xmlns:a16="http://schemas.microsoft.com/office/drawing/2014/main" id="{00000000-0008-0000-0600-000036030000}"/>
            </a:ext>
          </a:extLst>
        </xdr:cNvPr>
        <xdr:cNvSpPr txBox="1"/>
      </xdr:nvSpPr>
      <xdr:spPr>
        <a:xfrm>
          <a:off x="20199428" y="96914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57</xdr:row>
      <xdr:rowOff>145212</xdr:rowOff>
    </xdr:from>
    <xdr:to>
      <xdr:col>102</xdr:col>
      <xdr:colOff>165100</xdr:colOff>
      <xdr:row>58</xdr:row>
      <xdr:rowOff>75362</xdr:rowOff>
    </xdr:to>
    <xdr:sp macro="" textlink="">
      <xdr:nvSpPr>
        <xdr:cNvPr id="823" name="楕円 822">
          <a:extLst>
            <a:ext uri="{FF2B5EF4-FFF2-40B4-BE49-F238E27FC236}">
              <a16:creationId xmlns:a16="http://schemas.microsoft.com/office/drawing/2014/main" id="{00000000-0008-0000-0600-000037030000}"/>
            </a:ext>
          </a:extLst>
        </xdr:cNvPr>
        <xdr:cNvSpPr/>
      </xdr:nvSpPr>
      <xdr:spPr>
        <a:xfrm>
          <a:off x="19494500" y="99178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91889</xdr:rowOff>
    </xdr:from>
    <xdr:ext cx="469744" cy="259045"/>
    <xdr:sp macro="" textlink="">
      <xdr:nvSpPr>
        <xdr:cNvPr id="824" name="テキスト ボックス 823">
          <a:extLst>
            <a:ext uri="{FF2B5EF4-FFF2-40B4-BE49-F238E27FC236}">
              <a16:creationId xmlns:a16="http://schemas.microsoft.com/office/drawing/2014/main" id="{00000000-0008-0000-0600-000038030000}"/>
            </a:ext>
          </a:extLst>
        </xdr:cNvPr>
        <xdr:cNvSpPr txBox="1"/>
      </xdr:nvSpPr>
      <xdr:spPr>
        <a:xfrm>
          <a:off x="19310428" y="96930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150470</xdr:rowOff>
    </xdr:from>
    <xdr:to>
      <xdr:col>98</xdr:col>
      <xdr:colOff>38100</xdr:colOff>
      <xdr:row>58</xdr:row>
      <xdr:rowOff>80620</xdr:rowOff>
    </xdr:to>
    <xdr:sp macro="" textlink="">
      <xdr:nvSpPr>
        <xdr:cNvPr id="825" name="楕円 824">
          <a:extLst>
            <a:ext uri="{FF2B5EF4-FFF2-40B4-BE49-F238E27FC236}">
              <a16:creationId xmlns:a16="http://schemas.microsoft.com/office/drawing/2014/main" id="{00000000-0008-0000-0600-000039030000}"/>
            </a:ext>
          </a:extLst>
        </xdr:cNvPr>
        <xdr:cNvSpPr/>
      </xdr:nvSpPr>
      <xdr:spPr>
        <a:xfrm>
          <a:off x="18605500" y="9923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97147</xdr:rowOff>
    </xdr:from>
    <xdr:ext cx="469744" cy="259045"/>
    <xdr:sp macro="" textlink="">
      <xdr:nvSpPr>
        <xdr:cNvPr id="826" name="テキスト ボックス 825">
          <a:extLst>
            <a:ext uri="{FF2B5EF4-FFF2-40B4-BE49-F238E27FC236}">
              <a16:creationId xmlns:a16="http://schemas.microsoft.com/office/drawing/2014/main" id="{00000000-0008-0000-0600-00003A030000}"/>
            </a:ext>
          </a:extLst>
        </xdr:cNvPr>
        <xdr:cNvSpPr txBox="1"/>
      </xdr:nvSpPr>
      <xdr:spPr>
        <a:xfrm>
          <a:off x="18421428" y="9698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7" name="正方形/長方形 826">
          <a:extLst>
            <a:ext uri="{FF2B5EF4-FFF2-40B4-BE49-F238E27FC236}">
              <a16:creationId xmlns:a16="http://schemas.microsoft.com/office/drawing/2014/main" id="{00000000-0008-0000-0600-00003B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8" name="正方形/長方形 827">
          <a:extLst>
            <a:ext uri="{FF2B5EF4-FFF2-40B4-BE49-F238E27FC236}">
              <a16:creationId xmlns:a16="http://schemas.microsoft.com/office/drawing/2014/main" id="{00000000-0008-0000-0600-00003C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9" name="正方形/長方形 828">
          <a:extLst>
            <a:ext uri="{FF2B5EF4-FFF2-40B4-BE49-F238E27FC236}">
              <a16:creationId xmlns:a16="http://schemas.microsoft.com/office/drawing/2014/main" id="{00000000-0008-0000-0600-00003D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0" name="正方形/長方形 829">
          <a:extLst>
            <a:ext uri="{FF2B5EF4-FFF2-40B4-BE49-F238E27FC236}">
              <a16:creationId xmlns:a16="http://schemas.microsoft.com/office/drawing/2014/main" id="{00000000-0008-0000-0600-00003E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1" name="正方形/長方形 830">
          <a:extLst>
            <a:ext uri="{FF2B5EF4-FFF2-40B4-BE49-F238E27FC236}">
              <a16:creationId xmlns:a16="http://schemas.microsoft.com/office/drawing/2014/main" id="{00000000-0008-0000-0600-00003F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2" name="正方形/長方形 831">
          <a:extLst>
            <a:ext uri="{FF2B5EF4-FFF2-40B4-BE49-F238E27FC236}">
              <a16:creationId xmlns:a16="http://schemas.microsoft.com/office/drawing/2014/main" id="{00000000-0008-0000-0600-000040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3" name="正方形/長方形 832">
          <a:extLst>
            <a:ext uri="{FF2B5EF4-FFF2-40B4-BE49-F238E27FC236}">
              <a16:creationId xmlns:a16="http://schemas.microsoft.com/office/drawing/2014/main" id="{00000000-0008-0000-0600-000041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44,872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4" name="正方形/長方形 833">
          <a:extLst>
            <a:ext uri="{FF2B5EF4-FFF2-40B4-BE49-F238E27FC236}">
              <a16:creationId xmlns:a16="http://schemas.microsoft.com/office/drawing/2014/main" id="{00000000-0008-0000-0600-000042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5" name="テキスト ボックス 834">
          <a:extLst>
            <a:ext uri="{FF2B5EF4-FFF2-40B4-BE49-F238E27FC236}">
              <a16:creationId xmlns:a16="http://schemas.microsoft.com/office/drawing/2014/main" id="{00000000-0008-0000-0600-000043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6" name="直線コネクタ 835">
          <a:extLst>
            <a:ext uri="{FF2B5EF4-FFF2-40B4-BE49-F238E27FC236}">
              <a16:creationId xmlns:a16="http://schemas.microsoft.com/office/drawing/2014/main" id="{00000000-0008-0000-0600-000044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37" name="テキスト ボックス 836">
          <a:extLst>
            <a:ext uri="{FF2B5EF4-FFF2-40B4-BE49-F238E27FC236}">
              <a16:creationId xmlns:a16="http://schemas.microsoft.com/office/drawing/2014/main" id="{00000000-0008-0000-0600-000045030000}"/>
            </a:ext>
          </a:extLst>
        </xdr:cNvPr>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38" name="直線コネクタ 837">
          <a:extLst>
            <a:ext uri="{FF2B5EF4-FFF2-40B4-BE49-F238E27FC236}">
              <a16:creationId xmlns:a16="http://schemas.microsoft.com/office/drawing/2014/main" id="{00000000-0008-0000-0600-000046030000}"/>
            </a:ext>
          </a:extLst>
        </xdr:cNvPr>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39" name="テキスト ボックス 838">
          <a:extLst>
            <a:ext uri="{FF2B5EF4-FFF2-40B4-BE49-F238E27FC236}">
              <a16:creationId xmlns:a16="http://schemas.microsoft.com/office/drawing/2014/main" id="{00000000-0008-0000-0600-000047030000}"/>
            </a:ext>
          </a:extLst>
        </xdr:cNvPr>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40" name="直線コネクタ 839">
          <a:extLst>
            <a:ext uri="{FF2B5EF4-FFF2-40B4-BE49-F238E27FC236}">
              <a16:creationId xmlns:a16="http://schemas.microsoft.com/office/drawing/2014/main" id="{00000000-0008-0000-0600-000048030000}"/>
            </a:ext>
          </a:extLst>
        </xdr:cNvPr>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41" name="テキスト ボックス 840">
          <a:extLst>
            <a:ext uri="{FF2B5EF4-FFF2-40B4-BE49-F238E27FC236}">
              <a16:creationId xmlns:a16="http://schemas.microsoft.com/office/drawing/2014/main" id="{00000000-0008-0000-0600-000049030000}"/>
            </a:ext>
          </a:extLst>
        </xdr:cNvPr>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42" name="直線コネクタ 841">
          <a:extLst>
            <a:ext uri="{FF2B5EF4-FFF2-40B4-BE49-F238E27FC236}">
              <a16:creationId xmlns:a16="http://schemas.microsoft.com/office/drawing/2014/main" id="{00000000-0008-0000-0600-00004A030000}"/>
            </a:ext>
          </a:extLst>
        </xdr:cNvPr>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43" name="テキスト ボックス 842">
          <a:extLst>
            <a:ext uri="{FF2B5EF4-FFF2-40B4-BE49-F238E27FC236}">
              <a16:creationId xmlns:a16="http://schemas.microsoft.com/office/drawing/2014/main" id="{00000000-0008-0000-0600-00004B030000}"/>
            </a:ext>
          </a:extLst>
        </xdr:cNvPr>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44" name="直線コネクタ 843">
          <a:extLst>
            <a:ext uri="{FF2B5EF4-FFF2-40B4-BE49-F238E27FC236}">
              <a16:creationId xmlns:a16="http://schemas.microsoft.com/office/drawing/2014/main" id="{00000000-0008-0000-0600-00004C030000}"/>
            </a:ext>
          </a:extLst>
        </xdr:cNvPr>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45" name="テキスト ボックス 844">
          <a:extLst>
            <a:ext uri="{FF2B5EF4-FFF2-40B4-BE49-F238E27FC236}">
              <a16:creationId xmlns:a16="http://schemas.microsoft.com/office/drawing/2014/main" id="{00000000-0008-0000-0600-00004D030000}"/>
            </a:ext>
          </a:extLst>
        </xdr:cNvPr>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46" name="直線コネクタ 845">
          <a:extLst>
            <a:ext uri="{FF2B5EF4-FFF2-40B4-BE49-F238E27FC236}">
              <a16:creationId xmlns:a16="http://schemas.microsoft.com/office/drawing/2014/main" id="{00000000-0008-0000-0600-00004E030000}"/>
            </a:ext>
          </a:extLst>
        </xdr:cNvPr>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47" name="テキスト ボックス 846">
          <a:extLst>
            <a:ext uri="{FF2B5EF4-FFF2-40B4-BE49-F238E27FC236}">
              <a16:creationId xmlns:a16="http://schemas.microsoft.com/office/drawing/2014/main" id="{00000000-0008-0000-0600-00004F030000}"/>
            </a:ext>
          </a:extLst>
        </xdr:cNvPr>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8" name="直線コネクタ 847">
          <a:extLst>
            <a:ext uri="{FF2B5EF4-FFF2-40B4-BE49-F238E27FC236}">
              <a16:creationId xmlns:a16="http://schemas.microsoft.com/office/drawing/2014/main" id="{00000000-0008-0000-0600-000050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9" name="テキスト ボックス 848">
          <a:extLst>
            <a:ext uri="{FF2B5EF4-FFF2-40B4-BE49-F238E27FC236}">
              <a16:creationId xmlns:a16="http://schemas.microsoft.com/office/drawing/2014/main" id="{00000000-0008-0000-0600-000051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0" name="繰出金グラフ枠">
          <a:extLst>
            <a:ext uri="{FF2B5EF4-FFF2-40B4-BE49-F238E27FC236}">
              <a16:creationId xmlns:a16="http://schemas.microsoft.com/office/drawing/2014/main" id="{00000000-0008-0000-0600-000052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44050</xdr:rowOff>
    </xdr:from>
    <xdr:to>
      <xdr:col>116</xdr:col>
      <xdr:colOff>62864</xdr:colOff>
      <xdr:row>78</xdr:row>
      <xdr:rowOff>139224</xdr:rowOff>
    </xdr:to>
    <xdr:cxnSp macro="">
      <xdr:nvCxnSpPr>
        <xdr:cNvPr id="851" name="直線コネクタ 850">
          <a:extLst>
            <a:ext uri="{FF2B5EF4-FFF2-40B4-BE49-F238E27FC236}">
              <a16:creationId xmlns:a16="http://schemas.microsoft.com/office/drawing/2014/main" id="{00000000-0008-0000-0600-000053030000}"/>
            </a:ext>
          </a:extLst>
        </xdr:cNvPr>
        <xdr:cNvCxnSpPr/>
      </xdr:nvCxnSpPr>
      <xdr:spPr>
        <a:xfrm flipV="1">
          <a:off x="22159595" y="12045550"/>
          <a:ext cx="1269" cy="14667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143051</xdr:rowOff>
    </xdr:from>
    <xdr:ext cx="534377" cy="259045"/>
    <xdr:sp macro="" textlink="">
      <xdr:nvSpPr>
        <xdr:cNvPr id="852" name="繰出金最小値テキスト">
          <a:extLst>
            <a:ext uri="{FF2B5EF4-FFF2-40B4-BE49-F238E27FC236}">
              <a16:creationId xmlns:a16="http://schemas.microsoft.com/office/drawing/2014/main" id="{00000000-0008-0000-0600-000054030000}"/>
            </a:ext>
          </a:extLst>
        </xdr:cNvPr>
        <xdr:cNvSpPr txBox="1"/>
      </xdr:nvSpPr>
      <xdr:spPr>
        <a:xfrm>
          <a:off x="22212300" y="135161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24,025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139224</xdr:rowOff>
    </xdr:from>
    <xdr:to>
      <xdr:col>116</xdr:col>
      <xdr:colOff>152400</xdr:colOff>
      <xdr:row>78</xdr:row>
      <xdr:rowOff>139224</xdr:rowOff>
    </xdr:to>
    <xdr:cxnSp macro="">
      <xdr:nvCxnSpPr>
        <xdr:cNvPr id="853" name="直線コネクタ 852">
          <a:extLst>
            <a:ext uri="{FF2B5EF4-FFF2-40B4-BE49-F238E27FC236}">
              <a16:creationId xmlns:a16="http://schemas.microsoft.com/office/drawing/2014/main" id="{00000000-0008-0000-0600-000055030000}"/>
            </a:ext>
          </a:extLst>
        </xdr:cNvPr>
        <xdr:cNvCxnSpPr/>
      </xdr:nvCxnSpPr>
      <xdr:spPr>
        <a:xfrm>
          <a:off x="22072600" y="135123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68</xdr:row>
      <xdr:rowOff>162177</xdr:rowOff>
    </xdr:from>
    <xdr:ext cx="599010" cy="259045"/>
    <xdr:sp macro="" textlink="">
      <xdr:nvSpPr>
        <xdr:cNvPr id="854" name="繰出金最大値テキスト">
          <a:extLst>
            <a:ext uri="{FF2B5EF4-FFF2-40B4-BE49-F238E27FC236}">
              <a16:creationId xmlns:a16="http://schemas.microsoft.com/office/drawing/2014/main" id="{00000000-0008-0000-0600-000056030000}"/>
            </a:ext>
          </a:extLst>
        </xdr:cNvPr>
        <xdr:cNvSpPr txBox="1"/>
      </xdr:nvSpPr>
      <xdr:spPr>
        <a:xfrm>
          <a:off x="22212300" y="118207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101,021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44050</xdr:rowOff>
    </xdr:from>
    <xdr:to>
      <xdr:col>116</xdr:col>
      <xdr:colOff>152400</xdr:colOff>
      <xdr:row>70</xdr:row>
      <xdr:rowOff>44050</xdr:rowOff>
    </xdr:to>
    <xdr:cxnSp macro="">
      <xdr:nvCxnSpPr>
        <xdr:cNvPr id="855" name="直線コネクタ 854">
          <a:extLst>
            <a:ext uri="{FF2B5EF4-FFF2-40B4-BE49-F238E27FC236}">
              <a16:creationId xmlns:a16="http://schemas.microsoft.com/office/drawing/2014/main" id="{00000000-0008-0000-0600-000057030000}"/>
            </a:ext>
          </a:extLst>
        </xdr:cNvPr>
        <xdr:cNvCxnSpPr/>
      </xdr:nvCxnSpPr>
      <xdr:spPr>
        <a:xfrm>
          <a:off x="22072600" y="12045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74</xdr:row>
      <xdr:rowOff>122898</xdr:rowOff>
    </xdr:from>
    <xdr:to>
      <xdr:col>116</xdr:col>
      <xdr:colOff>63500</xdr:colOff>
      <xdr:row>74</xdr:row>
      <xdr:rowOff>135985</xdr:rowOff>
    </xdr:to>
    <xdr:cxnSp macro="">
      <xdr:nvCxnSpPr>
        <xdr:cNvPr id="856" name="直線コネクタ 855">
          <a:extLst>
            <a:ext uri="{FF2B5EF4-FFF2-40B4-BE49-F238E27FC236}">
              <a16:creationId xmlns:a16="http://schemas.microsoft.com/office/drawing/2014/main" id="{00000000-0008-0000-0600-000058030000}"/>
            </a:ext>
          </a:extLst>
        </xdr:cNvPr>
        <xdr:cNvCxnSpPr/>
      </xdr:nvCxnSpPr>
      <xdr:spPr>
        <a:xfrm flipV="1">
          <a:off x="21323300" y="12810198"/>
          <a:ext cx="838200" cy="13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76</xdr:row>
      <xdr:rowOff>148614</xdr:rowOff>
    </xdr:from>
    <xdr:ext cx="534377" cy="259045"/>
    <xdr:sp macro="" textlink="">
      <xdr:nvSpPr>
        <xdr:cNvPr id="857" name="繰出金平均値テキスト">
          <a:extLst>
            <a:ext uri="{FF2B5EF4-FFF2-40B4-BE49-F238E27FC236}">
              <a16:creationId xmlns:a16="http://schemas.microsoft.com/office/drawing/2014/main" id="{00000000-0008-0000-0600-000059030000}"/>
            </a:ext>
          </a:extLst>
        </xdr:cNvPr>
        <xdr:cNvSpPr txBox="1"/>
      </xdr:nvSpPr>
      <xdr:spPr>
        <a:xfrm>
          <a:off x="22212300" y="1317881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37,733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170187</xdr:rowOff>
    </xdr:from>
    <xdr:to>
      <xdr:col>116</xdr:col>
      <xdr:colOff>114300</xdr:colOff>
      <xdr:row>77</xdr:row>
      <xdr:rowOff>100337</xdr:rowOff>
    </xdr:to>
    <xdr:sp macro="" textlink="">
      <xdr:nvSpPr>
        <xdr:cNvPr id="858" name="フローチャート: 判断 857">
          <a:extLst>
            <a:ext uri="{FF2B5EF4-FFF2-40B4-BE49-F238E27FC236}">
              <a16:creationId xmlns:a16="http://schemas.microsoft.com/office/drawing/2014/main" id="{00000000-0008-0000-0600-00005A030000}"/>
            </a:ext>
          </a:extLst>
        </xdr:cNvPr>
        <xdr:cNvSpPr/>
      </xdr:nvSpPr>
      <xdr:spPr>
        <a:xfrm>
          <a:off x="22110700" y="13200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74</xdr:row>
      <xdr:rowOff>135985</xdr:rowOff>
    </xdr:from>
    <xdr:to>
      <xdr:col>111</xdr:col>
      <xdr:colOff>177800</xdr:colOff>
      <xdr:row>74</xdr:row>
      <xdr:rowOff>145758</xdr:rowOff>
    </xdr:to>
    <xdr:cxnSp macro="">
      <xdr:nvCxnSpPr>
        <xdr:cNvPr id="859" name="直線コネクタ 858">
          <a:extLst>
            <a:ext uri="{FF2B5EF4-FFF2-40B4-BE49-F238E27FC236}">
              <a16:creationId xmlns:a16="http://schemas.microsoft.com/office/drawing/2014/main" id="{00000000-0008-0000-0600-00005B030000}"/>
            </a:ext>
          </a:extLst>
        </xdr:cNvPr>
        <xdr:cNvCxnSpPr/>
      </xdr:nvCxnSpPr>
      <xdr:spPr>
        <a:xfrm flipV="1">
          <a:off x="20434300" y="12823285"/>
          <a:ext cx="889000" cy="97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77</xdr:row>
      <xdr:rowOff>16320</xdr:rowOff>
    </xdr:from>
    <xdr:to>
      <xdr:col>112</xdr:col>
      <xdr:colOff>38100</xdr:colOff>
      <xdr:row>77</xdr:row>
      <xdr:rowOff>117920</xdr:rowOff>
    </xdr:to>
    <xdr:sp macro="" textlink="">
      <xdr:nvSpPr>
        <xdr:cNvPr id="860" name="フローチャート: 判断 859">
          <a:extLst>
            <a:ext uri="{FF2B5EF4-FFF2-40B4-BE49-F238E27FC236}">
              <a16:creationId xmlns:a16="http://schemas.microsoft.com/office/drawing/2014/main" id="{00000000-0008-0000-0600-00005C030000}"/>
            </a:ext>
          </a:extLst>
        </xdr:cNvPr>
        <xdr:cNvSpPr/>
      </xdr:nvSpPr>
      <xdr:spPr>
        <a:xfrm>
          <a:off x="21272500" y="13217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77</xdr:row>
      <xdr:rowOff>109047</xdr:rowOff>
    </xdr:from>
    <xdr:ext cx="534377" cy="259045"/>
    <xdr:sp macro="" textlink="">
      <xdr:nvSpPr>
        <xdr:cNvPr id="861" name="テキスト ボックス 860">
          <a:extLst>
            <a:ext uri="{FF2B5EF4-FFF2-40B4-BE49-F238E27FC236}">
              <a16:creationId xmlns:a16="http://schemas.microsoft.com/office/drawing/2014/main" id="{00000000-0008-0000-0600-00005D030000}"/>
            </a:ext>
          </a:extLst>
        </xdr:cNvPr>
        <xdr:cNvSpPr txBox="1"/>
      </xdr:nvSpPr>
      <xdr:spPr>
        <a:xfrm>
          <a:off x="21056111" y="133106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36,810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74</xdr:row>
      <xdr:rowOff>145758</xdr:rowOff>
    </xdr:from>
    <xdr:to>
      <xdr:col>107</xdr:col>
      <xdr:colOff>50800</xdr:colOff>
      <xdr:row>75</xdr:row>
      <xdr:rowOff>5702</xdr:rowOff>
    </xdr:to>
    <xdr:cxnSp macro="">
      <xdr:nvCxnSpPr>
        <xdr:cNvPr id="862" name="直線コネクタ 861">
          <a:extLst>
            <a:ext uri="{FF2B5EF4-FFF2-40B4-BE49-F238E27FC236}">
              <a16:creationId xmlns:a16="http://schemas.microsoft.com/office/drawing/2014/main" id="{00000000-0008-0000-0600-00005E030000}"/>
            </a:ext>
          </a:extLst>
        </xdr:cNvPr>
        <xdr:cNvCxnSpPr/>
      </xdr:nvCxnSpPr>
      <xdr:spPr>
        <a:xfrm flipV="1">
          <a:off x="19545300" y="12833058"/>
          <a:ext cx="889000" cy="313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77</xdr:row>
      <xdr:rowOff>6795</xdr:rowOff>
    </xdr:from>
    <xdr:to>
      <xdr:col>107</xdr:col>
      <xdr:colOff>101600</xdr:colOff>
      <xdr:row>77</xdr:row>
      <xdr:rowOff>108395</xdr:rowOff>
    </xdr:to>
    <xdr:sp macro="" textlink="">
      <xdr:nvSpPr>
        <xdr:cNvPr id="863" name="フローチャート: 判断 862">
          <a:extLst>
            <a:ext uri="{FF2B5EF4-FFF2-40B4-BE49-F238E27FC236}">
              <a16:creationId xmlns:a16="http://schemas.microsoft.com/office/drawing/2014/main" id="{00000000-0008-0000-0600-00005F030000}"/>
            </a:ext>
          </a:extLst>
        </xdr:cNvPr>
        <xdr:cNvSpPr/>
      </xdr:nvSpPr>
      <xdr:spPr>
        <a:xfrm>
          <a:off x="20383500" y="13208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77</xdr:row>
      <xdr:rowOff>99522</xdr:rowOff>
    </xdr:from>
    <xdr:ext cx="534377" cy="259045"/>
    <xdr:sp macro="" textlink="">
      <xdr:nvSpPr>
        <xdr:cNvPr id="864" name="テキスト ボックス 863">
          <a:extLst>
            <a:ext uri="{FF2B5EF4-FFF2-40B4-BE49-F238E27FC236}">
              <a16:creationId xmlns:a16="http://schemas.microsoft.com/office/drawing/2014/main" id="{00000000-0008-0000-0600-000060030000}"/>
            </a:ext>
          </a:extLst>
        </xdr:cNvPr>
        <xdr:cNvSpPr txBox="1"/>
      </xdr:nvSpPr>
      <xdr:spPr>
        <a:xfrm>
          <a:off x="20167111" y="133011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37,310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75</xdr:row>
      <xdr:rowOff>5702</xdr:rowOff>
    </xdr:from>
    <xdr:to>
      <xdr:col>102</xdr:col>
      <xdr:colOff>114300</xdr:colOff>
      <xdr:row>75</xdr:row>
      <xdr:rowOff>26524</xdr:rowOff>
    </xdr:to>
    <xdr:cxnSp macro="">
      <xdr:nvCxnSpPr>
        <xdr:cNvPr id="865" name="直線コネクタ 864">
          <a:extLst>
            <a:ext uri="{FF2B5EF4-FFF2-40B4-BE49-F238E27FC236}">
              <a16:creationId xmlns:a16="http://schemas.microsoft.com/office/drawing/2014/main" id="{00000000-0008-0000-0600-000061030000}"/>
            </a:ext>
          </a:extLst>
        </xdr:cNvPr>
        <xdr:cNvCxnSpPr/>
      </xdr:nvCxnSpPr>
      <xdr:spPr>
        <a:xfrm flipV="1">
          <a:off x="18656300" y="12864452"/>
          <a:ext cx="889000" cy="208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76</xdr:row>
      <xdr:rowOff>146698</xdr:rowOff>
    </xdr:from>
    <xdr:to>
      <xdr:col>102</xdr:col>
      <xdr:colOff>165100</xdr:colOff>
      <xdr:row>77</xdr:row>
      <xdr:rowOff>76848</xdr:rowOff>
    </xdr:to>
    <xdr:sp macro="" textlink="">
      <xdr:nvSpPr>
        <xdr:cNvPr id="866" name="フローチャート: 判断 865">
          <a:extLst>
            <a:ext uri="{FF2B5EF4-FFF2-40B4-BE49-F238E27FC236}">
              <a16:creationId xmlns:a16="http://schemas.microsoft.com/office/drawing/2014/main" id="{00000000-0008-0000-0600-000062030000}"/>
            </a:ext>
          </a:extLst>
        </xdr:cNvPr>
        <xdr:cNvSpPr/>
      </xdr:nvSpPr>
      <xdr:spPr>
        <a:xfrm>
          <a:off x="19494500" y="13176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77</xdr:row>
      <xdr:rowOff>67975</xdr:rowOff>
    </xdr:from>
    <xdr:ext cx="534377" cy="259045"/>
    <xdr:sp macro="" textlink="">
      <xdr:nvSpPr>
        <xdr:cNvPr id="867" name="テキスト ボックス 866">
          <a:extLst>
            <a:ext uri="{FF2B5EF4-FFF2-40B4-BE49-F238E27FC236}">
              <a16:creationId xmlns:a16="http://schemas.microsoft.com/office/drawing/2014/main" id="{00000000-0008-0000-0600-000063030000}"/>
            </a:ext>
          </a:extLst>
        </xdr:cNvPr>
        <xdr:cNvSpPr txBox="1"/>
      </xdr:nvSpPr>
      <xdr:spPr>
        <a:xfrm>
          <a:off x="19278111" y="132696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120656</xdr:rowOff>
    </xdr:from>
    <xdr:to>
      <xdr:col>98</xdr:col>
      <xdr:colOff>38100</xdr:colOff>
      <xdr:row>77</xdr:row>
      <xdr:rowOff>50806</xdr:rowOff>
    </xdr:to>
    <xdr:sp macro="" textlink="">
      <xdr:nvSpPr>
        <xdr:cNvPr id="868" name="フローチャート: 判断 867">
          <a:extLst>
            <a:ext uri="{FF2B5EF4-FFF2-40B4-BE49-F238E27FC236}">
              <a16:creationId xmlns:a16="http://schemas.microsoft.com/office/drawing/2014/main" id="{00000000-0008-0000-0600-000064030000}"/>
            </a:ext>
          </a:extLst>
        </xdr:cNvPr>
        <xdr:cNvSpPr/>
      </xdr:nvSpPr>
      <xdr:spPr>
        <a:xfrm>
          <a:off x="18605500" y="13150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77</xdr:row>
      <xdr:rowOff>41933</xdr:rowOff>
    </xdr:from>
    <xdr:ext cx="534377" cy="259045"/>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18389111" y="132435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40,333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0" name="テキスト ボックス 869">
          <a:extLst>
            <a:ext uri="{FF2B5EF4-FFF2-40B4-BE49-F238E27FC236}">
              <a16:creationId xmlns:a16="http://schemas.microsoft.com/office/drawing/2014/main" id="{00000000-0008-0000-0600-000066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1" name="テキスト ボックス 870">
          <a:extLst>
            <a:ext uri="{FF2B5EF4-FFF2-40B4-BE49-F238E27FC236}">
              <a16:creationId xmlns:a16="http://schemas.microsoft.com/office/drawing/2014/main" id="{00000000-0008-0000-0600-000067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2" name="テキスト ボックス 871">
          <a:extLst>
            <a:ext uri="{FF2B5EF4-FFF2-40B4-BE49-F238E27FC236}">
              <a16:creationId xmlns:a16="http://schemas.microsoft.com/office/drawing/2014/main" id="{00000000-0008-0000-0600-000068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3" name="テキスト ボックス 872">
          <a:extLst>
            <a:ext uri="{FF2B5EF4-FFF2-40B4-BE49-F238E27FC236}">
              <a16:creationId xmlns:a16="http://schemas.microsoft.com/office/drawing/2014/main" id="{00000000-0008-0000-0600-000069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74</xdr:row>
      <xdr:rowOff>72098</xdr:rowOff>
    </xdr:from>
    <xdr:to>
      <xdr:col>116</xdr:col>
      <xdr:colOff>114300</xdr:colOff>
      <xdr:row>75</xdr:row>
      <xdr:rowOff>2248</xdr:rowOff>
    </xdr:to>
    <xdr:sp macro="" textlink="">
      <xdr:nvSpPr>
        <xdr:cNvPr id="875" name="楕円 874">
          <a:extLst>
            <a:ext uri="{FF2B5EF4-FFF2-40B4-BE49-F238E27FC236}">
              <a16:creationId xmlns:a16="http://schemas.microsoft.com/office/drawing/2014/main" id="{00000000-0008-0000-0600-00006B030000}"/>
            </a:ext>
          </a:extLst>
        </xdr:cNvPr>
        <xdr:cNvSpPr/>
      </xdr:nvSpPr>
      <xdr:spPr>
        <a:xfrm>
          <a:off x="22110700" y="127593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73</xdr:row>
      <xdr:rowOff>94975</xdr:rowOff>
    </xdr:from>
    <xdr:ext cx="534377" cy="259045"/>
    <xdr:sp macro="" textlink="">
      <xdr:nvSpPr>
        <xdr:cNvPr id="876" name="繰出金該当値テキスト">
          <a:extLst>
            <a:ext uri="{FF2B5EF4-FFF2-40B4-BE49-F238E27FC236}">
              <a16:creationId xmlns:a16="http://schemas.microsoft.com/office/drawing/2014/main" id="{00000000-0008-0000-0600-00006C030000}"/>
            </a:ext>
          </a:extLst>
        </xdr:cNvPr>
        <xdr:cNvSpPr txBox="1"/>
      </xdr:nvSpPr>
      <xdr:spPr>
        <a:xfrm>
          <a:off x="22212300" y="126108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60,882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74</xdr:row>
      <xdr:rowOff>85185</xdr:rowOff>
    </xdr:from>
    <xdr:to>
      <xdr:col>112</xdr:col>
      <xdr:colOff>38100</xdr:colOff>
      <xdr:row>75</xdr:row>
      <xdr:rowOff>15335</xdr:rowOff>
    </xdr:to>
    <xdr:sp macro="" textlink="">
      <xdr:nvSpPr>
        <xdr:cNvPr id="877" name="楕円 876">
          <a:extLst>
            <a:ext uri="{FF2B5EF4-FFF2-40B4-BE49-F238E27FC236}">
              <a16:creationId xmlns:a16="http://schemas.microsoft.com/office/drawing/2014/main" id="{00000000-0008-0000-0600-00006D030000}"/>
            </a:ext>
          </a:extLst>
        </xdr:cNvPr>
        <xdr:cNvSpPr/>
      </xdr:nvSpPr>
      <xdr:spPr>
        <a:xfrm>
          <a:off x="21272500" y="12772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73</xdr:row>
      <xdr:rowOff>31862</xdr:rowOff>
    </xdr:from>
    <xdr:ext cx="534377" cy="259045"/>
    <xdr:sp macro="" textlink="">
      <xdr:nvSpPr>
        <xdr:cNvPr id="878" name="テキスト ボックス 877">
          <a:extLst>
            <a:ext uri="{FF2B5EF4-FFF2-40B4-BE49-F238E27FC236}">
              <a16:creationId xmlns:a16="http://schemas.microsoft.com/office/drawing/2014/main" id="{00000000-0008-0000-0600-00006E030000}"/>
            </a:ext>
          </a:extLst>
        </xdr:cNvPr>
        <xdr:cNvSpPr txBox="1"/>
      </xdr:nvSpPr>
      <xdr:spPr>
        <a:xfrm>
          <a:off x="21056111" y="125477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74</xdr:row>
      <xdr:rowOff>94958</xdr:rowOff>
    </xdr:from>
    <xdr:to>
      <xdr:col>107</xdr:col>
      <xdr:colOff>101600</xdr:colOff>
      <xdr:row>75</xdr:row>
      <xdr:rowOff>25108</xdr:rowOff>
    </xdr:to>
    <xdr:sp macro="" textlink="">
      <xdr:nvSpPr>
        <xdr:cNvPr id="879" name="楕円 878">
          <a:extLst>
            <a:ext uri="{FF2B5EF4-FFF2-40B4-BE49-F238E27FC236}">
              <a16:creationId xmlns:a16="http://schemas.microsoft.com/office/drawing/2014/main" id="{00000000-0008-0000-0600-00006F030000}"/>
            </a:ext>
          </a:extLst>
        </xdr:cNvPr>
        <xdr:cNvSpPr/>
      </xdr:nvSpPr>
      <xdr:spPr>
        <a:xfrm>
          <a:off x="20383500" y="127822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73</xdr:row>
      <xdr:rowOff>41635</xdr:rowOff>
    </xdr:from>
    <xdr:ext cx="534377" cy="259045"/>
    <xdr:sp macro="" textlink="">
      <xdr:nvSpPr>
        <xdr:cNvPr id="880" name="テキスト ボックス 879">
          <a:extLst>
            <a:ext uri="{FF2B5EF4-FFF2-40B4-BE49-F238E27FC236}">
              <a16:creationId xmlns:a16="http://schemas.microsoft.com/office/drawing/2014/main" id="{00000000-0008-0000-0600-000070030000}"/>
            </a:ext>
          </a:extLst>
        </xdr:cNvPr>
        <xdr:cNvSpPr txBox="1"/>
      </xdr:nvSpPr>
      <xdr:spPr>
        <a:xfrm>
          <a:off x="20167111" y="125574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74</xdr:row>
      <xdr:rowOff>126352</xdr:rowOff>
    </xdr:from>
    <xdr:to>
      <xdr:col>102</xdr:col>
      <xdr:colOff>165100</xdr:colOff>
      <xdr:row>75</xdr:row>
      <xdr:rowOff>56502</xdr:rowOff>
    </xdr:to>
    <xdr:sp macro="" textlink="">
      <xdr:nvSpPr>
        <xdr:cNvPr id="881" name="楕円 880">
          <a:extLst>
            <a:ext uri="{FF2B5EF4-FFF2-40B4-BE49-F238E27FC236}">
              <a16:creationId xmlns:a16="http://schemas.microsoft.com/office/drawing/2014/main" id="{00000000-0008-0000-0600-000071030000}"/>
            </a:ext>
          </a:extLst>
        </xdr:cNvPr>
        <xdr:cNvSpPr/>
      </xdr:nvSpPr>
      <xdr:spPr>
        <a:xfrm>
          <a:off x="19494500" y="12813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73</xdr:row>
      <xdr:rowOff>73029</xdr:rowOff>
    </xdr:from>
    <xdr:ext cx="534377" cy="259045"/>
    <xdr:sp macro="" textlink="">
      <xdr:nvSpPr>
        <xdr:cNvPr id="882" name="テキスト ボックス 881">
          <a:extLst>
            <a:ext uri="{FF2B5EF4-FFF2-40B4-BE49-F238E27FC236}">
              <a16:creationId xmlns:a16="http://schemas.microsoft.com/office/drawing/2014/main" id="{00000000-0008-0000-0600-000072030000}"/>
            </a:ext>
          </a:extLst>
        </xdr:cNvPr>
        <xdr:cNvSpPr txBox="1"/>
      </xdr:nvSpPr>
      <xdr:spPr>
        <a:xfrm>
          <a:off x="19278111" y="125888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147174</xdr:rowOff>
    </xdr:from>
    <xdr:to>
      <xdr:col>98</xdr:col>
      <xdr:colOff>38100</xdr:colOff>
      <xdr:row>75</xdr:row>
      <xdr:rowOff>77324</xdr:rowOff>
    </xdr:to>
    <xdr:sp macro="" textlink="">
      <xdr:nvSpPr>
        <xdr:cNvPr id="883" name="楕円 882">
          <a:extLst>
            <a:ext uri="{FF2B5EF4-FFF2-40B4-BE49-F238E27FC236}">
              <a16:creationId xmlns:a16="http://schemas.microsoft.com/office/drawing/2014/main" id="{00000000-0008-0000-0600-000073030000}"/>
            </a:ext>
          </a:extLst>
        </xdr:cNvPr>
        <xdr:cNvSpPr/>
      </xdr:nvSpPr>
      <xdr:spPr>
        <a:xfrm>
          <a:off x="18605500" y="128344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73</xdr:row>
      <xdr:rowOff>93851</xdr:rowOff>
    </xdr:from>
    <xdr:ext cx="534377" cy="259045"/>
    <xdr:sp macro="" textlink="">
      <xdr:nvSpPr>
        <xdr:cNvPr id="884" name="テキスト ボックス 883">
          <a:extLst>
            <a:ext uri="{FF2B5EF4-FFF2-40B4-BE49-F238E27FC236}">
              <a16:creationId xmlns:a16="http://schemas.microsoft.com/office/drawing/2014/main" id="{00000000-0008-0000-0600-000074030000}"/>
            </a:ext>
          </a:extLst>
        </xdr:cNvPr>
        <xdr:cNvSpPr txBox="1"/>
      </xdr:nvSpPr>
      <xdr:spPr>
        <a:xfrm>
          <a:off x="18389111" y="126097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56,941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5" name="正方形/長方形 884">
          <a:extLst>
            <a:ext uri="{FF2B5EF4-FFF2-40B4-BE49-F238E27FC236}">
              <a16:creationId xmlns:a16="http://schemas.microsoft.com/office/drawing/2014/main" id="{00000000-0008-0000-0600-000075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6" name="正方形/長方形 885">
          <a:extLst>
            <a:ext uri="{FF2B5EF4-FFF2-40B4-BE49-F238E27FC236}">
              <a16:creationId xmlns:a16="http://schemas.microsoft.com/office/drawing/2014/main" id="{00000000-0008-0000-0600-000076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7" name="正方形/長方形 886">
          <a:extLst>
            <a:ext uri="{FF2B5EF4-FFF2-40B4-BE49-F238E27FC236}">
              <a16:creationId xmlns:a16="http://schemas.microsoft.com/office/drawing/2014/main" id="{00000000-0008-0000-0600-000077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8" name="正方形/長方形 887">
          <a:extLst>
            <a:ext uri="{FF2B5EF4-FFF2-40B4-BE49-F238E27FC236}">
              <a16:creationId xmlns:a16="http://schemas.microsoft.com/office/drawing/2014/main" id="{00000000-0008-0000-0600-000078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9" name="正方形/長方形 888">
          <a:extLst>
            <a:ext uri="{FF2B5EF4-FFF2-40B4-BE49-F238E27FC236}">
              <a16:creationId xmlns:a16="http://schemas.microsoft.com/office/drawing/2014/main" id="{00000000-0008-0000-0600-000079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0" name="正方形/長方形 889">
          <a:extLst>
            <a:ext uri="{FF2B5EF4-FFF2-40B4-BE49-F238E27FC236}">
              <a16:creationId xmlns:a16="http://schemas.microsoft.com/office/drawing/2014/main" id="{00000000-0008-0000-0600-00007A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1" name="正方形/長方形 890">
          <a:extLst>
            <a:ext uri="{FF2B5EF4-FFF2-40B4-BE49-F238E27FC236}">
              <a16:creationId xmlns:a16="http://schemas.microsoft.com/office/drawing/2014/main" id="{00000000-0008-0000-0600-00007B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2" name="正方形/長方形 891">
          <a:extLst>
            <a:ext uri="{FF2B5EF4-FFF2-40B4-BE49-F238E27FC236}">
              <a16:creationId xmlns:a16="http://schemas.microsoft.com/office/drawing/2014/main" id="{00000000-0008-0000-0600-00007C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3" name="テキスト ボックス 892">
          <a:extLst>
            <a:ext uri="{FF2B5EF4-FFF2-40B4-BE49-F238E27FC236}">
              <a16:creationId xmlns:a16="http://schemas.microsoft.com/office/drawing/2014/main" id="{00000000-0008-0000-0600-00007D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4" name="直線コネクタ 893">
          <a:extLst>
            <a:ext uri="{FF2B5EF4-FFF2-40B4-BE49-F238E27FC236}">
              <a16:creationId xmlns:a16="http://schemas.microsoft.com/office/drawing/2014/main" id="{00000000-0008-0000-0600-00007E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5" name="直線コネクタ 894">
          <a:extLst>
            <a:ext uri="{FF2B5EF4-FFF2-40B4-BE49-F238E27FC236}">
              <a16:creationId xmlns:a16="http://schemas.microsoft.com/office/drawing/2014/main" id="{00000000-0008-0000-0600-00007F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6" name="テキスト ボックス 895">
          <a:extLst>
            <a:ext uri="{FF2B5EF4-FFF2-40B4-BE49-F238E27FC236}">
              <a16:creationId xmlns:a16="http://schemas.microsoft.com/office/drawing/2014/main" id="{00000000-0008-0000-0600-000080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7" name="直線コネクタ 896">
          <a:extLst>
            <a:ext uri="{FF2B5EF4-FFF2-40B4-BE49-F238E27FC236}">
              <a16:creationId xmlns:a16="http://schemas.microsoft.com/office/drawing/2014/main" id="{00000000-0008-0000-0600-000081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8" name="テキスト ボックス 897">
          <a:extLst>
            <a:ext uri="{FF2B5EF4-FFF2-40B4-BE49-F238E27FC236}">
              <a16:creationId xmlns:a16="http://schemas.microsoft.com/office/drawing/2014/main" id="{00000000-0008-0000-0600-000082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9" name="前年度繰上充用金グラフ枠">
          <a:extLst>
            <a:ext uri="{FF2B5EF4-FFF2-40B4-BE49-F238E27FC236}">
              <a16:creationId xmlns:a16="http://schemas.microsoft.com/office/drawing/2014/main" id="{00000000-0008-0000-0600-000083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00" name="直線コネクタ 899">
          <a:extLst>
            <a:ext uri="{FF2B5EF4-FFF2-40B4-BE49-F238E27FC236}">
              <a16:creationId xmlns:a16="http://schemas.microsoft.com/office/drawing/2014/main" id="{00000000-0008-0000-0600-000084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1" name="前年度繰上充用金最小値テキスト">
          <a:extLst>
            <a:ext uri="{FF2B5EF4-FFF2-40B4-BE49-F238E27FC236}">
              <a16:creationId xmlns:a16="http://schemas.microsoft.com/office/drawing/2014/main" id="{00000000-0008-0000-0600-000085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2" name="直線コネクタ 901">
          <a:extLst>
            <a:ext uri="{FF2B5EF4-FFF2-40B4-BE49-F238E27FC236}">
              <a16:creationId xmlns:a16="http://schemas.microsoft.com/office/drawing/2014/main" id="{00000000-0008-0000-0600-000086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3" name="前年度繰上充用金最大値テキスト">
          <a:extLst>
            <a:ext uri="{FF2B5EF4-FFF2-40B4-BE49-F238E27FC236}">
              <a16:creationId xmlns:a16="http://schemas.microsoft.com/office/drawing/2014/main" id="{00000000-0008-0000-0600-000087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4" name="直線コネクタ 903">
          <a:extLst>
            <a:ext uri="{FF2B5EF4-FFF2-40B4-BE49-F238E27FC236}">
              <a16:creationId xmlns:a16="http://schemas.microsoft.com/office/drawing/2014/main" id="{00000000-0008-0000-0600-000088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5" name="直線コネクタ 904">
          <a:extLst>
            <a:ext uri="{FF2B5EF4-FFF2-40B4-BE49-F238E27FC236}">
              <a16:creationId xmlns:a16="http://schemas.microsoft.com/office/drawing/2014/main" id="{00000000-0008-0000-0600-000089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6" name="前年度繰上充用金平均値テキスト">
          <a:extLst>
            <a:ext uri="{FF2B5EF4-FFF2-40B4-BE49-F238E27FC236}">
              <a16:creationId xmlns:a16="http://schemas.microsoft.com/office/drawing/2014/main" id="{00000000-0008-0000-0600-00008A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7" name="フローチャート: 判断 906">
          <a:extLst>
            <a:ext uri="{FF2B5EF4-FFF2-40B4-BE49-F238E27FC236}">
              <a16:creationId xmlns:a16="http://schemas.microsoft.com/office/drawing/2014/main" id="{00000000-0008-0000-0600-00008B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8" name="直線コネクタ 907">
          <a:extLst>
            <a:ext uri="{FF2B5EF4-FFF2-40B4-BE49-F238E27FC236}">
              <a16:creationId xmlns:a16="http://schemas.microsoft.com/office/drawing/2014/main" id="{00000000-0008-0000-0600-00008C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9" name="フローチャート: 判断 908">
          <a:extLst>
            <a:ext uri="{FF2B5EF4-FFF2-40B4-BE49-F238E27FC236}">
              <a16:creationId xmlns:a16="http://schemas.microsoft.com/office/drawing/2014/main" id="{00000000-0008-0000-0600-00008D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10" name="テキスト ボックス 909">
          <a:extLst>
            <a:ext uri="{FF2B5EF4-FFF2-40B4-BE49-F238E27FC236}">
              <a16:creationId xmlns:a16="http://schemas.microsoft.com/office/drawing/2014/main" id="{00000000-0008-0000-0600-00008E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1" name="直線コネクタ 910">
          <a:extLst>
            <a:ext uri="{FF2B5EF4-FFF2-40B4-BE49-F238E27FC236}">
              <a16:creationId xmlns:a16="http://schemas.microsoft.com/office/drawing/2014/main" id="{00000000-0008-0000-0600-00008F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2" name="フローチャート: 判断 911">
          <a:extLst>
            <a:ext uri="{FF2B5EF4-FFF2-40B4-BE49-F238E27FC236}">
              <a16:creationId xmlns:a16="http://schemas.microsoft.com/office/drawing/2014/main" id="{00000000-0008-0000-0600-000090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3" name="テキスト ボックス 912">
          <a:extLst>
            <a:ext uri="{FF2B5EF4-FFF2-40B4-BE49-F238E27FC236}">
              <a16:creationId xmlns:a16="http://schemas.microsoft.com/office/drawing/2014/main" id="{00000000-0008-0000-0600-000091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4" name="直線コネクタ 913">
          <a:extLst>
            <a:ext uri="{FF2B5EF4-FFF2-40B4-BE49-F238E27FC236}">
              <a16:creationId xmlns:a16="http://schemas.microsoft.com/office/drawing/2014/main" id="{00000000-0008-0000-0600-000092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5" name="フローチャート: 判断 914">
          <a:extLst>
            <a:ext uri="{FF2B5EF4-FFF2-40B4-BE49-F238E27FC236}">
              <a16:creationId xmlns:a16="http://schemas.microsoft.com/office/drawing/2014/main" id="{00000000-0008-0000-0600-000093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6" name="テキスト ボックス 915">
          <a:extLst>
            <a:ext uri="{FF2B5EF4-FFF2-40B4-BE49-F238E27FC236}">
              <a16:creationId xmlns:a16="http://schemas.microsoft.com/office/drawing/2014/main" id="{00000000-0008-0000-0600-000094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7" name="フローチャート: 判断 916">
          <a:extLst>
            <a:ext uri="{FF2B5EF4-FFF2-40B4-BE49-F238E27FC236}">
              <a16:creationId xmlns:a16="http://schemas.microsoft.com/office/drawing/2014/main" id="{00000000-0008-0000-0600-000095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8" name="テキスト ボックス 917">
          <a:extLst>
            <a:ext uri="{FF2B5EF4-FFF2-40B4-BE49-F238E27FC236}">
              <a16:creationId xmlns:a16="http://schemas.microsoft.com/office/drawing/2014/main" id="{00000000-0008-0000-0600-000096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9" name="テキスト ボックス 918">
          <a:extLst>
            <a:ext uri="{FF2B5EF4-FFF2-40B4-BE49-F238E27FC236}">
              <a16:creationId xmlns:a16="http://schemas.microsoft.com/office/drawing/2014/main" id="{00000000-0008-0000-0600-000097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0" name="テキスト ボックス 919">
          <a:extLst>
            <a:ext uri="{FF2B5EF4-FFF2-40B4-BE49-F238E27FC236}">
              <a16:creationId xmlns:a16="http://schemas.microsoft.com/office/drawing/2014/main" id="{00000000-0008-0000-0600-000098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2" name="テキスト ボックス 921">
          <a:extLst>
            <a:ext uri="{FF2B5EF4-FFF2-40B4-BE49-F238E27FC236}">
              <a16:creationId xmlns:a16="http://schemas.microsoft.com/office/drawing/2014/main" id="{00000000-0008-0000-0600-00009A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4" name="楕円 923">
          <a:extLst>
            <a:ext uri="{FF2B5EF4-FFF2-40B4-BE49-F238E27FC236}">
              <a16:creationId xmlns:a16="http://schemas.microsoft.com/office/drawing/2014/main" id="{00000000-0008-0000-0600-00009C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5" name="前年度繰上充用金該当値テキスト">
          <a:extLst>
            <a:ext uri="{FF2B5EF4-FFF2-40B4-BE49-F238E27FC236}">
              <a16:creationId xmlns:a16="http://schemas.microsoft.com/office/drawing/2014/main" id="{00000000-0008-0000-0600-00009D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6" name="楕円 925">
          <a:extLst>
            <a:ext uri="{FF2B5EF4-FFF2-40B4-BE49-F238E27FC236}">
              <a16:creationId xmlns:a16="http://schemas.microsoft.com/office/drawing/2014/main" id="{00000000-0008-0000-0600-00009E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7" name="テキスト ボックス 926">
          <a:extLst>
            <a:ext uri="{FF2B5EF4-FFF2-40B4-BE49-F238E27FC236}">
              <a16:creationId xmlns:a16="http://schemas.microsoft.com/office/drawing/2014/main" id="{00000000-0008-0000-0600-00009F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8" name="楕円 927">
          <a:extLst>
            <a:ext uri="{FF2B5EF4-FFF2-40B4-BE49-F238E27FC236}">
              <a16:creationId xmlns:a16="http://schemas.microsoft.com/office/drawing/2014/main" id="{00000000-0008-0000-0600-0000A0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9" name="テキスト ボックス 928">
          <a:extLst>
            <a:ext uri="{FF2B5EF4-FFF2-40B4-BE49-F238E27FC236}">
              <a16:creationId xmlns:a16="http://schemas.microsoft.com/office/drawing/2014/main" id="{00000000-0008-0000-0600-0000A1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30" name="楕円 929">
          <a:extLst>
            <a:ext uri="{FF2B5EF4-FFF2-40B4-BE49-F238E27FC236}">
              <a16:creationId xmlns:a16="http://schemas.microsoft.com/office/drawing/2014/main" id="{00000000-0008-0000-0600-0000A2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1" name="テキスト ボックス 930">
          <a:extLst>
            <a:ext uri="{FF2B5EF4-FFF2-40B4-BE49-F238E27FC236}">
              <a16:creationId xmlns:a16="http://schemas.microsoft.com/office/drawing/2014/main" id="{00000000-0008-0000-0600-0000A3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2" name="楕円 931">
          <a:extLst>
            <a:ext uri="{FF2B5EF4-FFF2-40B4-BE49-F238E27FC236}">
              <a16:creationId xmlns:a16="http://schemas.microsoft.com/office/drawing/2014/main" id="{00000000-0008-0000-0600-0000A4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3" name="テキスト ボックス 932">
          <a:extLst>
            <a:ext uri="{FF2B5EF4-FFF2-40B4-BE49-F238E27FC236}">
              <a16:creationId xmlns:a16="http://schemas.microsoft.com/office/drawing/2014/main" id="{00000000-0008-0000-0600-0000A5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4" name="正方形/長方形 933">
          <a:extLst>
            <a:ext uri="{FF2B5EF4-FFF2-40B4-BE49-F238E27FC236}">
              <a16:creationId xmlns:a16="http://schemas.microsoft.com/office/drawing/2014/main" id="{00000000-0008-0000-0600-0000A6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5" name="正方形/長方形 934">
          <a:extLst>
            <a:ext uri="{FF2B5EF4-FFF2-40B4-BE49-F238E27FC236}">
              <a16:creationId xmlns:a16="http://schemas.microsoft.com/office/drawing/2014/main" id="{00000000-0008-0000-0600-0000A7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6" name="テキスト ボックス 935">
          <a:extLst>
            <a:ext uri="{FF2B5EF4-FFF2-40B4-BE49-F238E27FC236}">
              <a16:creationId xmlns:a16="http://schemas.microsoft.com/office/drawing/2014/main" id="{00000000-0008-0000-0600-0000A8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00">
              <a:latin typeface="ＭＳ Ｐゴシック" panose="020B0600070205080204" pitchFamily="50" charset="-128"/>
              <a:ea typeface="ＭＳ Ｐゴシック" panose="020B0600070205080204" pitchFamily="50" charset="-128"/>
            </a:rPr>
            <a:t>歳出決算総額は、住民一人当たり</a:t>
          </a:r>
          <a:r>
            <a:rPr kumimoji="1" lang="en-US" altLang="ja-JP" sz="1000">
              <a:latin typeface="ＭＳ Ｐゴシック" panose="020B0600070205080204" pitchFamily="50" charset="-128"/>
              <a:ea typeface="ＭＳ Ｐゴシック" panose="020B0600070205080204" pitchFamily="50" charset="-128"/>
            </a:rPr>
            <a:t>518,610</a:t>
          </a:r>
          <a:r>
            <a:rPr kumimoji="1" lang="ja-JP" altLang="en-US" sz="1000">
              <a:latin typeface="ＭＳ Ｐゴシック" panose="020B0600070205080204" pitchFamily="50" charset="-128"/>
              <a:ea typeface="ＭＳ Ｐゴシック" panose="020B0600070205080204" pitchFamily="50" charset="-128"/>
            </a:rPr>
            <a:t>円となっており、前年度より</a:t>
          </a:r>
          <a:r>
            <a:rPr kumimoji="1" lang="en-US" altLang="ja-JP" sz="1000">
              <a:latin typeface="ＭＳ Ｐゴシック" panose="020B0600070205080204" pitchFamily="50" charset="-128"/>
              <a:ea typeface="ＭＳ Ｐゴシック" panose="020B0600070205080204" pitchFamily="50" charset="-128"/>
            </a:rPr>
            <a:t>66,216</a:t>
          </a:r>
          <a:r>
            <a:rPr kumimoji="1" lang="ja-JP" altLang="en-US" sz="1000">
              <a:latin typeface="ＭＳ Ｐゴシック" panose="020B0600070205080204" pitchFamily="50" charset="-128"/>
              <a:ea typeface="ＭＳ Ｐゴシック" panose="020B0600070205080204" pitchFamily="50" charset="-128"/>
            </a:rPr>
            <a:t>円多くなっている。この主な要因は後述する補助費等の増加によるものである。</a:t>
          </a:r>
        </a:p>
        <a:p>
          <a:r>
            <a:rPr kumimoji="1" lang="ja-JP" altLang="en-US" sz="1000">
              <a:latin typeface="ＭＳ Ｐゴシック" panose="020B0600070205080204" pitchFamily="50" charset="-128"/>
              <a:ea typeface="ＭＳ Ｐゴシック" panose="020B0600070205080204" pitchFamily="50" charset="-128"/>
            </a:rPr>
            <a:t>・人件費については、住民一人当たり</a:t>
          </a:r>
          <a:r>
            <a:rPr kumimoji="1" lang="en-US" altLang="ja-JP" sz="1000">
              <a:latin typeface="ＭＳ Ｐゴシック" panose="020B0600070205080204" pitchFamily="50" charset="-128"/>
              <a:ea typeface="ＭＳ Ｐゴシック" panose="020B0600070205080204" pitchFamily="50" charset="-128"/>
            </a:rPr>
            <a:t>89,927</a:t>
          </a:r>
          <a:r>
            <a:rPr kumimoji="1" lang="ja-JP" altLang="en-US" sz="1000">
              <a:latin typeface="ＭＳ Ｐゴシック" panose="020B0600070205080204" pitchFamily="50" charset="-128"/>
              <a:ea typeface="ＭＳ Ｐゴシック" panose="020B0600070205080204" pitchFamily="50" charset="-128"/>
            </a:rPr>
            <a:t>円となっており、類似団体と比較して一人当たりのコストが高い状況となっている。これは、こども園や観光施設などの施設運営を直営で行っていることに起因しており、施設運営については、今後、効率的で効果的な運営方法を検討し、可能なものは指定管理者制度の導入や業務委託などを実施し、コストの縮減に努めていく。</a:t>
          </a:r>
        </a:p>
        <a:p>
          <a:r>
            <a:rPr kumimoji="1" lang="ja-JP" altLang="en-US" sz="1000">
              <a:latin typeface="ＭＳ Ｐゴシック" panose="020B0600070205080204" pitchFamily="50" charset="-128"/>
              <a:ea typeface="ＭＳ Ｐゴシック" panose="020B0600070205080204" pitchFamily="50" charset="-128"/>
            </a:rPr>
            <a:t>・補助費等については、住民一人当たり</a:t>
          </a:r>
          <a:r>
            <a:rPr kumimoji="1" lang="en-US" altLang="ja-JP" sz="1000">
              <a:latin typeface="ＭＳ Ｐゴシック" panose="020B0600070205080204" pitchFamily="50" charset="-128"/>
              <a:ea typeface="ＭＳ Ｐゴシック" panose="020B0600070205080204" pitchFamily="50" charset="-128"/>
            </a:rPr>
            <a:t>95,611</a:t>
          </a:r>
          <a:r>
            <a:rPr kumimoji="1" lang="ja-JP" altLang="en-US" sz="1000">
              <a:latin typeface="ＭＳ Ｐゴシック" panose="020B0600070205080204" pitchFamily="50" charset="-128"/>
              <a:ea typeface="ＭＳ Ｐゴシック" panose="020B0600070205080204" pitchFamily="50" charset="-128"/>
            </a:rPr>
            <a:t>円となっており、前年度比で</a:t>
          </a:r>
          <a:r>
            <a:rPr kumimoji="1" lang="en-US" altLang="ja-JP" sz="1000">
              <a:latin typeface="ＭＳ Ｐゴシック" panose="020B0600070205080204" pitchFamily="50" charset="-128"/>
              <a:ea typeface="ＭＳ Ｐゴシック" panose="020B0600070205080204" pitchFamily="50" charset="-128"/>
            </a:rPr>
            <a:t>33,652</a:t>
          </a:r>
          <a:r>
            <a:rPr kumimoji="1" lang="ja-JP" altLang="en-US" sz="1000">
              <a:latin typeface="ＭＳ Ｐゴシック" panose="020B0600070205080204" pitchFamily="50" charset="-128"/>
              <a:ea typeface="ＭＳ Ｐゴシック" panose="020B0600070205080204" pitchFamily="50" charset="-128"/>
            </a:rPr>
            <a:t>円増加しているが、これは主に新型コロナウイルス感染症対応地方創生臨時交付金を活用した、町単独の補助事業を集中的に実施したことによるものである。</a:t>
          </a:r>
        </a:p>
        <a:p>
          <a:r>
            <a:rPr kumimoji="1" lang="ja-JP" altLang="en-US" sz="1000">
              <a:latin typeface="ＭＳ Ｐゴシック" panose="020B0600070205080204" pitchFamily="50" charset="-128"/>
              <a:ea typeface="ＭＳ Ｐゴシック" panose="020B0600070205080204" pitchFamily="50" charset="-128"/>
            </a:rPr>
            <a:t>・物件費については、住民一人当たり</a:t>
          </a:r>
          <a:r>
            <a:rPr kumimoji="1" lang="en-US" altLang="ja-JP" sz="1000">
              <a:latin typeface="ＭＳ Ｐゴシック" panose="020B0600070205080204" pitchFamily="50" charset="-128"/>
              <a:ea typeface="ＭＳ Ｐゴシック" panose="020B0600070205080204" pitchFamily="50" charset="-128"/>
            </a:rPr>
            <a:t>85,296</a:t>
          </a:r>
          <a:r>
            <a:rPr kumimoji="1" lang="ja-JP" altLang="en-US" sz="1000">
              <a:latin typeface="ＭＳ Ｐゴシック" panose="020B0600070205080204" pitchFamily="50" charset="-128"/>
              <a:ea typeface="ＭＳ Ｐゴシック" panose="020B0600070205080204" pitchFamily="50" charset="-128"/>
            </a:rPr>
            <a:t>円となっており、類似団体と比較して一人当たりのコストが高い状況となっており、前年度と比較して</a:t>
          </a:r>
          <a:r>
            <a:rPr kumimoji="1" lang="en-US" altLang="ja-JP" sz="1000">
              <a:latin typeface="ＭＳ Ｐゴシック" panose="020B0600070205080204" pitchFamily="50" charset="-128"/>
              <a:ea typeface="ＭＳ Ｐゴシック" panose="020B0600070205080204" pitchFamily="50" charset="-128"/>
            </a:rPr>
            <a:t>3,482</a:t>
          </a:r>
          <a:r>
            <a:rPr kumimoji="1" lang="ja-JP" altLang="en-US" sz="1000">
              <a:latin typeface="ＭＳ Ｐゴシック" panose="020B0600070205080204" pitchFamily="50" charset="-128"/>
              <a:ea typeface="ＭＳ Ｐゴシック" panose="020B0600070205080204" pitchFamily="50" charset="-128"/>
            </a:rPr>
            <a:t>円減少している。減少した要因については、スマホ決済ポイント還元事業の業務委託料の減少が大きな要因である。</a:t>
          </a:r>
        </a:p>
        <a:p>
          <a:r>
            <a:rPr kumimoji="1" lang="ja-JP" altLang="en-US" sz="1000">
              <a:latin typeface="ＭＳ Ｐゴシック" panose="020B0600070205080204" pitchFamily="50" charset="-128"/>
              <a:ea typeface="ＭＳ Ｐゴシック" panose="020B0600070205080204" pitchFamily="50" charset="-128"/>
            </a:rPr>
            <a:t>・維持補修費については、住民一人当たり</a:t>
          </a:r>
          <a:r>
            <a:rPr kumimoji="1" lang="en-US" altLang="ja-JP" sz="1000">
              <a:latin typeface="ＭＳ Ｐゴシック" panose="020B0600070205080204" pitchFamily="50" charset="-128"/>
              <a:ea typeface="ＭＳ Ｐゴシック" panose="020B0600070205080204" pitchFamily="50" charset="-128"/>
            </a:rPr>
            <a:t>11,984</a:t>
          </a:r>
          <a:r>
            <a:rPr kumimoji="1" lang="ja-JP" altLang="en-US" sz="1000">
              <a:latin typeface="ＭＳ Ｐゴシック" panose="020B0600070205080204" pitchFamily="50" charset="-128"/>
              <a:ea typeface="ＭＳ Ｐゴシック" panose="020B0600070205080204" pitchFamily="50" charset="-128"/>
            </a:rPr>
            <a:t>円となっており、類似団体と比較して一人当たりのコストが高い状況となっており、前年度比で</a:t>
          </a:r>
          <a:r>
            <a:rPr kumimoji="1" lang="en-US" altLang="ja-JP" sz="1000">
              <a:latin typeface="ＭＳ Ｐゴシック" panose="020B0600070205080204" pitchFamily="50" charset="-128"/>
              <a:ea typeface="ＭＳ Ｐゴシック" panose="020B0600070205080204" pitchFamily="50" charset="-128"/>
            </a:rPr>
            <a:t>687</a:t>
          </a:r>
          <a:r>
            <a:rPr kumimoji="1" lang="ja-JP" altLang="en-US" sz="1000">
              <a:latin typeface="ＭＳ Ｐゴシック" panose="020B0600070205080204" pitchFamily="50" charset="-128"/>
              <a:ea typeface="ＭＳ Ｐゴシック" panose="020B0600070205080204" pitchFamily="50" charset="-128"/>
            </a:rPr>
            <a:t>円減少している。減少した要因については、町道の維持補修費の減少である。今後インフラ資産の大量更新時期をむかえることから、長寿命化計画等に基づき、適切な管理に努めていく。</a:t>
          </a:r>
        </a:p>
        <a:p>
          <a:r>
            <a:rPr kumimoji="1" lang="ja-JP" altLang="en-US" sz="1000">
              <a:latin typeface="ＭＳ Ｐゴシック" panose="020B0600070205080204" pitchFamily="50" charset="-128"/>
              <a:ea typeface="ＭＳ Ｐゴシック" panose="020B0600070205080204" pitchFamily="50" charset="-128"/>
            </a:rPr>
            <a:t>・繰出金については、住民一人当たり</a:t>
          </a:r>
          <a:r>
            <a:rPr kumimoji="1" lang="en-US" altLang="ja-JP" sz="1000">
              <a:latin typeface="ＭＳ Ｐゴシック" panose="020B0600070205080204" pitchFamily="50" charset="-128"/>
              <a:ea typeface="ＭＳ Ｐゴシック" panose="020B0600070205080204" pitchFamily="50" charset="-128"/>
            </a:rPr>
            <a:t>60,882</a:t>
          </a:r>
          <a:r>
            <a:rPr kumimoji="1" lang="ja-JP" altLang="en-US" sz="1000">
              <a:latin typeface="ＭＳ Ｐゴシック" panose="020B0600070205080204" pitchFamily="50" charset="-128"/>
              <a:ea typeface="ＭＳ Ｐゴシック" panose="020B0600070205080204" pitchFamily="50" charset="-128"/>
            </a:rPr>
            <a:t>円となっており、類似団体と比較して一人当たりのコストが高い状況となっている。繰出金の構成としては、下水道事業特別会計、国民健康保険特別会計、介護保険事業会計への繰出金が増加していることに起因する。今後受益の公平性と負担の適正化を図りながら、安心して社会保障を享受できるように努めていく。</a:t>
          </a:r>
          <a:r>
            <a:rPr kumimoji="1" lang="en-US" altLang="ja-JP" sz="1000">
              <a:latin typeface="ＭＳ Ｐゴシック" panose="020B0600070205080204" pitchFamily="50" charset="-128"/>
              <a:ea typeface="ＭＳ Ｐゴシック" panose="020B0600070205080204" pitchFamily="50" charset="-128"/>
            </a:rPr>
            <a:t>.</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香川県綾川町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23,368
22,969
109.75
12,574,308
12,118,864
406,844
7,008,227
4,248,736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-2.4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92727</xdr:rowOff>
    </xdr:from>
    <xdr:ext cx="46717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94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a:extLst>
            <a:ext uri="{FF2B5EF4-FFF2-40B4-BE49-F238E27FC236}">
              <a16:creationId xmlns:a16="http://schemas.microsoft.com/office/drawing/2014/main" id="{00000000-0008-0000-07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62738</xdr:rowOff>
    </xdr:from>
    <xdr:to>
      <xdr:col>24</xdr:col>
      <xdr:colOff>62865</xdr:colOff>
      <xdr:row>38</xdr:row>
      <xdr:rowOff>53975</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flipV="1">
          <a:off x="4633595" y="5206238"/>
          <a:ext cx="1270" cy="13628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57802</xdr:rowOff>
    </xdr:from>
    <xdr:ext cx="469744" cy="259045"/>
    <xdr:sp macro="" textlink="">
      <xdr:nvSpPr>
        <xdr:cNvPr id="57" name="議会費最小値テキスト">
          <a:extLst>
            <a:ext uri="{FF2B5EF4-FFF2-40B4-BE49-F238E27FC236}">
              <a16:creationId xmlns:a16="http://schemas.microsoft.com/office/drawing/2014/main" id="{00000000-0008-0000-0700-000039000000}"/>
            </a:ext>
          </a:extLst>
        </xdr:cNvPr>
        <xdr:cNvSpPr txBox="1"/>
      </xdr:nvSpPr>
      <xdr:spPr>
        <a:xfrm>
          <a:off x="4686300" y="65729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53975</xdr:rowOff>
    </xdr:from>
    <xdr:to>
      <xdr:col>24</xdr:col>
      <xdr:colOff>152400</xdr:colOff>
      <xdr:row>38</xdr:row>
      <xdr:rowOff>53975</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65690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9415</xdr:rowOff>
    </xdr:from>
    <xdr:ext cx="469744" cy="259045"/>
    <xdr:sp macro="" textlink="">
      <xdr:nvSpPr>
        <xdr:cNvPr id="59" name="議会費最大値テキスト">
          <a:extLst>
            <a:ext uri="{FF2B5EF4-FFF2-40B4-BE49-F238E27FC236}">
              <a16:creationId xmlns:a16="http://schemas.microsoft.com/office/drawing/2014/main" id="{00000000-0008-0000-0700-00003B000000}"/>
            </a:ext>
          </a:extLst>
        </xdr:cNvPr>
        <xdr:cNvSpPr txBox="1"/>
      </xdr:nvSpPr>
      <xdr:spPr>
        <a:xfrm>
          <a:off x="4686300" y="49814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6,002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62738</xdr:rowOff>
    </xdr:from>
    <xdr:to>
      <xdr:col>24</xdr:col>
      <xdr:colOff>152400</xdr:colOff>
      <xdr:row>30</xdr:row>
      <xdr:rowOff>62738</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52062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32</xdr:row>
      <xdr:rowOff>54737</xdr:rowOff>
    </xdr:from>
    <xdr:to>
      <xdr:col>24</xdr:col>
      <xdr:colOff>63500</xdr:colOff>
      <xdr:row>32</xdr:row>
      <xdr:rowOff>114554</xdr:rowOff>
    </xdr:to>
    <xdr:cxnSp macro="">
      <xdr:nvCxnSpPr>
        <xdr:cNvPr id="61" name="直線コネクタ 60">
          <a:extLst>
            <a:ext uri="{FF2B5EF4-FFF2-40B4-BE49-F238E27FC236}">
              <a16:creationId xmlns:a16="http://schemas.microsoft.com/office/drawing/2014/main" id="{00000000-0008-0000-0700-00003D000000}"/>
            </a:ext>
          </a:extLst>
        </xdr:cNvPr>
        <xdr:cNvCxnSpPr/>
      </xdr:nvCxnSpPr>
      <xdr:spPr>
        <a:xfrm>
          <a:off x="3797300" y="5541137"/>
          <a:ext cx="838200" cy="598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8272</xdr:rowOff>
    </xdr:from>
    <xdr:ext cx="469744" cy="259045"/>
    <xdr:sp macro="" textlink="">
      <xdr:nvSpPr>
        <xdr:cNvPr id="62" name="議会費平均値テキスト">
          <a:extLst>
            <a:ext uri="{FF2B5EF4-FFF2-40B4-BE49-F238E27FC236}">
              <a16:creationId xmlns:a16="http://schemas.microsoft.com/office/drawing/2014/main" id="{00000000-0008-0000-0700-00003E000000}"/>
            </a:ext>
          </a:extLst>
        </xdr:cNvPr>
        <xdr:cNvSpPr txBox="1"/>
      </xdr:nvSpPr>
      <xdr:spPr>
        <a:xfrm>
          <a:off x="4686300" y="600902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29845</xdr:rowOff>
    </xdr:from>
    <xdr:to>
      <xdr:col>24</xdr:col>
      <xdr:colOff>114300</xdr:colOff>
      <xdr:row>35</xdr:row>
      <xdr:rowOff>131445</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4584700" y="6030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31</xdr:row>
      <xdr:rowOff>136271</xdr:rowOff>
    </xdr:from>
    <xdr:to>
      <xdr:col>19</xdr:col>
      <xdr:colOff>177800</xdr:colOff>
      <xdr:row>32</xdr:row>
      <xdr:rowOff>54737</xdr:rowOff>
    </xdr:to>
    <xdr:cxnSp macro="">
      <xdr:nvCxnSpPr>
        <xdr:cNvPr id="64" name="直線コネクタ 63">
          <a:extLst>
            <a:ext uri="{FF2B5EF4-FFF2-40B4-BE49-F238E27FC236}">
              <a16:creationId xmlns:a16="http://schemas.microsoft.com/office/drawing/2014/main" id="{00000000-0008-0000-0700-000040000000}"/>
            </a:ext>
          </a:extLst>
        </xdr:cNvPr>
        <xdr:cNvCxnSpPr/>
      </xdr:nvCxnSpPr>
      <xdr:spPr>
        <a:xfrm>
          <a:off x="2908300" y="5451221"/>
          <a:ext cx="889000" cy="899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30607</xdr:rowOff>
    </xdr:from>
    <xdr:to>
      <xdr:col>20</xdr:col>
      <xdr:colOff>38100</xdr:colOff>
      <xdr:row>35</xdr:row>
      <xdr:rowOff>132207</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3746500" y="6031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35</xdr:row>
      <xdr:rowOff>123334</xdr:rowOff>
    </xdr:from>
    <xdr:ext cx="469744" cy="259045"/>
    <xdr:sp macro="" textlink="">
      <xdr:nvSpPr>
        <xdr:cNvPr id="66" name="テキスト ボックス 65">
          <a:extLst>
            <a:ext uri="{FF2B5EF4-FFF2-40B4-BE49-F238E27FC236}">
              <a16:creationId xmlns:a16="http://schemas.microsoft.com/office/drawing/2014/main" id="{00000000-0008-0000-0700-000042000000}"/>
            </a:ext>
          </a:extLst>
        </xdr:cNvPr>
        <xdr:cNvSpPr txBox="1"/>
      </xdr:nvSpPr>
      <xdr:spPr>
        <a:xfrm>
          <a:off x="3562428" y="61240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31</xdr:row>
      <xdr:rowOff>136271</xdr:rowOff>
    </xdr:from>
    <xdr:to>
      <xdr:col>15</xdr:col>
      <xdr:colOff>50800</xdr:colOff>
      <xdr:row>31</xdr:row>
      <xdr:rowOff>165608</xdr:rowOff>
    </xdr:to>
    <xdr:cxnSp macro="">
      <xdr:nvCxnSpPr>
        <xdr:cNvPr id="67" name="直線コネクタ 66">
          <a:extLst>
            <a:ext uri="{FF2B5EF4-FFF2-40B4-BE49-F238E27FC236}">
              <a16:creationId xmlns:a16="http://schemas.microsoft.com/office/drawing/2014/main" id="{00000000-0008-0000-0700-000043000000}"/>
            </a:ext>
          </a:extLst>
        </xdr:cNvPr>
        <xdr:cNvCxnSpPr/>
      </xdr:nvCxnSpPr>
      <xdr:spPr>
        <a:xfrm flipV="1">
          <a:off x="2019300" y="5451221"/>
          <a:ext cx="889000" cy="293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30988</xdr:rowOff>
    </xdr:from>
    <xdr:to>
      <xdr:col>15</xdr:col>
      <xdr:colOff>101600</xdr:colOff>
      <xdr:row>35</xdr:row>
      <xdr:rowOff>132588</xdr:rowOff>
    </xdr:to>
    <xdr:sp macro="" textlink="">
      <xdr:nvSpPr>
        <xdr:cNvPr id="68" name="フローチャート: 判断 67">
          <a:extLst>
            <a:ext uri="{FF2B5EF4-FFF2-40B4-BE49-F238E27FC236}">
              <a16:creationId xmlns:a16="http://schemas.microsoft.com/office/drawing/2014/main" id="{00000000-0008-0000-0700-000044000000}"/>
            </a:ext>
          </a:extLst>
        </xdr:cNvPr>
        <xdr:cNvSpPr/>
      </xdr:nvSpPr>
      <xdr:spPr>
        <a:xfrm>
          <a:off x="2857500" y="60317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35</xdr:row>
      <xdr:rowOff>123715</xdr:rowOff>
    </xdr:from>
    <xdr:ext cx="469744" cy="259045"/>
    <xdr:sp macro="" textlink="">
      <xdr:nvSpPr>
        <xdr:cNvPr id="69" name="テキスト ボックス 68">
          <a:extLst>
            <a:ext uri="{FF2B5EF4-FFF2-40B4-BE49-F238E27FC236}">
              <a16:creationId xmlns:a16="http://schemas.microsoft.com/office/drawing/2014/main" id="{00000000-0008-0000-0700-000045000000}"/>
            </a:ext>
          </a:extLst>
        </xdr:cNvPr>
        <xdr:cNvSpPr txBox="1"/>
      </xdr:nvSpPr>
      <xdr:spPr>
        <a:xfrm>
          <a:off x="2673428" y="61244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31</xdr:row>
      <xdr:rowOff>165608</xdr:rowOff>
    </xdr:from>
    <xdr:to>
      <xdr:col>10</xdr:col>
      <xdr:colOff>114300</xdr:colOff>
      <xdr:row>32</xdr:row>
      <xdr:rowOff>15113</xdr:rowOff>
    </xdr:to>
    <xdr:cxnSp macro="">
      <xdr:nvCxnSpPr>
        <xdr:cNvPr id="70" name="直線コネクタ 69">
          <a:extLst>
            <a:ext uri="{FF2B5EF4-FFF2-40B4-BE49-F238E27FC236}">
              <a16:creationId xmlns:a16="http://schemas.microsoft.com/office/drawing/2014/main" id="{00000000-0008-0000-0700-000046000000}"/>
            </a:ext>
          </a:extLst>
        </xdr:cNvPr>
        <xdr:cNvCxnSpPr/>
      </xdr:nvCxnSpPr>
      <xdr:spPr>
        <a:xfrm flipV="1">
          <a:off x="1130300" y="5480558"/>
          <a:ext cx="889000" cy="20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161290</xdr:rowOff>
    </xdr:from>
    <xdr:to>
      <xdr:col>10</xdr:col>
      <xdr:colOff>165100</xdr:colOff>
      <xdr:row>35</xdr:row>
      <xdr:rowOff>91440</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968500" y="5990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35</xdr:row>
      <xdr:rowOff>82567</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1784428" y="60833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165100</xdr:rowOff>
    </xdr:from>
    <xdr:to>
      <xdr:col>6</xdr:col>
      <xdr:colOff>38100</xdr:colOff>
      <xdr:row>35</xdr:row>
      <xdr:rowOff>95250</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079500" y="5994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86377</xdr:rowOff>
    </xdr:from>
    <xdr:ext cx="469744"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895428" y="6087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32</xdr:row>
      <xdr:rowOff>63754</xdr:rowOff>
    </xdr:from>
    <xdr:to>
      <xdr:col>24</xdr:col>
      <xdr:colOff>114300</xdr:colOff>
      <xdr:row>32</xdr:row>
      <xdr:rowOff>165354</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4584700" y="5550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31</xdr:row>
      <xdr:rowOff>86631</xdr:rowOff>
    </xdr:from>
    <xdr:ext cx="469744" cy="259045"/>
    <xdr:sp macro="" textlink="">
      <xdr:nvSpPr>
        <xdr:cNvPr id="81" name="議会費該当値テキスト">
          <a:extLst>
            <a:ext uri="{FF2B5EF4-FFF2-40B4-BE49-F238E27FC236}">
              <a16:creationId xmlns:a16="http://schemas.microsoft.com/office/drawing/2014/main" id="{00000000-0008-0000-0700-000051000000}"/>
            </a:ext>
          </a:extLst>
        </xdr:cNvPr>
        <xdr:cNvSpPr txBox="1"/>
      </xdr:nvSpPr>
      <xdr:spPr>
        <a:xfrm>
          <a:off x="4686300" y="54015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32</xdr:row>
      <xdr:rowOff>3937</xdr:rowOff>
    </xdr:from>
    <xdr:to>
      <xdr:col>20</xdr:col>
      <xdr:colOff>38100</xdr:colOff>
      <xdr:row>32</xdr:row>
      <xdr:rowOff>105537</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3746500" y="5490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30</xdr:row>
      <xdr:rowOff>122064</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3562428" y="52655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31</xdr:row>
      <xdr:rowOff>85471</xdr:rowOff>
    </xdr:from>
    <xdr:to>
      <xdr:col>15</xdr:col>
      <xdr:colOff>101600</xdr:colOff>
      <xdr:row>32</xdr:row>
      <xdr:rowOff>15621</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2857500" y="54004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30</xdr:row>
      <xdr:rowOff>32148</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2673428" y="51756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31</xdr:row>
      <xdr:rowOff>114808</xdr:rowOff>
    </xdr:from>
    <xdr:to>
      <xdr:col>10</xdr:col>
      <xdr:colOff>165100</xdr:colOff>
      <xdr:row>32</xdr:row>
      <xdr:rowOff>44958</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968500" y="54297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30</xdr:row>
      <xdr:rowOff>61485</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1784428" y="52049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31</xdr:row>
      <xdr:rowOff>135763</xdr:rowOff>
    </xdr:from>
    <xdr:to>
      <xdr:col>6</xdr:col>
      <xdr:colOff>38100</xdr:colOff>
      <xdr:row>32</xdr:row>
      <xdr:rowOff>65913</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079500" y="5450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30</xdr:row>
      <xdr:rowOff>82440</xdr:rowOff>
    </xdr:from>
    <xdr:ext cx="469744"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895428" y="52259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7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a:extLst>
            <a:ext uri="{FF2B5EF4-FFF2-40B4-BE49-F238E27FC236}">
              <a16:creationId xmlns:a16="http://schemas.microsoft.com/office/drawing/2014/main" id="{00000000-0008-0000-0700-00006E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1" name="テキスト ボックス 110">
          <a:extLst>
            <a:ext uri="{FF2B5EF4-FFF2-40B4-BE49-F238E27FC236}">
              <a16:creationId xmlns:a16="http://schemas.microsoft.com/office/drawing/2014/main" id="{00000000-0008-0000-0700-00006F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総務費グラフ枠">
          <a:extLst>
            <a:ext uri="{FF2B5EF4-FFF2-40B4-BE49-F238E27FC236}">
              <a16:creationId xmlns:a16="http://schemas.microsoft.com/office/drawing/2014/main" id="{00000000-0008-0000-0700-000070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7577</xdr:rowOff>
    </xdr:from>
    <xdr:to>
      <xdr:col>24</xdr:col>
      <xdr:colOff>62865</xdr:colOff>
      <xdr:row>58</xdr:row>
      <xdr:rowOff>114737</xdr:rowOff>
    </xdr:to>
    <xdr:cxnSp macro="">
      <xdr:nvCxnSpPr>
        <xdr:cNvPr id="113" name="直線コネクタ 112">
          <a:extLst>
            <a:ext uri="{FF2B5EF4-FFF2-40B4-BE49-F238E27FC236}">
              <a16:creationId xmlns:a16="http://schemas.microsoft.com/office/drawing/2014/main" id="{00000000-0008-0000-0700-000071000000}"/>
            </a:ext>
          </a:extLst>
        </xdr:cNvPr>
        <xdr:cNvCxnSpPr/>
      </xdr:nvCxnSpPr>
      <xdr:spPr>
        <a:xfrm flipV="1">
          <a:off x="4633595" y="8580077"/>
          <a:ext cx="1270" cy="14787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118564</xdr:rowOff>
    </xdr:from>
    <xdr:ext cx="534377" cy="259045"/>
    <xdr:sp macro="" textlink="">
      <xdr:nvSpPr>
        <xdr:cNvPr id="114" name="総務費最小値テキスト">
          <a:extLst>
            <a:ext uri="{FF2B5EF4-FFF2-40B4-BE49-F238E27FC236}">
              <a16:creationId xmlns:a16="http://schemas.microsoft.com/office/drawing/2014/main" id="{00000000-0008-0000-0700-000072000000}"/>
            </a:ext>
          </a:extLst>
        </xdr:cNvPr>
        <xdr:cNvSpPr txBox="1"/>
      </xdr:nvSpPr>
      <xdr:spPr>
        <a:xfrm>
          <a:off x="4686300" y="100626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26,552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114737</xdr:rowOff>
    </xdr:from>
    <xdr:to>
      <xdr:col>24</xdr:col>
      <xdr:colOff>152400</xdr:colOff>
      <xdr:row>58</xdr:row>
      <xdr:rowOff>114737</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a:off x="4546600" y="100588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125704</xdr:rowOff>
    </xdr:from>
    <xdr:ext cx="599010" cy="259045"/>
    <xdr:sp macro="" textlink="">
      <xdr:nvSpPr>
        <xdr:cNvPr id="116" name="総務費最大値テキスト">
          <a:extLst>
            <a:ext uri="{FF2B5EF4-FFF2-40B4-BE49-F238E27FC236}">
              <a16:creationId xmlns:a16="http://schemas.microsoft.com/office/drawing/2014/main" id="{00000000-0008-0000-0700-000074000000}"/>
            </a:ext>
          </a:extLst>
        </xdr:cNvPr>
        <xdr:cNvSpPr txBox="1"/>
      </xdr:nvSpPr>
      <xdr:spPr>
        <a:xfrm>
          <a:off x="4686300" y="83553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414,678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7577</xdr:rowOff>
    </xdr:from>
    <xdr:to>
      <xdr:col>24</xdr:col>
      <xdr:colOff>152400</xdr:colOff>
      <xdr:row>50</xdr:row>
      <xdr:rowOff>7577</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a:off x="4546600" y="85800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139288</xdr:rowOff>
    </xdr:from>
    <xdr:to>
      <xdr:col>24</xdr:col>
      <xdr:colOff>63500</xdr:colOff>
      <xdr:row>57</xdr:row>
      <xdr:rowOff>131592</xdr:rowOff>
    </xdr:to>
    <xdr:cxnSp macro="">
      <xdr:nvCxnSpPr>
        <xdr:cNvPr id="118" name="直線コネクタ 117">
          <a:extLst>
            <a:ext uri="{FF2B5EF4-FFF2-40B4-BE49-F238E27FC236}">
              <a16:creationId xmlns:a16="http://schemas.microsoft.com/office/drawing/2014/main" id="{00000000-0008-0000-0700-000076000000}"/>
            </a:ext>
          </a:extLst>
        </xdr:cNvPr>
        <xdr:cNvCxnSpPr/>
      </xdr:nvCxnSpPr>
      <xdr:spPr>
        <a:xfrm flipV="1">
          <a:off x="3797300" y="9740488"/>
          <a:ext cx="838200" cy="1637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47256</xdr:rowOff>
    </xdr:from>
    <xdr:ext cx="534377" cy="259045"/>
    <xdr:sp macro="" textlink="">
      <xdr:nvSpPr>
        <xdr:cNvPr id="119" name="総務費平均値テキスト">
          <a:extLst>
            <a:ext uri="{FF2B5EF4-FFF2-40B4-BE49-F238E27FC236}">
              <a16:creationId xmlns:a16="http://schemas.microsoft.com/office/drawing/2014/main" id="{00000000-0008-0000-0700-000077000000}"/>
            </a:ext>
          </a:extLst>
        </xdr:cNvPr>
        <xdr:cNvSpPr txBox="1"/>
      </xdr:nvSpPr>
      <xdr:spPr>
        <a:xfrm>
          <a:off x="4686300" y="981990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70,268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68829</xdr:rowOff>
    </xdr:from>
    <xdr:to>
      <xdr:col>24</xdr:col>
      <xdr:colOff>114300</xdr:colOff>
      <xdr:row>57</xdr:row>
      <xdr:rowOff>170429</xdr:rowOff>
    </xdr:to>
    <xdr:sp macro="" textlink="">
      <xdr:nvSpPr>
        <xdr:cNvPr id="120" name="フローチャート: 判断 119">
          <a:extLst>
            <a:ext uri="{FF2B5EF4-FFF2-40B4-BE49-F238E27FC236}">
              <a16:creationId xmlns:a16="http://schemas.microsoft.com/office/drawing/2014/main" id="{00000000-0008-0000-0700-000078000000}"/>
            </a:ext>
          </a:extLst>
        </xdr:cNvPr>
        <xdr:cNvSpPr/>
      </xdr:nvSpPr>
      <xdr:spPr>
        <a:xfrm>
          <a:off x="4584700" y="98414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55</xdr:row>
      <xdr:rowOff>91896</xdr:rowOff>
    </xdr:from>
    <xdr:to>
      <xdr:col>19</xdr:col>
      <xdr:colOff>177800</xdr:colOff>
      <xdr:row>57</xdr:row>
      <xdr:rowOff>131592</xdr:rowOff>
    </xdr:to>
    <xdr:cxnSp macro="">
      <xdr:nvCxnSpPr>
        <xdr:cNvPr id="121" name="直線コネクタ 120">
          <a:extLst>
            <a:ext uri="{FF2B5EF4-FFF2-40B4-BE49-F238E27FC236}">
              <a16:creationId xmlns:a16="http://schemas.microsoft.com/office/drawing/2014/main" id="{00000000-0008-0000-0700-000079000000}"/>
            </a:ext>
          </a:extLst>
        </xdr:cNvPr>
        <xdr:cNvCxnSpPr/>
      </xdr:nvCxnSpPr>
      <xdr:spPr>
        <a:xfrm>
          <a:off x="2908300" y="9521646"/>
          <a:ext cx="889000" cy="3825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60892</xdr:rowOff>
    </xdr:from>
    <xdr:to>
      <xdr:col>20</xdr:col>
      <xdr:colOff>38100</xdr:colOff>
      <xdr:row>57</xdr:row>
      <xdr:rowOff>162492</xdr:rowOff>
    </xdr:to>
    <xdr:sp macro="" textlink="">
      <xdr:nvSpPr>
        <xdr:cNvPr id="122" name="フローチャート: 判断 121">
          <a:extLst>
            <a:ext uri="{FF2B5EF4-FFF2-40B4-BE49-F238E27FC236}">
              <a16:creationId xmlns:a16="http://schemas.microsoft.com/office/drawing/2014/main" id="{00000000-0008-0000-0700-00007A000000}"/>
            </a:ext>
          </a:extLst>
        </xdr:cNvPr>
        <xdr:cNvSpPr/>
      </xdr:nvSpPr>
      <xdr:spPr>
        <a:xfrm>
          <a:off x="3746500" y="98335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7569</xdr:rowOff>
    </xdr:from>
    <xdr:ext cx="534377" cy="259045"/>
    <xdr:sp macro="" textlink="">
      <xdr:nvSpPr>
        <xdr:cNvPr id="123" name="テキスト ボックス 122">
          <a:extLst>
            <a:ext uri="{FF2B5EF4-FFF2-40B4-BE49-F238E27FC236}">
              <a16:creationId xmlns:a16="http://schemas.microsoft.com/office/drawing/2014/main" id="{00000000-0008-0000-0700-00007B000000}"/>
            </a:ext>
          </a:extLst>
        </xdr:cNvPr>
        <xdr:cNvSpPr txBox="1"/>
      </xdr:nvSpPr>
      <xdr:spPr>
        <a:xfrm>
          <a:off x="3530111" y="96087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55</xdr:row>
      <xdr:rowOff>91896</xdr:rowOff>
    </xdr:from>
    <xdr:to>
      <xdr:col>15</xdr:col>
      <xdr:colOff>50800</xdr:colOff>
      <xdr:row>58</xdr:row>
      <xdr:rowOff>5421</xdr:rowOff>
    </xdr:to>
    <xdr:cxnSp macro="">
      <xdr:nvCxnSpPr>
        <xdr:cNvPr id="124" name="直線コネクタ 123">
          <a:extLst>
            <a:ext uri="{FF2B5EF4-FFF2-40B4-BE49-F238E27FC236}">
              <a16:creationId xmlns:a16="http://schemas.microsoft.com/office/drawing/2014/main" id="{00000000-0008-0000-0700-00007C000000}"/>
            </a:ext>
          </a:extLst>
        </xdr:cNvPr>
        <xdr:cNvCxnSpPr/>
      </xdr:nvCxnSpPr>
      <xdr:spPr>
        <a:xfrm flipV="1">
          <a:off x="2019300" y="9521646"/>
          <a:ext cx="889000" cy="4278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55</xdr:row>
      <xdr:rowOff>67636</xdr:rowOff>
    </xdr:from>
    <xdr:to>
      <xdr:col>15</xdr:col>
      <xdr:colOff>101600</xdr:colOff>
      <xdr:row>55</xdr:row>
      <xdr:rowOff>169236</xdr:rowOff>
    </xdr:to>
    <xdr:sp macro="" textlink="">
      <xdr:nvSpPr>
        <xdr:cNvPr id="125" name="フローチャート: 判断 124">
          <a:extLst>
            <a:ext uri="{FF2B5EF4-FFF2-40B4-BE49-F238E27FC236}">
              <a16:creationId xmlns:a16="http://schemas.microsoft.com/office/drawing/2014/main" id="{00000000-0008-0000-0700-00007D000000}"/>
            </a:ext>
          </a:extLst>
        </xdr:cNvPr>
        <xdr:cNvSpPr/>
      </xdr:nvSpPr>
      <xdr:spPr>
        <a:xfrm>
          <a:off x="2857500" y="9497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55</xdr:row>
      <xdr:rowOff>160363</xdr:rowOff>
    </xdr:from>
    <xdr:ext cx="599010" cy="259045"/>
    <xdr:sp macro="" textlink="">
      <xdr:nvSpPr>
        <xdr:cNvPr id="126" name="テキスト ボックス 125">
          <a:extLst>
            <a:ext uri="{FF2B5EF4-FFF2-40B4-BE49-F238E27FC236}">
              <a16:creationId xmlns:a16="http://schemas.microsoft.com/office/drawing/2014/main" id="{00000000-0008-0000-0700-00007E000000}"/>
            </a:ext>
          </a:extLst>
        </xdr:cNvPr>
        <xdr:cNvSpPr txBox="1"/>
      </xdr:nvSpPr>
      <xdr:spPr>
        <a:xfrm>
          <a:off x="2608795" y="95901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5421</xdr:rowOff>
    </xdr:from>
    <xdr:to>
      <xdr:col>10</xdr:col>
      <xdr:colOff>114300</xdr:colOff>
      <xdr:row>58</xdr:row>
      <xdr:rowOff>49285</xdr:rowOff>
    </xdr:to>
    <xdr:cxnSp macro="">
      <xdr:nvCxnSpPr>
        <xdr:cNvPr id="127" name="直線コネクタ 126">
          <a:extLst>
            <a:ext uri="{FF2B5EF4-FFF2-40B4-BE49-F238E27FC236}">
              <a16:creationId xmlns:a16="http://schemas.microsoft.com/office/drawing/2014/main" id="{00000000-0008-0000-0700-00007F000000}"/>
            </a:ext>
          </a:extLst>
        </xdr:cNvPr>
        <xdr:cNvCxnSpPr/>
      </xdr:nvCxnSpPr>
      <xdr:spPr>
        <a:xfrm flipV="1">
          <a:off x="1130300" y="9949521"/>
          <a:ext cx="889000" cy="43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130509</xdr:rowOff>
    </xdr:from>
    <xdr:to>
      <xdr:col>10</xdr:col>
      <xdr:colOff>165100</xdr:colOff>
      <xdr:row>58</xdr:row>
      <xdr:rowOff>60659</xdr:rowOff>
    </xdr:to>
    <xdr:sp macro="" textlink="">
      <xdr:nvSpPr>
        <xdr:cNvPr id="128" name="フローチャート: 判断 127">
          <a:extLst>
            <a:ext uri="{FF2B5EF4-FFF2-40B4-BE49-F238E27FC236}">
              <a16:creationId xmlns:a16="http://schemas.microsoft.com/office/drawing/2014/main" id="{00000000-0008-0000-0700-000080000000}"/>
            </a:ext>
          </a:extLst>
        </xdr:cNvPr>
        <xdr:cNvSpPr/>
      </xdr:nvSpPr>
      <xdr:spPr>
        <a:xfrm>
          <a:off x="1968500" y="99031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51786</xdr:rowOff>
    </xdr:from>
    <xdr:ext cx="534377"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1752111" y="99958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88176</xdr:rowOff>
    </xdr:from>
    <xdr:to>
      <xdr:col>6</xdr:col>
      <xdr:colOff>38100</xdr:colOff>
      <xdr:row>58</xdr:row>
      <xdr:rowOff>18326</xdr:rowOff>
    </xdr:to>
    <xdr:sp macro="" textlink="">
      <xdr:nvSpPr>
        <xdr:cNvPr id="130" name="フローチャート: 判断 129">
          <a:extLst>
            <a:ext uri="{FF2B5EF4-FFF2-40B4-BE49-F238E27FC236}">
              <a16:creationId xmlns:a16="http://schemas.microsoft.com/office/drawing/2014/main" id="{00000000-0008-0000-0700-000082000000}"/>
            </a:ext>
          </a:extLst>
        </xdr:cNvPr>
        <xdr:cNvSpPr/>
      </xdr:nvSpPr>
      <xdr:spPr>
        <a:xfrm>
          <a:off x="1079500" y="98608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34853</xdr:rowOff>
    </xdr:from>
    <xdr:ext cx="534377"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863111" y="96360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88488</xdr:rowOff>
    </xdr:from>
    <xdr:to>
      <xdr:col>24</xdr:col>
      <xdr:colOff>114300</xdr:colOff>
      <xdr:row>57</xdr:row>
      <xdr:rowOff>18638</xdr:rowOff>
    </xdr:to>
    <xdr:sp macro="" textlink="">
      <xdr:nvSpPr>
        <xdr:cNvPr id="137" name="楕円 136">
          <a:extLst>
            <a:ext uri="{FF2B5EF4-FFF2-40B4-BE49-F238E27FC236}">
              <a16:creationId xmlns:a16="http://schemas.microsoft.com/office/drawing/2014/main" id="{00000000-0008-0000-0700-000089000000}"/>
            </a:ext>
          </a:extLst>
        </xdr:cNvPr>
        <xdr:cNvSpPr/>
      </xdr:nvSpPr>
      <xdr:spPr>
        <a:xfrm>
          <a:off x="4584700" y="9689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111365</xdr:rowOff>
    </xdr:from>
    <xdr:ext cx="599010" cy="259045"/>
    <xdr:sp macro="" textlink="">
      <xdr:nvSpPr>
        <xdr:cNvPr id="138" name="総務費該当値テキスト">
          <a:extLst>
            <a:ext uri="{FF2B5EF4-FFF2-40B4-BE49-F238E27FC236}">
              <a16:creationId xmlns:a16="http://schemas.microsoft.com/office/drawing/2014/main" id="{00000000-0008-0000-0700-00008A000000}"/>
            </a:ext>
          </a:extLst>
        </xdr:cNvPr>
        <xdr:cNvSpPr txBox="1"/>
      </xdr:nvSpPr>
      <xdr:spPr>
        <a:xfrm>
          <a:off x="4686300" y="95411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110,108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80792</xdr:rowOff>
    </xdr:from>
    <xdr:to>
      <xdr:col>20</xdr:col>
      <xdr:colOff>38100</xdr:colOff>
      <xdr:row>58</xdr:row>
      <xdr:rowOff>10942</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3746500" y="98534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2069</xdr:rowOff>
    </xdr:from>
    <xdr:ext cx="534377" cy="259045"/>
    <xdr:sp macro="" textlink="">
      <xdr:nvSpPr>
        <xdr:cNvPr id="140" name="テキスト ボックス 139">
          <a:extLst>
            <a:ext uri="{FF2B5EF4-FFF2-40B4-BE49-F238E27FC236}">
              <a16:creationId xmlns:a16="http://schemas.microsoft.com/office/drawing/2014/main" id="{00000000-0008-0000-0700-00008C000000}"/>
            </a:ext>
          </a:extLst>
        </xdr:cNvPr>
        <xdr:cNvSpPr txBox="1"/>
      </xdr:nvSpPr>
      <xdr:spPr>
        <a:xfrm>
          <a:off x="3530111" y="99461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55</xdr:row>
      <xdr:rowOff>41096</xdr:rowOff>
    </xdr:from>
    <xdr:to>
      <xdr:col>15</xdr:col>
      <xdr:colOff>101600</xdr:colOff>
      <xdr:row>55</xdr:row>
      <xdr:rowOff>142696</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2857500" y="9470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53</xdr:row>
      <xdr:rowOff>159223</xdr:rowOff>
    </xdr:from>
    <xdr:ext cx="599010"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2608795" y="92460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167,547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126071</xdr:rowOff>
    </xdr:from>
    <xdr:to>
      <xdr:col>10</xdr:col>
      <xdr:colOff>165100</xdr:colOff>
      <xdr:row>58</xdr:row>
      <xdr:rowOff>56221</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1968500" y="98987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72748</xdr:rowOff>
    </xdr:from>
    <xdr:ext cx="534377"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1752111" y="96739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55,244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169935</xdr:rowOff>
    </xdr:from>
    <xdr:to>
      <xdr:col>6</xdr:col>
      <xdr:colOff>38100</xdr:colOff>
      <xdr:row>58</xdr:row>
      <xdr:rowOff>100085</xdr:rowOff>
    </xdr:to>
    <xdr:sp macro="" textlink="">
      <xdr:nvSpPr>
        <xdr:cNvPr id="145" name="楕円 144">
          <a:extLst>
            <a:ext uri="{FF2B5EF4-FFF2-40B4-BE49-F238E27FC236}">
              <a16:creationId xmlns:a16="http://schemas.microsoft.com/office/drawing/2014/main" id="{00000000-0008-0000-0700-000091000000}"/>
            </a:ext>
          </a:extLst>
        </xdr:cNvPr>
        <xdr:cNvSpPr/>
      </xdr:nvSpPr>
      <xdr:spPr>
        <a:xfrm>
          <a:off x="1079500" y="9942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91212</xdr:rowOff>
    </xdr:from>
    <xdr:ext cx="534377" cy="259045"/>
    <xdr:sp macro="" textlink="">
      <xdr:nvSpPr>
        <xdr:cNvPr id="146" name="テキスト ボックス 145">
          <a:extLst>
            <a:ext uri="{FF2B5EF4-FFF2-40B4-BE49-F238E27FC236}">
              <a16:creationId xmlns:a16="http://schemas.microsoft.com/office/drawing/2014/main" id="{00000000-0008-0000-0700-000092000000}"/>
            </a:ext>
          </a:extLst>
        </xdr:cNvPr>
        <xdr:cNvSpPr txBox="1"/>
      </xdr:nvSpPr>
      <xdr:spPr>
        <a:xfrm>
          <a:off x="863111" y="100353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43,731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196,866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180,459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a:extLst>
            <a:ext uri="{FF2B5EF4-FFF2-40B4-BE49-F238E27FC236}">
              <a16:creationId xmlns:a16="http://schemas.microsoft.com/office/drawing/2014/main" id="{00000000-0008-0000-0700-00009B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a:extLst>
            <a:ext uri="{FF2B5EF4-FFF2-40B4-BE49-F238E27FC236}">
              <a16:creationId xmlns:a16="http://schemas.microsoft.com/office/drawing/2014/main" id="{00000000-0008-0000-0700-00009C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a:extLst>
            <a:ext uri="{FF2B5EF4-FFF2-40B4-BE49-F238E27FC236}">
              <a16:creationId xmlns:a16="http://schemas.microsoft.com/office/drawing/2014/main" id="{00000000-0008-0000-0700-0000A8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9" name="テキスト ボックス 168">
          <a:extLst>
            <a:ext uri="{FF2B5EF4-FFF2-40B4-BE49-F238E27FC236}">
              <a16:creationId xmlns:a16="http://schemas.microsoft.com/office/drawing/2014/main" id="{00000000-0008-0000-0700-0000A9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民生費グラフ枠">
          <a:extLst>
            <a:ext uri="{FF2B5EF4-FFF2-40B4-BE49-F238E27FC236}">
              <a16:creationId xmlns:a16="http://schemas.microsoft.com/office/drawing/2014/main" id="{00000000-0008-0000-0700-0000AA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155153</xdr:rowOff>
    </xdr:from>
    <xdr:to>
      <xdr:col>24</xdr:col>
      <xdr:colOff>62865</xdr:colOff>
      <xdr:row>78</xdr:row>
      <xdr:rowOff>99741</xdr:rowOff>
    </xdr:to>
    <xdr:cxnSp macro="">
      <xdr:nvCxnSpPr>
        <xdr:cNvPr id="171" name="直線コネクタ 170">
          <a:extLst>
            <a:ext uri="{FF2B5EF4-FFF2-40B4-BE49-F238E27FC236}">
              <a16:creationId xmlns:a16="http://schemas.microsoft.com/office/drawing/2014/main" id="{00000000-0008-0000-0700-0000AB000000}"/>
            </a:ext>
          </a:extLst>
        </xdr:cNvPr>
        <xdr:cNvCxnSpPr/>
      </xdr:nvCxnSpPr>
      <xdr:spPr>
        <a:xfrm flipV="1">
          <a:off x="4633595" y="12328103"/>
          <a:ext cx="1270" cy="11447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103568</xdr:rowOff>
    </xdr:from>
    <xdr:ext cx="599010" cy="259045"/>
    <xdr:sp macro="" textlink="">
      <xdr:nvSpPr>
        <xdr:cNvPr id="172" name="民生費最小値テキスト">
          <a:extLst>
            <a:ext uri="{FF2B5EF4-FFF2-40B4-BE49-F238E27FC236}">
              <a16:creationId xmlns:a16="http://schemas.microsoft.com/office/drawing/2014/main" id="{00000000-0008-0000-0700-0000AC000000}"/>
            </a:ext>
          </a:extLst>
        </xdr:cNvPr>
        <xdr:cNvSpPr txBox="1"/>
      </xdr:nvSpPr>
      <xdr:spPr>
        <a:xfrm>
          <a:off x="4686300" y="134766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115,244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99741</xdr:rowOff>
    </xdr:from>
    <xdr:to>
      <xdr:col>24</xdr:col>
      <xdr:colOff>152400</xdr:colOff>
      <xdr:row>78</xdr:row>
      <xdr:rowOff>99741</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a:off x="4546600" y="134728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101830</xdr:rowOff>
    </xdr:from>
    <xdr:ext cx="599010" cy="259045"/>
    <xdr:sp macro="" textlink="">
      <xdr:nvSpPr>
        <xdr:cNvPr id="174" name="民生費最大値テキスト">
          <a:extLst>
            <a:ext uri="{FF2B5EF4-FFF2-40B4-BE49-F238E27FC236}">
              <a16:creationId xmlns:a16="http://schemas.microsoft.com/office/drawing/2014/main" id="{00000000-0008-0000-0700-0000AE000000}"/>
            </a:ext>
          </a:extLst>
        </xdr:cNvPr>
        <xdr:cNvSpPr txBox="1"/>
      </xdr:nvSpPr>
      <xdr:spPr>
        <a:xfrm>
          <a:off x="4686300" y="121033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265,472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155153</xdr:rowOff>
    </xdr:from>
    <xdr:to>
      <xdr:col>24</xdr:col>
      <xdr:colOff>152400</xdr:colOff>
      <xdr:row>71</xdr:row>
      <xdr:rowOff>155153</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a:off x="4546600" y="123281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75</xdr:row>
      <xdr:rowOff>152144</xdr:rowOff>
    </xdr:from>
    <xdr:to>
      <xdr:col>24</xdr:col>
      <xdr:colOff>63500</xdr:colOff>
      <xdr:row>75</xdr:row>
      <xdr:rowOff>165897</xdr:rowOff>
    </xdr:to>
    <xdr:cxnSp macro="">
      <xdr:nvCxnSpPr>
        <xdr:cNvPr id="176" name="直線コネクタ 175">
          <a:extLst>
            <a:ext uri="{FF2B5EF4-FFF2-40B4-BE49-F238E27FC236}">
              <a16:creationId xmlns:a16="http://schemas.microsoft.com/office/drawing/2014/main" id="{00000000-0008-0000-0700-0000B0000000}"/>
            </a:ext>
          </a:extLst>
        </xdr:cNvPr>
        <xdr:cNvCxnSpPr/>
      </xdr:nvCxnSpPr>
      <xdr:spPr>
        <a:xfrm flipV="1">
          <a:off x="3797300" y="13010894"/>
          <a:ext cx="838200" cy="137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83314</xdr:rowOff>
    </xdr:from>
    <xdr:ext cx="599010" cy="259045"/>
    <xdr:sp macro="" textlink="">
      <xdr:nvSpPr>
        <xdr:cNvPr id="177" name="民生費平均値テキスト">
          <a:extLst>
            <a:ext uri="{FF2B5EF4-FFF2-40B4-BE49-F238E27FC236}">
              <a16:creationId xmlns:a16="http://schemas.microsoft.com/office/drawing/2014/main" id="{00000000-0008-0000-0700-0000B1000000}"/>
            </a:ext>
          </a:extLst>
        </xdr:cNvPr>
        <xdr:cNvSpPr txBox="1"/>
      </xdr:nvSpPr>
      <xdr:spPr>
        <a:xfrm>
          <a:off x="4686300" y="1311351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152,902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104887</xdr:rowOff>
    </xdr:from>
    <xdr:to>
      <xdr:col>24</xdr:col>
      <xdr:colOff>114300</xdr:colOff>
      <xdr:row>77</xdr:row>
      <xdr:rowOff>35037</xdr:rowOff>
    </xdr:to>
    <xdr:sp macro="" textlink="">
      <xdr:nvSpPr>
        <xdr:cNvPr id="178" name="フローチャート: 判断 177">
          <a:extLst>
            <a:ext uri="{FF2B5EF4-FFF2-40B4-BE49-F238E27FC236}">
              <a16:creationId xmlns:a16="http://schemas.microsoft.com/office/drawing/2014/main" id="{00000000-0008-0000-0700-0000B2000000}"/>
            </a:ext>
          </a:extLst>
        </xdr:cNvPr>
        <xdr:cNvSpPr/>
      </xdr:nvSpPr>
      <xdr:spPr>
        <a:xfrm>
          <a:off x="4584700" y="131350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75</xdr:row>
      <xdr:rowOff>165897</xdr:rowOff>
    </xdr:from>
    <xdr:to>
      <xdr:col>19</xdr:col>
      <xdr:colOff>177800</xdr:colOff>
      <xdr:row>76</xdr:row>
      <xdr:rowOff>116573</xdr:rowOff>
    </xdr:to>
    <xdr:cxnSp macro="">
      <xdr:nvCxnSpPr>
        <xdr:cNvPr id="179" name="直線コネクタ 178">
          <a:extLst>
            <a:ext uri="{FF2B5EF4-FFF2-40B4-BE49-F238E27FC236}">
              <a16:creationId xmlns:a16="http://schemas.microsoft.com/office/drawing/2014/main" id="{00000000-0008-0000-0700-0000B3000000}"/>
            </a:ext>
          </a:extLst>
        </xdr:cNvPr>
        <xdr:cNvCxnSpPr/>
      </xdr:nvCxnSpPr>
      <xdr:spPr>
        <a:xfrm flipV="1">
          <a:off x="2908300" y="13024647"/>
          <a:ext cx="889000" cy="122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26896</xdr:rowOff>
    </xdr:from>
    <xdr:to>
      <xdr:col>20</xdr:col>
      <xdr:colOff>38100</xdr:colOff>
      <xdr:row>76</xdr:row>
      <xdr:rowOff>128496</xdr:rowOff>
    </xdr:to>
    <xdr:sp macro="" textlink="">
      <xdr:nvSpPr>
        <xdr:cNvPr id="180" name="フローチャート: 判断 179">
          <a:extLst>
            <a:ext uri="{FF2B5EF4-FFF2-40B4-BE49-F238E27FC236}">
              <a16:creationId xmlns:a16="http://schemas.microsoft.com/office/drawing/2014/main" id="{00000000-0008-0000-0700-0000B4000000}"/>
            </a:ext>
          </a:extLst>
        </xdr:cNvPr>
        <xdr:cNvSpPr/>
      </xdr:nvSpPr>
      <xdr:spPr>
        <a:xfrm>
          <a:off x="3746500" y="13057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119623</xdr:rowOff>
    </xdr:from>
    <xdr:ext cx="599010" cy="259045"/>
    <xdr:sp macro="" textlink="">
      <xdr:nvSpPr>
        <xdr:cNvPr id="181" name="テキスト ボックス 180">
          <a:extLst>
            <a:ext uri="{FF2B5EF4-FFF2-40B4-BE49-F238E27FC236}">
              <a16:creationId xmlns:a16="http://schemas.microsoft.com/office/drawing/2014/main" id="{00000000-0008-0000-0700-0000B5000000}"/>
            </a:ext>
          </a:extLst>
        </xdr:cNvPr>
        <xdr:cNvSpPr txBox="1"/>
      </xdr:nvSpPr>
      <xdr:spPr>
        <a:xfrm>
          <a:off x="3497795" y="131498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75</xdr:row>
      <xdr:rowOff>130183</xdr:rowOff>
    </xdr:from>
    <xdr:to>
      <xdr:col>15</xdr:col>
      <xdr:colOff>50800</xdr:colOff>
      <xdr:row>76</xdr:row>
      <xdr:rowOff>116573</xdr:rowOff>
    </xdr:to>
    <xdr:cxnSp macro="">
      <xdr:nvCxnSpPr>
        <xdr:cNvPr id="182" name="直線コネクタ 181">
          <a:extLst>
            <a:ext uri="{FF2B5EF4-FFF2-40B4-BE49-F238E27FC236}">
              <a16:creationId xmlns:a16="http://schemas.microsoft.com/office/drawing/2014/main" id="{00000000-0008-0000-0700-0000B6000000}"/>
            </a:ext>
          </a:extLst>
        </xdr:cNvPr>
        <xdr:cNvCxnSpPr/>
      </xdr:nvCxnSpPr>
      <xdr:spPr>
        <a:xfrm>
          <a:off x="2019300" y="12988933"/>
          <a:ext cx="889000" cy="1578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66193</xdr:rowOff>
    </xdr:from>
    <xdr:to>
      <xdr:col>15</xdr:col>
      <xdr:colOff>101600</xdr:colOff>
      <xdr:row>77</xdr:row>
      <xdr:rowOff>167793</xdr:rowOff>
    </xdr:to>
    <xdr:sp macro="" textlink="">
      <xdr:nvSpPr>
        <xdr:cNvPr id="183" name="フローチャート: 判断 182">
          <a:extLst>
            <a:ext uri="{FF2B5EF4-FFF2-40B4-BE49-F238E27FC236}">
              <a16:creationId xmlns:a16="http://schemas.microsoft.com/office/drawing/2014/main" id="{00000000-0008-0000-0700-0000B7000000}"/>
            </a:ext>
          </a:extLst>
        </xdr:cNvPr>
        <xdr:cNvSpPr/>
      </xdr:nvSpPr>
      <xdr:spPr>
        <a:xfrm>
          <a:off x="2857500" y="13267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158920</xdr:rowOff>
    </xdr:from>
    <xdr:ext cx="599010" cy="259045"/>
    <xdr:sp macro="" textlink="">
      <xdr:nvSpPr>
        <xdr:cNvPr id="184" name="テキスト ボックス 183">
          <a:extLst>
            <a:ext uri="{FF2B5EF4-FFF2-40B4-BE49-F238E27FC236}">
              <a16:creationId xmlns:a16="http://schemas.microsoft.com/office/drawing/2014/main" id="{00000000-0008-0000-0700-0000B8000000}"/>
            </a:ext>
          </a:extLst>
        </xdr:cNvPr>
        <xdr:cNvSpPr txBox="1"/>
      </xdr:nvSpPr>
      <xdr:spPr>
        <a:xfrm>
          <a:off x="2608795" y="133605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135,480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75</xdr:row>
      <xdr:rowOff>130183</xdr:rowOff>
    </xdr:from>
    <xdr:to>
      <xdr:col>10</xdr:col>
      <xdr:colOff>114300</xdr:colOff>
      <xdr:row>77</xdr:row>
      <xdr:rowOff>73124</xdr:rowOff>
    </xdr:to>
    <xdr:cxnSp macro="">
      <xdr:nvCxnSpPr>
        <xdr:cNvPr id="185" name="直線コネクタ 184">
          <a:extLst>
            <a:ext uri="{FF2B5EF4-FFF2-40B4-BE49-F238E27FC236}">
              <a16:creationId xmlns:a16="http://schemas.microsoft.com/office/drawing/2014/main" id="{00000000-0008-0000-0700-0000B9000000}"/>
            </a:ext>
          </a:extLst>
        </xdr:cNvPr>
        <xdr:cNvCxnSpPr/>
      </xdr:nvCxnSpPr>
      <xdr:spPr>
        <a:xfrm flipV="1">
          <a:off x="1130300" y="12988933"/>
          <a:ext cx="889000" cy="2858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110548</xdr:rowOff>
    </xdr:from>
    <xdr:to>
      <xdr:col>10</xdr:col>
      <xdr:colOff>165100</xdr:colOff>
      <xdr:row>78</xdr:row>
      <xdr:rowOff>40698</xdr:rowOff>
    </xdr:to>
    <xdr:sp macro="" textlink="">
      <xdr:nvSpPr>
        <xdr:cNvPr id="186" name="フローチャート: 判断 185">
          <a:extLst>
            <a:ext uri="{FF2B5EF4-FFF2-40B4-BE49-F238E27FC236}">
              <a16:creationId xmlns:a16="http://schemas.microsoft.com/office/drawing/2014/main" id="{00000000-0008-0000-0700-0000BA000000}"/>
            </a:ext>
          </a:extLst>
        </xdr:cNvPr>
        <xdr:cNvSpPr/>
      </xdr:nvSpPr>
      <xdr:spPr>
        <a:xfrm>
          <a:off x="1968500" y="133121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31825</xdr:rowOff>
    </xdr:from>
    <xdr:ext cx="599010" cy="2590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1719795" y="134049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129,659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155301</xdr:rowOff>
    </xdr:from>
    <xdr:to>
      <xdr:col>6</xdr:col>
      <xdr:colOff>38100</xdr:colOff>
      <xdr:row>78</xdr:row>
      <xdr:rowOff>85451</xdr:rowOff>
    </xdr:to>
    <xdr:sp macro="" textlink="">
      <xdr:nvSpPr>
        <xdr:cNvPr id="188" name="フローチャート: 判断 187">
          <a:extLst>
            <a:ext uri="{FF2B5EF4-FFF2-40B4-BE49-F238E27FC236}">
              <a16:creationId xmlns:a16="http://schemas.microsoft.com/office/drawing/2014/main" id="{00000000-0008-0000-0700-0000BC000000}"/>
            </a:ext>
          </a:extLst>
        </xdr:cNvPr>
        <xdr:cNvSpPr/>
      </xdr:nvSpPr>
      <xdr:spPr>
        <a:xfrm>
          <a:off x="1079500" y="13356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76578</xdr:rowOff>
    </xdr:from>
    <xdr:ext cx="59901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830795" y="134496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101343</xdr:rowOff>
    </xdr:from>
    <xdr:to>
      <xdr:col>24</xdr:col>
      <xdr:colOff>114300</xdr:colOff>
      <xdr:row>76</xdr:row>
      <xdr:rowOff>31493</xdr:rowOff>
    </xdr:to>
    <xdr:sp macro="" textlink="">
      <xdr:nvSpPr>
        <xdr:cNvPr id="195" name="楕円 194">
          <a:extLst>
            <a:ext uri="{FF2B5EF4-FFF2-40B4-BE49-F238E27FC236}">
              <a16:creationId xmlns:a16="http://schemas.microsoft.com/office/drawing/2014/main" id="{00000000-0008-0000-0700-0000C3000000}"/>
            </a:ext>
          </a:extLst>
        </xdr:cNvPr>
        <xdr:cNvSpPr/>
      </xdr:nvSpPr>
      <xdr:spPr>
        <a:xfrm>
          <a:off x="4584700" y="129600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124220</xdr:rowOff>
    </xdr:from>
    <xdr:ext cx="599010" cy="259045"/>
    <xdr:sp macro="" textlink="">
      <xdr:nvSpPr>
        <xdr:cNvPr id="196" name="民生費該当値テキスト">
          <a:extLst>
            <a:ext uri="{FF2B5EF4-FFF2-40B4-BE49-F238E27FC236}">
              <a16:creationId xmlns:a16="http://schemas.microsoft.com/office/drawing/2014/main" id="{00000000-0008-0000-0700-0000C4000000}"/>
            </a:ext>
          </a:extLst>
        </xdr:cNvPr>
        <xdr:cNvSpPr txBox="1"/>
      </xdr:nvSpPr>
      <xdr:spPr>
        <a:xfrm>
          <a:off x="4686300" y="128115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175,867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75</xdr:row>
      <xdr:rowOff>115098</xdr:rowOff>
    </xdr:from>
    <xdr:to>
      <xdr:col>20</xdr:col>
      <xdr:colOff>38100</xdr:colOff>
      <xdr:row>76</xdr:row>
      <xdr:rowOff>45247</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3746500" y="12973848"/>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61775</xdr:rowOff>
    </xdr:from>
    <xdr:ext cx="59901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3497795" y="127490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65773</xdr:rowOff>
    </xdr:from>
    <xdr:to>
      <xdr:col>15</xdr:col>
      <xdr:colOff>101600</xdr:colOff>
      <xdr:row>76</xdr:row>
      <xdr:rowOff>167373</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2857500" y="130959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12451</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2608795" y="128712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75</xdr:row>
      <xdr:rowOff>79383</xdr:rowOff>
    </xdr:from>
    <xdr:to>
      <xdr:col>10</xdr:col>
      <xdr:colOff>165100</xdr:colOff>
      <xdr:row>76</xdr:row>
      <xdr:rowOff>9533</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1968500" y="129381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26060</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1719795" y="127133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178,749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22324</xdr:rowOff>
    </xdr:from>
    <xdr:to>
      <xdr:col>6</xdr:col>
      <xdr:colOff>38100</xdr:colOff>
      <xdr:row>77</xdr:row>
      <xdr:rowOff>123924</xdr:rowOff>
    </xdr:to>
    <xdr:sp macro="" textlink="">
      <xdr:nvSpPr>
        <xdr:cNvPr id="203" name="楕円 202">
          <a:extLst>
            <a:ext uri="{FF2B5EF4-FFF2-40B4-BE49-F238E27FC236}">
              <a16:creationId xmlns:a16="http://schemas.microsoft.com/office/drawing/2014/main" id="{00000000-0008-0000-0700-0000CB000000}"/>
            </a:ext>
          </a:extLst>
        </xdr:cNvPr>
        <xdr:cNvSpPr/>
      </xdr:nvSpPr>
      <xdr:spPr>
        <a:xfrm>
          <a:off x="1079500" y="13223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140451</xdr:rowOff>
    </xdr:from>
    <xdr:ext cx="599010" cy="259045"/>
    <xdr:sp macro="" textlink="">
      <xdr:nvSpPr>
        <xdr:cNvPr id="204" name="テキスト ボックス 203">
          <a:extLst>
            <a:ext uri="{FF2B5EF4-FFF2-40B4-BE49-F238E27FC236}">
              <a16:creationId xmlns:a16="http://schemas.microsoft.com/office/drawing/2014/main" id="{00000000-0008-0000-0700-0000CC000000}"/>
            </a:ext>
          </a:extLst>
        </xdr:cNvPr>
        <xdr:cNvSpPr txBox="1"/>
      </xdr:nvSpPr>
      <xdr:spPr>
        <a:xfrm>
          <a:off x="830795" y="129992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a:extLst>
            <a:ext uri="{FF2B5EF4-FFF2-40B4-BE49-F238E27FC236}">
              <a16:creationId xmlns:a16="http://schemas.microsoft.com/office/drawing/2014/main" id="{00000000-0008-0000-0700-0000D5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a:extLst>
            <a:ext uri="{FF2B5EF4-FFF2-40B4-BE49-F238E27FC236}">
              <a16:creationId xmlns:a16="http://schemas.microsoft.com/office/drawing/2014/main" id="{00000000-0008-0000-0700-0000D6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5" name="テキスト ボックス 214">
          <a:extLst>
            <a:ext uri="{FF2B5EF4-FFF2-40B4-BE49-F238E27FC236}">
              <a16:creationId xmlns:a16="http://schemas.microsoft.com/office/drawing/2014/main" id="{00000000-0008-0000-0700-0000D7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6" name="直線コネクタ 215">
          <a:extLst>
            <a:ext uri="{FF2B5EF4-FFF2-40B4-BE49-F238E27FC236}">
              <a16:creationId xmlns:a16="http://schemas.microsoft.com/office/drawing/2014/main" id="{00000000-0008-0000-0700-0000D8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7" name="テキスト ボックス 216">
          <a:extLst>
            <a:ext uri="{FF2B5EF4-FFF2-40B4-BE49-F238E27FC236}">
              <a16:creationId xmlns:a16="http://schemas.microsoft.com/office/drawing/2014/main" id="{00000000-0008-0000-0700-0000D9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8" name="直線コネクタ 217">
          <a:extLst>
            <a:ext uri="{FF2B5EF4-FFF2-40B4-BE49-F238E27FC236}">
              <a16:creationId xmlns:a16="http://schemas.microsoft.com/office/drawing/2014/main" id="{00000000-0008-0000-0700-0000DA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9" name="テキスト ボックス 218">
          <a:extLst>
            <a:ext uri="{FF2B5EF4-FFF2-40B4-BE49-F238E27FC236}">
              <a16:creationId xmlns:a16="http://schemas.microsoft.com/office/drawing/2014/main" id="{00000000-0008-0000-0700-0000DB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0" name="直線コネクタ 219">
          <a:extLst>
            <a:ext uri="{FF2B5EF4-FFF2-40B4-BE49-F238E27FC236}">
              <a16:creationId xmlns:a16="http://schemas.microsoft.com/office/drawing/2014/main" id="{00000000-0008-0000-0700-0000DC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1" name="テキスト ボックス 220">
          <a:extLst>
            <a:ext uri="{FF2B5EF4-FFF2-40B4-BE49-F238E27FC236}">
              <a16:creationId xmlns:a16="http://schemas.microsoft.com/office/drawing/2014/main" id="{00000000-0008-0000-0700-0000DD000000}"/>
            </a:ext>
          </a:extLst>
        </xdr:cNvPr>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2" name="直線コネクタ 221">
          <a:extLst>
            <a:ext uri="{FF2B5EF4-FFF2-40B4-BE49-F238E27FC236}">
              <a16:creationId xmlns:a16="http://schemas.microsoft.com/office/drawing/2014/main" id="{00000000-0008-0000-0700-0000DE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223" name="テキスト ボックス 222">
          <a:extLst>
            <a:ext uri="{FF2B5EF4-FFF2-40B4-BE49-F238E27FC236}">
              <a16:creationId xmlns:a16="http://schemas.microsoft.com/office/drawing/2014/main" id="{00000000-0008-0000-0700-0000DF000000}"/>
            </a:ext>
          </a:extLst>
        </xdr:cNvPr>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5" name="テキスト ボックス 224">
          <a:extLst>
            <a:ext uri="{FF2B5EF4-FFF2-40B4-BE49-F238E27FC236}">
              <a16:creationId xmlns:a16="http://schemas.microsoft.com/office/drawing/2014/main" id="{00000000-0008-0000-0700-0000E1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6" name="直線コネクタ 225">
          <a:extLst>
            <a:ext uri="{FF2B5EF4-FFF2-40B4-BE49-F238E27FC236}">
              <a16:creationId xmlns:a16="http://schemas.microsoft.com/office/drawing/2014/main" id="{00000000-0008-0000-0700-0000E2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7" name="テキスト ボックス 226">
          <a:extLst>
            <a:ext uri="{FF2B5EF4-FFF2-40B4-BE49-F238E27FC236}">
              <a16:creationId xmlns:a16="http://schemas.microsoft.com/office/drawing/2014/main" id="{00000000-0008-0000-0700-0000E3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8" name="直線コネクタ 227">
          <a:extLst>
            <a:ext uri="{FF2B5EF4-FFF2-40B4-BE49-F238E27FC236}">
              <a16:creationId xmlns:a16="http://schemas.microsoft.com/office/drawing/2014/main" id="{00000000-0008-0000-0700-0000E4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9" name="テキスト ボックス 228">
          <a:extLst>
            <a:ext uri="{FF2B5EF4-FFF2-40B4-BE49-F238E27FC236}">
              <a16:creationId xmlns:a16="http://schemas.microsoft.com/office/drawing/2014/main" id="{00000000-0008-0000-0700-0000E5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0" name="衛生費グラフ枠">
          <a:extLst>
            <a:ext uri="{FF2B5EF4-FFF2-40B4-BE49-F238E27FC236}">
              <a16:creationId xmlns:a16="http://schemas.microsoft.com/office/drawing/2014/main" id="{00000000-0008-0000-0700-0000E6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142802</xdr:rowOff>
    </xdr:from>
    <xdr:to>
      <xdr:col>24</xdr:col>
      <xdr:colOff>62865</xdr:colOff>
      <xdr:row>98</xdr:row>
      <xdr:rowOff>150313</xdr:rowOff>
    </xdr:to>
    <xdr:cxnSp macro="">
      <xdr:nvCxnSpPr>
        <xdr:cNvPr id="231" name="直線コネクタ 230">
          <a:extLst>
            <a:ext uri="{FF2B5EF4-FFF2-40B4-BE49-F238E27FC236}">
              <a16:creationId xmlns:a16="http://schemas.microsoft.com/office/drawing/2014/main" id="{00000000-0008-0000-0700-0000E7000000}"/>
            </a:ext>
          </a:extLst>
        </xdr:cNvPr>
        <xdr:cNvCxnSpPr/>
      </xdr:nvCxnSpPr>
      <xdr:spPr>
        <a:xfrm flipV="1">
          <a:off x="4633595" y="15573302"/>
          <a:ext cx="1270" cy="13791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154140</xdr:rowOff>
    </xdr:from>
    <xdr:ext cx="534377" cy="259045"/>
    <xdr:sp macro="" textlink="">
      <xdr:nvSpPr>
        <xdr:cNvPr id="232" name="衛生費最小値テキスト">
          <a:extLst>
            <a:ext uri="{FF2B5EF4-FFF2-40B4-BE49-F238E27FC236}">
              <a16:creationId xmlns:a16="http://schemas.microsoft.com/office/drawing/2014/main" id="{00000000-0008-0000-0700-0000E8000000}"/>
            </a:ext>
          </a:extLst>
        </xdr:cNvPr>
        <xdr:cNvSpPr txBox="1"/>
      </xdr:nvSpPr>
      <xdr:spPr>
        <a:xfrm>
          <a:off x="4686300" y="169562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27,350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150313</xdr:rowOff>
    </xdr:from>
    <xdr:to>
      <xdr:col>24</xdr:col>
      <xdr:colOff>152400</xdr:colOff>
      <xdr:row>98</xdr:row>
      <xdr:rowOff>150313</xdr:rowOff>
    </xdr:to>
    <xdr:cxnSp macro="">
      <xdr:nvCxnSpPr>
        <xdr:cNvPr id="233" name="直線コネクタ 232">
          <a:extLst>
            <a:ext uri="{FF2B5EF4-FFF2-40B4-BE49-F238E27FC236}">
              <a16:creationId xmlns:a16="http://schemas.microsoft.com/office/drawing/2014/main" id="{00000000-0008-0000-0700-0000E9000000}"/>
            </a:ext>
          </a:extLst>
        </xdr:cNvPr>
        <xdr:cNvCxnSpPr/>
      </xdr:nvCxnSpPr>
      <xdr:spPr>
        <a:xfrm>
          <a:off x="4546600" y="169524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89479</xdr:rowOff>
    </xdr:from>
    <xdr:ext cx="599010" cy="259045"/>
    <xdr:sp macro="" textlink="">
      <xdr:nvSpPr>
        <xdr:cNvPr id="234" name="衛生費最大値テキスト">
          <a:extLst>
            <a:ext uri="{FF2B5EF4-FFF2-40B4-BE49-F238E27FC236}">
              <a16:creationId xmlns:a16="http://schemas.microsoft.com/office/drawing/2014/main" id="{00000000-0008-0000-0700-0000EA000000}"/>
            </a:ext>
          </a:extLst>
        </xdr:cNvPr>
        <xdr:cNvSpPr txBox="1"/>
      </xdr:nvSpPr>
      <xdr:spPr>
        <a:xfrm>
          <a:off x="4686300" y="153485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111,810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142802</xdr:rowOff>
    </xdr:from>
    <xdr:to>
      <xdr:col>24</xdr:col>
      <xdr:colOff>152400</xdr:colOff>
      <xdr:row>90</xdr:row>
      <xdr:rowOff>142802</xdr:rowOff>
    </xdr:to>
    <xdr:cxnSp macro="">
      <xdr:nvCxnSpPr>
        <xdr:cNvPr id="235" name="直線コネクタ 234">
          <a:extLst>
            <a:ext uri="{FF2B5EF4-FFF2-40B4-BE49-F238E27FC236}">
              <a16:creationId xmlns:a16="http://schemas.microsoft.com/office/drawing/2014/main" id="{00000000-0008-0000-0700-0000EB000000}"/>
            </a:ext>
          </a:extLst>
        </xdr:cNvPr>
        <xdr:cNvCxnSpPr/>
      </xdr:nvCxnSpPr>
      <xdr:spPr>
        <a:xfrm>
          <a:off x="4546600" y="155733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155130</xdr:rowOff>
    </xdr:from>
    <xdr:to>
      <xdr:col>24</xdr:col>
      <xdr:colOff>63500</xdr:colOff>
      <xdr:row>97</xdr:row>
      <xdr:rowOff>160911</xdr:rowOff>
    </xdr:to>
    <xdr:cxnSp macro="">
      <xdr:nvCxnSpPr>
        <xdr:cNvPr id="236" name="直線コネクタ 235">
          <a:extLst>
            <a:ext uri="{FF2B5EF4-FFF2-40B4-BE49-F238E27FC236}">
              <a16:creationId xmlns:a16="http://schemas.microsoft.com/office/drawing/2014/main" id="{00000000-0008-0000-0700-0000EC000000}"/>
            </a:ext>
          </a:extLst>
        </xdr:cNvPr>
        <xdr:cNvCxnSpPr/>
      </xdr:nvCxnSpPr>
      <xdr:spPr>
        <a:xfrm flipV="1">
          <a:off x="3797300" y="16614330"/>
          <a:ext cx="838200" cy="1772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163535</xdr:rowOff>
    </xdr:from>
    <xdr:ext cx="534377" cy="259045"/>
    <xdr:sp macro="" textlink="">
      <xdr:nvSpPr>
        <xdr:cNvPr id="237" name="衛生費平均値テキスト">
          <a:extLst>
            <a:ext uri="{FF2B5EF4-FFF2-40B4-BE49-F238E27FC236}">
              <a16:creationId xmlns:a16="http://schemas.microsoft.com/office/drawing/2014/main" id="{00000000-0008-0000-0700-0000ED000000}"/>
            </a:ext>
          </a:extLst>
        </xdr:cNvPr>
        <xdr:cNvSpPr txBox="1"/>
      </xdr:nvSpPr>
      <xdr:spPr>
        <a:xfrm>
          <a:off x="4686300" y="1662273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43,108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13658</xdr:rowOff>
    </xdr:from>
    <xdr:to>
      <xdr:col>24</xdr:col>
      <xdr:colOff>114300</xdr:colOff>
      <xdr:row>97</xdr:row>
      <xdr:rowOff>115258</xdr:rowOff>
    </xdr:to>
    <xdr:sp macro="" textlink="">
      <xdr:nvSpPr>
        <xdr:cNvPr id="238" name="フローチャート: 判断 237">
          <a:extLst>
            <a:ext uri="{FF2B5EF4-FFF2-40B4-BE49-F238E27FC236}">
              <a16:creationId xmlns:a16="http://schemas.microsoft.com/office/drawing/2014/main" id="{00000000-0008-0000-0700-0000EE000000}"/>
            </a:ext>
          </a:extLst>
        </xdr:cNvPr>
        <xdr:cNvSpPr/>
      </xdr:nvSpPr>
      <xdr:spPr>
        <a:xfrm>
          <a:off x="4584700" y="16644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160911</xdr:rowOff>
    </xdr:from>
    <xdr:to>
      <xdr:col>19</xdr:col>
      <xdr:colOff>177800</xdr:colOff>
      <xdr:row>98</xdr:row>
      <xdr:rowOff>122783</xdr:rowOff>
    </xdr:to>
    <xdr:cxnSp macro="">
      <xdr:nvCxnSpPr>
        <xdr:cNvPr id="239" name="直線コネクタ 238">
          <a:extLst>
            <a:ext uri="{FF2B5EF4-FFF2-40B4-BE49-F238E27FC236}">
              <a16:creationId xmlns:a16="http://schemas.microsoft.com/office/drawing/2014/main" id="{00000000-0008-0000-0700-0000EF000000}"/>
            </a:ext>
          </a:extLst>
        </xdr:cNvPr>
        <xdr:cNvCxnSpPr/>
      </xdr:nvCxnSpPr>
      <xdr:spPr>
        <a:xfrm flipV="1">
          <a:off x="2908300" y="16791561"/>
          <a:ext cx="889000" cy="1333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25856</xdr:rowOff>
    </xdr:from>
    <xdr:to>
      <xdr:col>20</xdr:col>
      <xdr:colOff>38100</xdr:colOff>
      <xdr:row>97</xdr:row>
      <xdr:rowOff>127456</xdr:rowOff>
    </xdr:to>
    <xdr:sp macro="" textlink="">
      <xdr:nvSpPr>
        <xdr:cNvPr id="240" name="フローチャート: 判断 239">
          <a:extLst>
            <a:ext uri="{FF2B5EF4-FFF2-40B4-BE49-F238E27FC236}">
              <a16:creationId xmlns:a16="http://schemas.microsoft.com/office/drawing/2014/main" id="{00000000-0008-0000-0700-0000F0000000}"/>
            </a:ext>
          </a:extLst>
        </xdr:cNvPr>
        <xdr:cNvSpPr/>
      </xdr:nvSpPr>
      <xdr:spPr>
        <a:xfrm>
          <a:off x="3746500" y="16656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143983</xdr:rowOff>
    </xdr:from>
    <xdr:ext cx="534377" cy="259045"/>
    <xdr:sp macro="" textlink="">
      <xdr:nvSpPr>
        <xdr:cNvPr id="241" name="テキスト ボックス 240">
          <a:extLst>
            <a:ext uri="{FF2B5EF4-FFF2-40B4-BE49-F238E27FC236}">
              <a16:creationId xmlns:a16="http://schemas.microsoft.com/office/drawing/2014/main" id="{00000000-0008-0000-0700-0000F1000000}"/>
            </a:ext>
          </a:extLst>
        </xdr:cNvPr>
        <xdr:cNvSpPr txBox="1"/>
      </xdr:nvSpPr>
      <xdr:spPr>
        <a:xfrm>
          <a:off x="3530111" y="164317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42,361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118424</xdr:rowOff>
    </xdr:from>
    <xdr:to>
      <xdr:col>15</xdr:col>
      <xdr:colOff>50800</xdr:colOff>
      <xdr:row>98</xdr:row>
      <xdr:rowOff>122783</xdr:rowOff>
    </xdr:to>
    <xdr:cxnSp macro="">
      <xdr:nvCxnSpPr>
        <xdr:cNvPr id="242" name="直線コネクタ 241">
          <a:extLst>
            <a:ext uri="{FF2B5EF4-FFF2-40B4-BE49-F238E27FC236}">
              <a16:creationId xmlns:a16="http://schemas.microsoft.com/office/drawing/2014/main" id="{00000000-0008-0000-0700-0000F2000000}"/>
            </a:ext>
          </a:extLst>
        </xdr:cNvPr>
        <xdr:cNvCxnSpPr/>
      </xdr:nvCxnSpPr>
      <xdr:spPr>
        <a:xfrm>
          <a:off x="2019300" y="16920524"/>
          <a:ext cx="889000" cy="43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156206</xdr:rowOff>
    </xdr:from>
    <xdr:to>
      <xdr:col>15</xdr:col>
      <xdr:colOff>101600</xdr:colOff>
      <xdr:row>98</xdr:row>
      <xdr:rowOff>86356</xdr:rowOff>
    </xdr:to>
    <xdr:sp macro="" textlink="">
      <xdr:nvSpPr>
        <xdr:cNvPr id="243" name="フローチャート: 判断 242">
          <a:extLst>
            <a:ext uri="{FF2B5EF4-FFF2-40B4-BE49-F238E27FC236}">
              <a16:creationId xmlns:a16="http://schemas.microsoft.com/office/drawing/2014/main" id="{00000000-0008-0000-0700-0000F3000000}"/>
            </a:ext>
          </a:extLst>
        </xdr:cNvPr>
        <xdr:cNvSpPr/>
      </xdr:nvSpPr>
      <xdr:spPr>
        <a:xfrm>
          <a:off x="2857500" y="16786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102883</xdr:rowOff>
    </xdr:from>
    <xdr:ext cx="534377" cy="259045"/>
    <xdr:sp macro="" textlink="">
      <xdr:nvSpPr>
        <xdr:cNvPr id="244" name="テキスト ボックス 243">
          <a:extLst>
            <a:ext uri="{FF2B5EF4-FFF2-40B4-BE49-F238E27FC236}">
              <a16:creationId xmlns:a16="http://schemas.microsoft.com/office/drawing/2014/main" id="{00000000-0008-0000-0700-0000F4000000}"/>
            </a:ext>
          </a:extLst>
        </xdr:cNvPr>
        <xdr:cNvSpPr txBox="1"/>
      </xdr:nvSpPr>
      <xdr:spPr>
        <a:xfrm>
          <a:off x="2641111" y="165620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34,378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106211</xdr:rowOff>
    </xdr:from>
    <xdr:to>
      <xdr:col>10</xdr:col>
      <xdr:colOff>114300</xdr:colOff>
      <xdr:row>98</xdr:row>
      <xdr:rowOff>118424</xdr:rowOff>
    </xdr:to>
    <xdr:cxnSp macro="">
      <xdr:nvCxnSpPr>
        <xdr:cNvPr id="245" name="直線コネクタ 244">
          <a:extLst>
            <a:ext uri="{FF2B5EF4-FFF2-40B4-BE49-F238E27FC236}">
              <a16:creationId xmlns:a16="http://schemas.microsoft.com/office/drawing/2014/main" id="{00000000-0008-0000-0700-0000F5000000}"/>
            </a:ext>
          </a:extLst>
        </xdr:cNvPr>
        <xdr:cNvCxnSpPr/>
      </xdr:nvCxnSpPr>
      <xdr:spPr>
        <a:xfrm>
          <a:off x="1130300" y="16908311"/>
          <a:ext cx="889000" cy="122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98</xdr:row>
      <xdr:rowOff>24354</xdr:rowOff>
    </xdr:from>
    <xdr:to>
      <xdr:col>10</xdr:col>
      <xdr:colOff>165100</xdr:colOff>
      <xdr:row>98</xdr:row>
      <xdr:rowOff>125954</xdr:rowOff>
    </xdr:to>
    <xdr:sp macro="" textlink="">
      <xdr:nvSpPr>
        <xdr:cNvPr id="246" name="フローチャート: 判断 245">
          <a:extLst>
            <a:ext uri="{FF2B5EF4-FFF2-40B4-BE49-F238E27FC236}">
              <a16:creationId xmlns:a16="http://schemas.microsoft.com/office/drawing/2014/main" id="{00000000-0008-0000-0700-0000F6000000}"/>
            </a:ext>
          </a:extLst>
        </xdr:cNvPr>
        <xdr:cNvSpPr/>
      </xdr:nvSpPr>
      <xdr:spPr>
        <a:xfrm>
          <a:off x="1968500" y="16826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142481</xdr:rowOff>
    </xdr:from>
    <xdr:ext cx="534377"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1752111" y="166016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31,953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36339</xdr:rowOff>
    </xdr:from>
    <xdr:to>
      <xdr:col>6</xdr:col>
      <xdr:colOff>38100</xdr:colOff>
      <xdr:row>98</xdr:row>
      <xdr:rowOff>137939</xdr:rowOff>
    </xdr:to>
    <xdr:sp macro="" textlink="">
      <xdr:nvSpPr>
        <xdr:cNvPr id="248" name="フローチャート: 判断 247">
          <a:extLst>
            <a:ext uri="{FF2B5EF4-FFF2-40B4-BE49-F238E27FC236}">
              <a16:creationId xmlns:a16="http://schemas.microsoft.com/office/drawing/2014/main" id="{00000000-0008-0000-0700-0000F8000000}"/>
            </a:ext>
          </a:extLst>
        </xdr:cNvPr>
        <xdr:cNvSpPr/>
      </xdr:nvSpPr>
      <xdr:spPr>
        <a:xfrm>
          <a:off x="1079500" y="16838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154466</xdr:rowOff>
    </xdr:from>
    <xdr:ext cx="534377"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863111" y="166136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700-0000FE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104330</xdr:rowOff>
    </xdr:from>
    <xdr:to>
      <xdr:col>24</xdr:col>
      <xdr:colOff>114300</xdr:colOff>
      <xdr:row>97</xdr:row>
      <xdr:rowOff>34480</xdr:rowOff>
    </xdr:to>
    <xdr:sp macro="" textlink="">
      <xdr:nvSpPr>
        <xdr:cNvPr id="255" name="楕円 254">
          <a:extLst>
            <a:ext uri="{FF2B5EF4-FFF2-40B4-BE49-F238E27FC236}">
              <a16:creationId xmlns:a16="http://schemas.microsoft.com/office/drawing/2014/main" id="{00000000-0008-0000-0700-0000FF000000}"/>
            </a:ext>
          </a:extLst>
        </xdr:cNvPr>
        <xdr:cNvSpPr/>
      </xdr:nvSpPr>
      <xdr:spPr>
        <a:xfrm>
          <a:off x="4584700" y="16563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127207</xdr:rowOff>
    </xdr:from>
    <xdr:ext cx="534377" cy="259045"/>
    <xdr:sp macro="" textlink="">
      <xdr:nvSpPr>
        <xdr:cNvPr id="256" name="衛生費該当値テキスト">
          <a:extLst>
            <a:ext uri="{FF2B5EF4-FFF2-40B4-BE49-F238E27FC236}">
              <a16:creationId xmlns:a16="http://schemas.microsoft.com/office/drawing/2014/main" id="{00000000-0008-0000-0700-000000010000}"/>
            </a:ext>
          </a:extLst>
        </xdr:cNvPr>
        <xdr:cNvSpPr txBox="1"/>
      </xdr:nvSpPr>
      <xdr:spPr>
        <a:xfrm>
          <a:off x="4686300" y="164149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110111</xdr:rowOff>
    </xdr:from>
    <xdr:to>
      <xdr:col>20</xdr:col>
      <xdr:colOff>38100</xdr:colOff>
      <xdr:row>98</xdr:row>
      <xdr:rowOff>40261</xdr:rowOff>
    </xdr:to>
    <xdr:sp macro="" textlink="">
      <xdr:nvSpPr>
        <xdr:cNvPr id="257" name="楕円 256">
          <a:extLst>
            <a:ext uri="{FF2B5EF4-FFF2-40B4-BE49-F238E27FC236}">
              <a16:creationId xmlns:a16="http://schemas.microsoft.com/office/drawing/2014/main" id="{00000000-0008-0000-0700-000001010000}"/>
            </a:ext>
          </a:extLst>
        </xdr:cNvPr>
        <xdr:cNvSpPr/>
      </xdr:nvSpPr>
      <xdr:spPr>
        <a:xfrm>
          <a:off x="3746500" y="16740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31388</xdr:rowOff>
    </xdr:from>
    <xdr:ext cx="534377" cy="259045"/>
    <xdr:sp macro="" textlink="">
      <xdr:nvSpPr>
        <xdr:cNvPr id="258" name="テキスト ボックス 257">
          <a:extLst>
            <a:ext uri="{FF2B5EF4-FFF2-40B4-BE49-F238E27FC236}">
              <a16:creationId xmlns:a16="http://schemas.microsoft.com/office/drawing/2014/main" id="{00000000-0008-0000-0700-000002010000}"/>
            </a:ext>
          </a:extLst>
        </xdr:cNvPr>
        <xdr:cNvSpPr txBox="1"/>
      </xdr:nvSpPr>
      <xdr:spPr>
        <a:xfrm>
          <a:off x="3530111" y="168334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71983</xdr:rowOff>
    </xdr:from>
    <xdr:to>
      <xdr:col>15</xdr:col>
      <xdr:colOff>101600</xdr:colOff>
      <xdr:row>99</xdr:row>
      <xdr:rowOff>2133</xdr:rowOff>
    </xdr:to>
    <xdr:sp macro="" textlink="">
      <xdr:nvSpPr>
        <xdr:cNvPr id="259" name="楕円 258">
          <a:extLst>
            <a:ext uri="{FF2B5EF4-FFF2-40B4-BE49-F238E27FC236}">
              <a16:creationId xmlns:a16="http://schemas.microsoft.com/office/drawing/2014/main" id="{00000000-0008-0000-0700-000003010000}"/>
            </a:ext>
          </a:extLst>
        </xdr:cNvPr>
        <xdr:cNvSpPr/>
      </xdr:nvSpPr>
      <xdr:spPr>
        <a:xfrm>
          <a:off x="2857500" y="168740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164710</xdr:rowOff>
    </xdr:from>
    <xdr:ext cx="534377" cy="259045"/>
    <xdr:sp macro="" textlink="">
      <xdr:nvSpPr>
        <xdr:cNvPr id="260" name="テキスト ボックス 259">
          <a:extLst>
            <a:ext uri="{FF2B5EF4-FFF2-40B4-BE49-F238E27FC236}">
              <a16:creationId xmlns:a16="http://schemas.microsoft.com/office/drawing/2014/main" id="{00000000-0008-0000-0700-000004010000}"/>
            </a:ext>
          </a:extLst>
        </xdr:cNvPr>
        <xdr:cNvSpPr txBox="1"/>
      </xdr:nvSpPr>
      <xdr:spPr>
        <a:xfrm>
          <a:off x="2641111" y="169668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67624</xdr:rowOff>
    </xdr:from>
    <xdr:to>
      <xdr:col>10</xdr:col>
      <xdr:colOff>165100</xdr:colOff>
      <xdr:row>98</xdr:row>
      <xdr:rowOff>169224</xdr:rowOff>
    </xdr:to>
    <xdr:sp macro="" textlink="">
      <xdr:nvSpPr>
        <xdr:cNvPr id="261" name="楕円 260">
          <a:extLst>
            <a:ext uri="{FF2B5EF4-FFF2-40B4-BE49-F238E27FC236}">
              <a16:creationId xmlns:a16="http://schemas.microsoft.com/office/drawing/2014/main" id="{00000000-0008-0000-0700-000005010000}"/>
            </a:ext>
          </a:extLst>
        </xdr:cNvPr>
        <xdr:cNvSpPr/>
      </xdr:nvSpPr>
      <xdr:spPr>
        <a:xfrm>
          <a:off x="1968500" y="16869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160351</xdr:rowOff>
    </xdr:from>
    <xdr:ext cx="534377" cy="259045"/>
    <xdr:sp macro="" textlink="">
      <xdr:nvSpPr>
        <xdr:cNvPr id="262" name="テキスト ボックス 261">
          <a:extLst>
            <a:ext uri="{FF2B5EF4-FFF2-40B4-BE49-F238E27FC236}">
              <a16:creationId xmlns:a16="http://schemas.microsoft.com/office/drawing/2014/main" id="{00000000-0008-0000-0700-000006010000}"/>
            </a:ext>
          </a:extLst>
        </xdr:cNvPr>
        <xdr:cNvSpPr txBox="1"/>
      </xdr:nvSpPr>
      <xdr:spPr>
        <a:xfrm>
          <a:off x="1752111" y="169624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29,303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55411</xdr:rowOff>
    </xdr:from>
    <xdr:to>
      <xdr:col>6</xdr:col>
      <xdr:colOff>38100</xdr:colOff>
      <xdr:row>98</xdr:row>
      <xdr:rowOff>157011</xdr:rowOff>
    </xdr:to>
    <xdr:sp macro="" textlink="">
      <xdr:nvSpPr>
        <xdr:cNvPr id="263" name="楕円 262">
          <a:extLst>
            <a:ext uri="{FF2B5EF4-FFF2-40B4-BE49-F238E27FC236}">
              <a16:creationId xmlns:a16="http://schemas.microsoft.com/office/drawing/2014/main" id="{00000000-0008-0000-0700-000007010000}"/>
            </a:ext>
          </a:extLst>
        </xdr:cNvPr>
        <xdr:cNvSpPr/>
      </xdr:nvSpPr>
      <xdr:spPr>
        <a:xfrm>
          <a:off x="1079500" y="16857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148138</xdr:rowOff>
    </xdr:from>
    <xdr:ext cx="534377" cy="259045"/>
    <xdr:sp macro="" textlink="">
      <xdr:nvSpPr>
        <xdr:cNvPr id="264" name="テキスト ボックス 263">
          <a:extLst>
            <a:ext uri="{FF2B5EF4-FFF2-40B4-BE49-F238E27FC236}">
              <a16:creationId xmlns:a16="http://schemas.microsoft.com/office/drawing/2014/main" id="{00000000-0008-0000-0700-000008010000}"/>
            </a:ext>
          </a:extLst>
        </xdr:cNvPr>
        <xdr:cNvSpPr txBox="1"/>
      </xdr:nvSpPr>
      <xdr:spPr>
        <a:xfrm>
          <a:off x="863111" y="169502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1" name="正方形/長方形 270">
          <a:extLst>
            <a:ext uri="{FF2B5EF4-FFF2-40B4-BE49-F238E27FC236}">
              <a16:creationId xmlns:a16="http://schemas.microsoft.com/office/drawing/2014/main" id="{00000000-0008-0000-0700-00000F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2" name="正方形/長方形 271">
          <a:extLst>
            <a:ext uri="{FF2B5EF4-FFF2-40B4-BE49-F238E27FC236}">
              <a16:creationId xmlns:a16="http://schemas.microsoft.com/office/drawing/2014/main" id="{00000000-0008-0000-0700-000010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3" name="テキスト ボックス 272">
          <a:extLst>
            <a:ext uri="{FF2B5EF4-FFF2-40B4-BE49-F238E27FC236}">
              <a16:creationId xmlns:a16="http://schemas.microsoft.com/office/drawing/2014/main" id="{00000000-0008-0000-0700-000011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5" name="直線コネクタ 274">
          <a:extLst>
            <a:ext uri="{FF2B5EF4-FFF2-40B4-BE49-F238E27FC236}">
              <a16:creationId xmlns:a16="http://schemas.microsoft.com/office/drawing/2014/main" id="{00000000-0008-0000-0700-000013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6" name="テキスト ボックス 275">
          <a:extLst>
            <a:ext uri="{FF2B5EF4-FFF2-40B4-BE49-F238E27FC236}">
              <a16:creationId xmlns:a16="http://schemas.microsoft.com/office/drawing/2014/main" id="{00000000-0008-0000-0700-000014010000}"/>
            </a:ext>
          </a:extLst>
        </xdr:cNvPr>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7" name="直線コネクタ 276">
          <a:extLst>
            <a:ext uri="{FF2B5EF4-FFF2-40B4-BE49-F238E27FC236}">
              <a16:creationId xmlns:a16="http://schemas.microsoft.com/office/drawing/2014/main" id="{00000000-0008-0000-0700-000015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144434</xdr:rowOff>
    </xdr:from>
    <xdr:ext cx="467179" cy="259045"/>
    <xdr:sp macro="" textlink="">
      <xdr:nvSpPr>
        <xdr:cNvPr id="278" name="テキスト ボックス 277">
          <a:extLst>
            <a:ext uri="{FF2B5EF4-FFF2-40B4-BE49-F238E27FC236}">
              <a16:creationId xmlns:a16="http://schemas.microsoft.com/office/drawing/2014/main" id="{00000000-0008-0000-0700-000016010000}"/>
            </a:ext>
          </a:extLst>
        </xdr:cNvPr>
        <xdr:cNvSpPr txBox="1"/>
      </xdr:nvSpPr>
      <xdr:spPr>
        <a:xfrm>
          <a:off x="6136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9" name="直線コネクタ 278">
          <a:extLst>
            <a:ext uri="{FF2B5EF4-FFF2-40B4-BE49-F238E27FC236}">
              <a16:creationId xmlns:a16="http://schemas.microsoft.com/office/drawing/2014/main" id="{00000000-0008-0000-0700-000017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160763</xdr:rowOff>
    </xdr:from>
    <xdr:ext cx="467179" cy="259045"/>
    <xdr:sp macro="" textlink="">
      <xdr:nvSpPr>
        <xdr:cNvPr id="280" name="テキスト ボックス 279">
          <a:extLst>
            <a:ext uri="{FF2B5EF4-FFF2-40B4-BE49-F238E27FC236}">
              <a16:creationId xmlns:a16="http://schemas.microsoft.com/office/drawing/2014/main" id="{00000000-0008-0000-0700-000018010000}"/>
            </a:ext>
          </a:extLst>
        </xdr:cNvPr>
        <xdr:cNvSpPr txBox="1"/>
      </xdr:nvSpPr>
      <xdr:spPr>
        <a:xfrm>
          <a:off x="6136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1" name="直線コネクタ 280">
          <a:extLst>
            <a:ext uri="{FF2B5EF4-FFF2-40B4-BE49-F238E27FC236}">
              <a16:creationId xmlns:a16="http://schemas.microsoft.com/office/drawing/2014/main" id="{00000000-0008-0000-0700-000019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5641</xdr:rowOff>
    </xdr:from>
    <xdr:ext cx="467179" cy="259045"/>
    <xdr:sp macro="" textlink="">
      <xdr:nvSpPr>
        <xdr:cNvPr id="282" name="テキスト ボックス 281">
          <a:extLst>
            <a:ext uri="{FF2B5EF4-FFF2-40B4-BE49-F238E27FC236}">
              <a16:creationId xmlns:a16="http://schemas.microsoft.com/office/drawing/2014/main" id="{00000000-0008-0000-0700-00001A010000}"/>
            </a:ext>
          </a:extLst>
        </xdr:cNvPr>
        <xdr:cNvSpPr txBox="1"/>
      </xdr:nvSpPr>
      <xdr:spPr>
        <a:xfrm>
          <a:off x="6136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3" name="直線コネクタ 282">
          <a:extLst>
            <a:ext uri="{FF2B5EF4-FFF2-40B4-BE49-F238E27FC236}">
              <a16:creationId xmlns:a16="http://schemas.microsoft.com/office/drawing/2014/main" id="{00000000-0008-0000-0700-00001B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21970</xdr:rowOff>
    </xdr:from>
    <xdr:ext cx="467179" cy="259045"/>
    <xdr:sp macro="" textlink="">
      <xdr:nvSpPr>
        <xdr:cNvPr id="284" name="テキスト ボックス 283">
          <a:extLst>
            <a:ext uri="{FF2B5EF4-FFF2-40B4-BE49-F238E27FC236}">
              <a16:creationId xmlns:a16="http://schemas.microsoft.com/office/drawing/2014/main" id="{00000000-0008-0000-0700-00001C010000}"/>
            </a:ext>
          </a:extLst>
        </xdr:cNvPr>
        <xdr:cNvSpPr txBox="1"/>
      </xdr:nvSpPr>
      <xdr:spPr>
        <a:xfrm>
          <a:off x="6136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5" name="直線コネクタ 284">
          <a:extLst>
            <a:ext uri="{FF2B5EF4-FFF2-40B4-BE49-F238E27FC236}">
              <a16:creationId xmlns:a16="http://schemas.microsoft.com/office/drawing/2014/main" id="{00000000-0008-0000-0700-00001D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38299</xdr:rowOff>
    </xdr:from>
    <xdr:ext cx="467179" cy="259045"/>
    <xdr:sp macro="" textlink="">
      <xdr:nvSpPr>
        <xdr:cNvPr id="286" name="テキスト ボックス 285">
          <a:extLst>
            <a:ext uri="{FF2B5EF4-FFF2-40B4-BE49-F238E27FC236}">
              <a16:creationId xmlns:a16="http://schemas.microsoft.com/office/drawing/2014/main" id="{00000000-0008-0000-0700-00001E010000}"/>
            </a:ext>
          </a:extLst>
        </xdr:cNvPr>
        <xdr:cNvSpPr txBox="1"/>
      </xdr:nvSpPr>
      <xdr:spPr>
        <a:xfrm>
          <a:off x="6136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7" name="直線コネクタ 286">
          <a:extLst>
            <a:ext uri="{FF2B5EF4-FFF2-40B4-BE49-F238E27FC236}">
              <a16:creationId xmlns:a16="http://schemas.microsoft.com/office/drawing/2014/main" id="{00000000-0008-0000-0700-00001F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8" name="テキスト ボックス 287">
          <a:extLst>
            <a:ext uri="{FF2B5EF4-FFF2-40B4-BE49-F238E27FC236}">
              <a16:creationId xmlns:a16="http://schemas.microsoft.com/office/drawing/2014/main" id="{00000000-0008-0000-0700-000020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9" name="労働費グラフ枠">
          <a:extLst>
            <a:ext uri="{FF2B5EF4-FFF2-40B4-BE49-F238E27FC236}">
              <a16:creationId xmlns:a16="http://schemas.microsoft.com/office/drawing/2014/main" id="{00000000-0008-0000-0700-000021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48260</xdr:rowOff>
    </xdr:from>
    <xdr:to>
      <xdr:col>54</xdr:col>
      <xdr:colOff>189865</xdr:colOff>
      <xdr:row>39</xdr:row>
      <xdr:rowOff>98878</xdr:rowOff>
    </xdr:to>
    <xdr:cxnSp macro="">
      <xdr:nvCxnSpPr>
        <xdr:cNvPr id="290" name="直線コネクタ 289">
          <a:extLst>
            <a:ext uri="{FF2B5EF4-FFF2-40B4-BE49-F238E27FC236}">
              <a16:creationId xmlns:a16="http://schemas.microsoft.com/office/drawing/2014/main" id="{00000000-0008-0000-0700-000022010000}"/>
            </a:ext>
          </a:extLst>
        </xdr:cNvPr>
        <xdr:cNvCxnSpPr/>
      </xdr:nvCxnSpPr>
      <xdr:spPr>
        <a:xfrm flipV="1">
          <a:off x="10475595" y="5363210"/>
          <a:ext cx="1270" cy="14222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102705</xdr:rowOff>
    </xdr:from>
    <xdr:ext cx="249299" cy="259045"/>
    <xdr:sp macro="" textlink="">
      <xdr:nvSpPr>
        <xdr:cNvPr id="291" name="労働費最小値テキスト">
          <a:extLst>
            <a:ext uri="{FF2B5EF4-FFF2-40B4-BE49-F238E27FC236}">
              <a16:creationId xmlns:a16="http://schemas.microsoft.com/office/drawing/2014/main" id="{00000000-0008-0000-0700-000023010000}"/>
            </a:ext>
          </a:extLst>
        </xdr:cNvPr>
        <xdr:cNvSpPr txBox="1"/>
      </xdr:nvSpPr>
      <xdr:spPr>
        <a:xfrm>
          <a:off x="10528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98878</xdr:rowOff>
    </xdr:from>
    <xdr:to>
      <xdr:col>55</xdr:col>
      <xdr:colOff>88900</xdr:colOff>
      <xdr:row>39</xdr:row>
      <xdr:rowOff>98878</xdr:rowOff>
    </xdr:to>
    <xdr:cxnSp macro="">
      <xdr:nvCxnSpPr>
        <xdr:cNvPr id="292" name="直線コネクタ 291">
          <a:extLst>
            <a:ext uri="{FF2B5EF4-FFF2-40B4-BE49-F238E27FC236}">
              <a16:creationId xmlns:a16="http://schemas.microsoft.com/office/drawing/2014/main" id="{00000000-0008-0000-0700-000024010000}"/>
            </a:ext>
          </a:extLst>
        </xdr:cNvPr>
        <xdr:cNvCxnSpPr/>
      </xdr:nvCxnSpPr>
      <xdr:spPr>
        <a:xfrm>
          <a:off x="10388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166387</xdr:rowOff>
    </xdr:from>
    <xdr:ext cx="469744" cy="259045"/>
    <xdr:sp macro="" textlink="">
      <xdr:nvSpPr>
        <xdr:cNvPr id="293" name="労働費最大値テキスト">
          <a:extLst>
            <a:ext uri="{FF2B5EF4-FFF2-40B4-BE49-F238E27FC236}">
              <a16:creationId xmlns:a16="http://schemas.microsoft.com/office/drawing/2014/main" id="{00000000-0008-0000-0700-000025010000}"/>
            </a:ext>
          </a:extLst>
        </xdr:cNvPr>
        <xdr:cNvSpPr txBox="1"/>
      </xdr:nvSpPr>
      <xdr:spPr>
        <a:xfrm>
          <a:off x="10528300" y="51384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4,355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48260</xdr:rowOff>
    </xdr:from>
    <xdr:to>
      <xdr:col>55</xdr:col>
      <xdr:colOff>88900</xdr:colOff>
      <xdr:row>31</xdr:row>
      <xdr:rowOff>48260</xdr:rowOff>
    </xdr:to>
    <xdr:cxnSp macro="">
      <xdr:nvCxnSpPr>
        <xdr:cNvPr id="294" name="直線コネクタ 293">
          <a:extLst>
            <a:ext uri="{FF2B5EF4-FFF2-40B4-BE49-F238E27FC236}">
              <a16:creationId xmlns:a16="http://schemas.microsoft.com/office/drawing/2014/main" id="{00000000-0008-0000-0700-000026010000}"/>
            </a:ext>
          </a:extLst>
        </xdr:cNvPr>
        <xdr:cNvCxnSpPr/>
      </xdr:nvCxnSpPr>
      <xdr:spPr>
        <a:xfrm>
          <a:off x="10388600" y="53632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166152</xdr:rowOff>
    </xdr:from>
    <xdr:to>
      <xdr:col>55</xdr:col>
      <xdr:colOff>0</xdr:colOff>
      <xdr:row>36</xdr:row>
      <xdr:rowOff>169745</xdr:rowOff>
    </xdr:to>
    <xdr:cxnSp macro="">
      <xdr:nvCxnSpPr>
        <xdr:cNvPr id="295" name="直線コネクタ 294">
          <a:extLst>
            <a:ext uri="{FF2B5EF4-FFF2-40B4-BE49-F238E27FC236}">
              <a16:creationId xmlns:a16="http://schemas.microsoft.com/office/drawing/2014/main" id="{00000000-0008-0000-0700-000027010000}"/>
            </a:ext>
          </a:extLst>
        </xdr:cNvPr>
        <xdr:cNvCxnSpPr/>
      </xdr:nvCxnSpPr>
      <xdr:spPr>
        <a:xfrm flipV="1">
          <a:off x="9639300" y="6338352"/>
          <a:ext cx="838200" cy="35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70593</xdr:rowOff>
    </xdr:from>
    <xdr:ext cx="378565" cy="259045"/>
    <xdr:sp macro="" textlink="">
      <xdr:nvSpPr>
        <xdr:cNvPr id="296" name="労働費平均値テキスト">
          <a:extLst>
            <a:ext uri="{FF2B5EF4-FFF2-40B4-BE49-F238E27FC236}">
              <a16:creationId xmlns:a16="http://schemas.microsoft.com/office/drawing/2014/main" id="{00000000-0008-0000-0700-000028010000}"/>
            </a:ext>
          </a:extLst>
        </xdr:cNvPr>
        <xdr:cNvSpPr txBox="1"/>
      </xdr:nvSpPr>
      <xdr:spPr>
        <a:xfrm>
          <a:off x="10528300" y="6585693"/>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92166</xdr:rowOff>
    </xdr:from>
    <xdr:to>
      <xdr:col>55</xdr:col>
      <xdr:colOff>50800</xdr:colOff>
      <xdr:row>39</xdr:row>
      <xdr:rowOff>22316</xdr:rowOff>
    </xdr:to>
    <xdr:sp macro="" textlink="">
      <xdr:nvSpPr>
        <xdr:cNvPr id="297" name="フローチャート: 判断 296">
          <a:extLst>
            <a:ext uri="{FF2B5EF4-FFF2-40B4-BE49-F238E27FC236}">
              <a16:creationId xmlns:a16="http://schemas.microsoft.com/office/drawing/2014/main" id="{00000000-0008-0000-0700-000029010000}"/>
            </a:ext>
          </a:extLst>
        </xdr:cNvPr>
        <xdr:cNvSpPr/>
      </xdr:nvSpPr>
      <xdr:spPr>
        <a:xfrm>
          <a:off x="10426700" y="66072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169745</xdr:rowOff>
    </xdr:from>
    <xdr:to>
      <xdr:col>50</xdr:col>
      <xdr:colOff>114300</xdr:colOff>
      <xdr:row>37</xdr:row>
      <xdr:rowOff>2866</xdr:rowOff>
    </xdr:to>
    <xdr:cxnSp macro="">
      <xdr:nvCxnSpPr>
        <xdr:cNvPr id="298" name="直線コネクタ 297">
          <a:extLst>
            <a:ext uri="{FF2B5EF4-FFF2-40B4-BE49-F238E27FC236}">
              <a16:creationId xmlns:a16="http://schemas.microsoft.com/office/drawing/2014/main" id="{00000000-0008-0000-0700-00002A010000}"/>
            </a:ext>
          </a:extLst>
        </xdr:cNvPr>
        <xdr:cNvCxnSpPr/>
      </xdr:nvCxnSpPr>
      <xdr:spPr>
        <a:xfrm flipV="1">
          <a:off x="8750300" y="6341945"/>
          <a:ext cx="889000" cy="4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91186</xdr:rowOff>
    </xdr:from>
    <xdr:to>
      <xdr:col>50</xdr:col>
      <xdr:colOff>165100</xdr:colOff>
      <xdr:row>39</xdr:row>
      <xdr:rowOff>21336</xdr:rowOff>
    </xdr:to>
    <xdr:sp macro="" textlink="">
      <xdr:nvSpPr>
        <xdr:cNvPr id="299" name="フローチャート: 判断 298">
          <a:extLst>
            <a:ext uri="{FF2B5EF4-FFF2-40B4-BE49-F238E27FC236}">
              <a16:creationId xmlns:a16="http://schemas.microsoft.com/office/drawing/2014/main" id="{00000000-0008-0000-0700-00002B010000}"/>
            </a:ext>
          </a:extLst>
        </xdr:cNvPr>
        <xdr:cNvSpPr/>
      </xdr:nvSpPr>
      <xdr:spPr>
        <a:xfrm>
          <a:off x="9588500" y="6606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39</xdr:row>
      <xdr:rowOff>12463</xdr:rowOff>
    </xdr:from>
    <xdr:ext cx="378565" cy="259045"/>
    <xdr:sp macro="" textlink="">
      <xdr:nvSpPr>
        <xdr:cNvPr id="300" name="テキスト ボックス 299">
          <a:extLst>
            <a:ext uri="{FF2B5EF4-FFF2-40B4-BE49-F238E27FC236}">
              <a16:creationId xmlns:a16="http://schemas.microsoft.com/office/drawing/2014/main" id="{00000000-0008-0000-0700-00002C010000}"/>
            </a:ext>
          </a:extLst>
        </xdr:cNvPr>
        <xdr:cNvSpPr txBox="1"/>
      </xdr:nvSpPr>
      <xdr:spPr>
        <a:xfrm>
          <a:off x="9450017" y="669901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2866</xdr:rowOff>
    </xdr:from>
    <xdr:to>
      <xdr:col>45</xdr:col>
      <xdr:colOff>177800</xdr:colOff>
      <xdr:row>37</xdr:row>
      <xdr:rowOff>7765</xdr:rowOff>
    </xdr:to>
    <xdr:cxnSp macro="">
      <xdr:nvCxnSpPr>
        <xdr:cNvPr id="301" name="直線コネクタ 300">
          <a:extLst>
            <a:ext uri="{FF2B5EF4-FFF2-40B4-BE49-F238E27FC236}">
              <a16:creationId xmlns:a16="http://schemas.microsoft.com/office/drawing/2014/main" id="{00000000-0008-0000-0700-00002D010000}"/>
            </a:ext>
          </a:extLst>
        </xdr:cNvPr>
        <xdr:cNvCxnSpPr/>
      </xdr:nvCxnSpPr>
      <xdr:spPr>
        <a:xfrm flipV="1">
          <a:off x="7861300" y="6346516"/>
          <a:ext cx="889000" cy="4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88574</xdr:rowOff>
    </xdr:from>
    <xdr:to>
      <xdr:col>46</xdr:col>
      <xdr:colOff>38100</xdr:colOff>
      <xdr:row>39</xdr:row>
      <xdr:rowOff>18724</xdr:rowOff>
    </xdr:to>
    <xdr:sp macro="" textlink="">
      <xdr:nvSpPr>
        <xdr:cNvPr id="302" name="フローチャート: 判断 301">
          <a:extLst>
            <a:ext uri="{FF2B5EF4-FFF2-40B4-BE49-F238E27FC236}">
              <a16:creationId xmlns:a16="http://schemas.microsoft.com/office/drawing/2014/main" id="{00000000-0008-0000-0700-00002E010000}"/>
            </a:ext>
          </a:extLst>
        </xdr:cNvPr>
        <xdr:cNvSpPr/>
      </xdr:nvSpPr>
      <xdr:spPr>
        <a:xfrm>
          <a:off x="8699500" y="6603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39</xdr:row>
      <xdr:rowOff>9851</xdr:rowOff>
    </xdr:from>
    <xdr:ext cx="378565"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8561017" y="669640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7765</xdr:rowOff>
    </xdr:from>
    <xdr:to>
      <xdr:col>41</xdr:col>
      <xdr:colOff>50800</xdr:colOff>
      <xdr:row>37</xdr:row>
      <xdr:rowOff>11031</xdr:rowOff>
    </xdr:to>
    <xdr:cxnSp macro="">
      <xdr:nvCxnSpPr>
        <xdr:cNvPr id="304" name="直線コネクタ 303">
          <a:extLst>
            <a:ext uri="{FF2B5EF4-FFF2-40B4-BE49-F238E27FC236}">
              <a16:creationId xmlns:a16="http://schemas.microsoft.com/office/drawing/2014/main" id="{00000000-0008-0000-0700-000030010000}"/>
            </a:ext>
          </a:extLst>
        </xdr:cNvPr>
        <xdr:cNvCxnSpPr/>
      </xdr:nvCxnSpPr>
      <xdr:spPr>
        <a:xfrm flipV="1">
          <a:off x="6972300" y="6351415"/>
          <a:ext cx="8890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75837</xdr:rowOff>
    </xdr:from>
    <xdr:to>
      <xdr:col>41</xdr:col>
      <xdr:colOff>101600</xdr:colOff>
      <xdr:row>39</xdr:row>
      <xdr:rowOff>5987</xdr:rowOff>
    </xdr:to>
    <xdr:sp macro="" textlink="">
      <xdr:nvSpPr>
        <xdr:cNvPr id="305" name="フローチャート: 判断 304">
          <a:extLst>
            <a:ext uri="{FF2B5EF4-FFF2-40B4-BE49-F238E27FC236}">
              <a16:creationId xmlns:a16="http://schemas.microsoft.com/office/drawing/2014/main" id="{00000000-0008-0000-0700-000031010000}"/>
            </a:ext>
          </a:extLst>
        </xdr:cNvPr>
        <xdr:cNvSpPr/>
      </xdr:nvSpPr>
      <xdr:spPr>
        <a:xfrm>
          <a:off x="7810500" y="6590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38</xdr:row>
      <xdr:rowOff>168564</xdr:rowOff>
    </xdr:from>
    <xdr:ext cx="378565"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7672017" y="668366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84001</xdr:rowOff>
    </xdr:from>
    <xdr:to>
      <xdr:col>36</xdr:col>
      <xdr:colOff>165100</xdr:colOff>
      <xdr:row>39</xdr:row>
      <xdr:rowOff>14151</xdr:rowOff>
    </xdr:to>
    <xdr:sp macro="" textlink="">
      <xdr:nvSpPr>
        <xdr:cNvPr id="307" name="フローチャート: 判断 306">
          <a:extLst>
            <a:ext uri="{FF2B5EF4-FFF2-40B4-BE49-F238E27FC236}">
              <a16:creationId xmlns:a16="http://schemas.microsoft.com/office/drawing/2014/main" id="{00000000-0008-0000-0700-000033010000}"/>
            </a:ext>
          </a:extLst>
        </xdr:cNvPr>
        <xdr:cNvSpPr/>
      </xdr:nvSpPr>
      <xdr:spPr>
        <a:xfrm>
          <a:off x="6921500" y="6599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39</xdr:row>
      <xdr:rowOff>5278</xdr:rowOff>
    </xdr:from>
    <xdr:ext cx="378565"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6783017" y="669182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700-000037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2" name="テキスト ボックス 311">
          <a:extLst>
            <a:ext uri="{FF2B5EF4-FFF2-40B4-BE49-F238E27FC236}">
              <a16:creationId xmlns:a16="http://schemas.microsoft.com/office/drawing/2014/main" id="{00000000-0008-0000-0700-000038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3" name="テキスト ボックス 312">
          <a:extLst>
            <a:ext uri="{FF2B5EF4-FFF2-40B4-BE49-F238E27FC236}">
              <a16:creationId xmlns:a16="http://schemas.microsoft.com/office/drawing/2014/main" id="{00000000-0008-0000-0700-000039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115352</xdr:rowOff>
    </xdr:from>
    <xdr:to>
      <xdr:col>55</xdr:col>
      <xdr:colOff>50800</xdr:colOff>
      <xdr:row>37</xdr:row>
      <xdr:rowOff>45502</xdr:rowOff>
    </xdr:to>
    <xdr:sp macro="" textlink="">
      <xdr:nvSpPr>
        <xdr:cNvPr id="314" name="楕円 313">
          <a:extLst>
            <a:ext uri="{FF2B5EF4-FFF2-40B4-BE49-F238E27FC236}">
              <a16:creationId xmlns:a16="http://schemas.microsoft.com/office/drawing/2014/main" id="{00000000-0008-0000-0700-00003A010000}"/>
            </a:ext>
          </a:extLst>
        </xdr:cNvPr>
        <xdr:cNvSpPr/>
      </xdr:nvSpPr>
      <xdr:spPr>
        <a:xfrm>
          <a:off x="10426700" y="6287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35</xdr:row>
      <xdr:rowOff>138229</xdr:rowOff>
    </xdr:from>
    <xdr:ext cx="469744" cy="259045"/>
    <xdr:sp macro="" textlink="">
      <xdr:nvSpPr>
        <xdr:cNvPr id="315" name="労働費該当値テキスト">
          <a:extLst>
            <a:ext uri="{FF2B5EF4-FFF2-40B4-BE49-F238E27FC236}">
              <a16:creationId xmlns:a16="http://schemas.microsoft.com/office/drawing/2014/main" id="{00000000-0008-0000-0700-00003B010000}"/>
            </a:ext>
          </a:extLst>
        </xdr:cNvPr>
        <xdr:cNvSpPr txBox="1"/>
      </xdr:nvSpPr>
      <xdr:spPr>
        <a:xfrm>
          <a:off x="10528300" y="61389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118945</xdr:rowOff>
    </xdr:from>
    <xdr:to>
      <xdr:col>50</xdr:col>
      <xdr:colOff>165100</xdr:colOff>
      <xdr:row>37</xdr:row>
      <xdr:rowOff>49095</xdr:rowOff>
    </xdr:to>
    <xdr:sp macro="" textlink="">
      <xdr:nvSpPr>
        <xdr:cNvPr id="316" name="楕円 315">
          <a:extLst>
            <a:ext uri="{FF2B5EF4-FFF2-40B4-BE49-F238E27FC236}">
              <a16:creationId xmlns:a16="http://schemas.microsoft.com/office/drawing/2014/main" id="{00000000-0008-0000-0700-00003C010000}"/>
            </a:ext>
          </a:extLst>
        </xdr:cNvPr>
        <xdr:cNvSpPr/>
      </xdr:nvSpPr>
      <xdr:spPr>
        <a:xfrm>
          <a:off x="9588500" y="6291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35</xdr:row>
      <xdr:rowOff>65622</xdr:rowOff>
    </xdr:from>
    <xdr:ext cx="469744" cy="259045"/>
    <xdr:sp macro="" textlink="">
      <xdr:nvSpPr>
        <xdr:cNvPr id="317" name="テキスト ボックス 316">
          <a:extLst>
            <a:ext uri="{FF2B5EF4-FFF2-40B4-BE49-F238E27FC236}">
              <a16:creationId xmlns:a16="http://schemas.microsoft.com/office/drawing/2014/main" id="{00000000-0008-0000-0700-00003D010000}"/>
            </a:ext>
          </a:extLst>
        </xdr:cNvPr>
        <xdr:cNvSpPr txBox="1"/>
      </xdr:nvSpPr>
      <xdr:spPr>
        <a:xfrm>
          <a:off x="9404428" y="60663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123516</xdr:rowOff>
    </xdr:from>
    <xdr:to>
      <xdr:col>46</xdr:col>
      <xdr:colOff>38100</xdr:colOff>
      <xdr:row>37</xdr:row>
      <xdr:rowOff>53666</xdr:rowOff>
    </xdr:to>
    <xdr:sp macro="" textlink="">
      <xdr:nvSpPr>
        <xdr:cNvPr id="318" name="楕円 317">
          <a:extLst>
            <a:ext uri="{FF2B5EF4-FFF2-40B4-BE49-F238E27FC236}">
              <a16:creationId xmlns:a16="http://schemas.microsoft.com/office/drawing/2014/main" id="{00000000-0008-0000-0700-00003E010000}"/>
            </a:ext>
          </a:extLst>
        </xdr:cNvPr>
        <xdr:cNvSpPr/>
      </xdr:nvSpPr>
      <xdr:spPr>
        <a:xfrm>
          <a:off x="8699500" y="62957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35</xdr:row>
      <xdr:rowOff>70193</xdr:rowOff>
    </xdr:from>
    <xdr:ext cx="469744" cy="259045"/>
    <xdr:sp macro="" textlink="">
      <xdr:nvSpPr>
        <xdr:cNvPr id="319" name="テキスト ボックス 318">
          <a:extLst>
            <a:ext uri="{FF2B5EF4-FFF2-40B4-BE49-F238E27FC236}">
              <a16:creationId xmlns:a16="http://schemas.microsoft.com/office/drawing/2014/main" id="{00000000-0008-0000-0700-00003F010000}"/>
            </a:ext>
          </a:extLst>
        </xdr:cNvPr>
        <xdr:cNvSpPr txBox="1"/>
      </xdr:nvSpPr>
      <xdr:spPr>
        <a:xfrm>
          <a:off x="8515428" y="60709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128415</xdr:rowOff>
    </xdr:from>
    <xdr:to>
      <xdr:col>41</xdr:col>
      <xdr:colOff>101600</xdr:colOff>
      <xdr:row>37</xdr:row>
      <xdr:rowOff>58565</xdr:rowOff>
    </xdr:to>
    <xdr:sp macro="" textlink="">
      <xdr:nvSpPr>
        <xdr:cNvPr id="320" name="楕円 319">
          <a:extLst>
            <a:ext uri="{FF2B5EF4-FFF2-40B4-BE49-F238E27FC236}">
              <a16:creationId xmlns:a16="http://schemas.microsoft.com/office/drawing/2014/main" id="{00000000-0008-0000-0700-000040010000}"/>
            </a:ext>
          </a:extLst>
        </xdr:cNvPr>
        <xdr:cNvSpPr/>
      </xdr:nvSpPr>
      <xdr:spPr>
        <a:xfrm>
          <a:off x="7810500" y="6300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35</xdr:row>
      <xdr:rowOff>75092</xdr:rowOff>
    </xdr:from>
    <xdr:ext cx="469744" cy="259045"/>
    <xdr:sp macro="" textlink="">
      <xdr:nvSpPr>
        <xdr:cNvPr id="321" name="テキスト ボックス 320">
          <a:extLst>
            <a:ext uri="{FF2B5EF4-FFF2-40B4-BE49-F238E27FC236}">
              <a16:creationId xmlns:a16="http://schemas.microsoft.com/office/drawing/2014/main" id="{00000000-0008-0000-0700-000041010000}"/>
            </a:ext>
          </a:extLst>
        </xdr:cNvPr>
        <xdr:cNvSpPr txBox="1"/>
      </xdr:nvSpPr>
      <xdr:spPr>
        <a:xfrm>
          <a:off x="7626428" y="60758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131681</xdr:rowOff>
    </xdr:from>
    <xdr:to>
      <xdr:col>36</xdr:col>
      <xdr:colOff>165100</xdr:colOff>
      <xdr:row>37</xdr:row>
      <xdr:rowOff>61831</xdr:rowOff>
    </xdr:to>
    <xdr:sp macro="" textlink="">
      <xdr:nvSpPr>
        <xdr:cNvPr id="322" name="楕円 321">
          <a:extLst>
            <a:ext uri="{FF2B5EF4-FFF2-40B4-BE49-F238E27FC236}">
              <a16:creationId xmlns:a16="http://schemas.microsoft.com/office/drawing/2014/main" id="{00000000-0008-0000-0700-000042010000}"/>
            </a:ext>
          </a:extLst>
        </xdr:cNvPr>
        <xdr:cNvSpPr/>
      </xdr:nvSpPr>
      <xdr:spPr>
        <a:xfrm>
          <a:off x="6921500" y="63038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35</xdr:row>
      <xdr:rowOff>78358</xdr:rowOff>
    </xdr:from>
    <xdr:ext cx="469744" cy="259045"/>
    <xdr:sp macro="" textlink="">
      <xdr:nvSpPr>
        <xdr:cNvPr id="323" name="テキスト ボックス 322">
          <a:extLst>
            <a:ext uri="{FF2B5EF4-FFF2-40B4-BE49-F238E27FC236}">
              <a16:creationId xmlns:a16="http://schemas.microsoft.com/office/drawing/2014/main" id="{00000000-0008-0000-0700-000043010000}"/>
            </a:ext>
          </a:extLst>
        </xdr:cNvPr>
        <xdr:cNvSpPr txBox="1"/>
      </xdr:nvSpPr>
      <xdr:spPr>
        <a:xfrm>
          <a:off x="6737428" y="60791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7" name="正方形/長方形 326">
          <a:extLst>
            <a:ext uri="{FF2B5EF4-FFF2-40B4-BE49-F238E27FC236}">
              <a16:creationId xmlns:a16="http://schemas.microsoft.com/office/drawing/2014/main" id="{00000000-0008-0000-0700-000047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8" name="正方形/長方形 327">
          <a:extLst>
            <a:ext uri="{FF2B5EF4-FFF2-40B4-BE49-F238E27FC236}">
              <a16:creationId xmlns:a16="http://schemas.microsoft.com/office/drawing/2014/main" id="{00000000-0008-0000-0700-000048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9" name="正方形/長方形 328">
          <a:extLst>
            <a:ext uri="{FF2B5EF4-FFF2-40B4-BE49-F238E27FC236}">
              <a16:creationId xmlns:a16="http://schemas.microsoft.com/office/drawing/2014/main" id="{00000000-0008-0000-0700-000049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0" name="正方形/長方形 329">
          <a:extLst>
            <a:ext uri="{FF2B5EF4-FFF2-40B4-BE49-F238E27FC236}">
              <a16:creationId xmlns:a16="http://schemas.microsoft.com/office/drawing/2014/main" id="{00000000-0008-0000-0700-00004A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1" name="正方形/長方形 330">
          <a:extLst>
            <a:ext uri="{FF2B5EF4-FFF2-40B4-BE49-F238E27FC236}">
              <a16:creationId xmlns:a16="http://schemas.microsoft.com/office/drawing/2014/main" id="{00000000-0008-0000-0700-00004B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2" name="テキスト ボックス 331">
          <a:extLst>
            <a:ext uri="{FF2B5EF4-FFF2-40B4-BE49-F238E27FC236}">
              <a16:creationId xmlns:a16="http://schemas.microsoft.com/office/drawing/2014/main" id="{00000000-0008-0000-0700-00004C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3" name="直線コネクタ 332">
          <a:extLst>
            <a:ext uri="{FF2B5EF4-FFF2-40B4-BE49-F238E27FC236}">
              <a16:creationId xmlns:a16="http://schemas.microsoft.com/office/drawing/2014/main" id="{00000000-0008-0000-0700-00004D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34" name="直線コネクタ 333">
          <a:extLst>
            <a:ext uri="{FF2B5EF4-FFF2-40B4-BE49-F238E27FC236}">
              <a16:creationId xmlns:a16="http://schemas.microsoft.com/office/drawing/2014/main" id="{00000000-0008-0000-0700-00004E010000}"/>
            </a:ext>
          </a:extLst>
        </xdr:cNvPr>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35" name="テキスト ボックス 334">
          <a:extLst>
            <a:ext uri="{FF2B5EF4-FFF2-40B4-BE49-F238E27FC236}">
              <a16:creationId xmlns:a16="http://schemas.microsoft.com/office/drawing/2014/main" id="{00000000-0008-0000-0700-00004F010000}"/>
            </a:ext>
          </a:extLst>
        </xdr:cNvPr>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36" name="直線コネクタ 335">
          <a:extLst>
            <a:ext uri="{FF2B5EF4-FFF2-40B4-BE49-F238E27FC236}">
              <a16:creationId xmlns:a16="http://schemas.microsoft.com/office/drawing/2014/main" id="{00000000-0008-0000-0700-000050010000}"/>
            </a:ext>
          </a:extLst>
        </xdr:cNvPr>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144434</xdr:rowOff>
    </xdr:from>
    <xdr:ext cx="531299" cy="259045"/>
    <xdr:sp macro="" textlink="">
      <xdr:nvSpPr>
        <xdr:cNvPr id="337" name="テキスト ボックス 336">
          <a:extLst>
            <a:ext uri="{FF2B5EF4-FFF2-40B4-BE49-F238E27FC236}">
              <a16:creationId xmlns:a16="http://schemas.microsoft.com/office/drawing/2014/main" id="{00000000-0008-0000-0700-000051010000}"/>
            </a:ext>
          </a:extLst>
        </xdr:cNvPr>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160762</xdr:rowOff>
    </xdr:from>
    <xdr:ext cx="531299" cy="259045"/>
    <xdr:sp macro="" textlink="">
      <xdr:nvSpPr>
        <xdr:cNvPr id="339" name="テキスト ボックス 338">
          <a:extLst>
            <a:ext uri="{FF2B5EF4-FFF2-40B4-BE49-F238E27FC236}">
              <a16:creationId xmlns:a16="http://schemas.microsoft.com/office/drawing/2014/main" id="{00000000-0008-0000-0700-000053010000}"/>
            </a:ext>
          </a:extLst>
        </xdr:cNvPr>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40" name="直線コネクタ 339">
          <a:extLst>
            <a:ext uri="{FF2B5EF4-FFF2-40B4-BE49-F238E27FC236}">
              <a16:creationId xmlns:a16="http://schemas.microsoft.com/office/drawing/2014/main" id="{00000000-0008-0000-0700-000054010000}"/>
            </a:ext>
          </a:extLst>
        </xdr:cNvPr>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5642</xdr:rowOff>
    </xdr:from>
    <xdr:ext cx="531299" cy="259045"/>
    <xdr:sp macro="" textlink="">
      <xdr:nvSpPr>
        <xdr:cNvPr id="341" name="テキスト ボックス 340">
          <a:extLst>
            <a:ext uri="{FF2B5EF4-FFF2-40B4-BE49-F238E27FC236}">
              <a16:creationId xmlns:a16="http://schemas.microsoft.com/office/drawing/2014/main" id="{00000000-0008-0000-0700-000055010000}"/>
            </a:ext>
          </a:extLst>
        </xdr:cNvPr>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42" name="直線コネクタ 341">
          <a:extLst>
            <a:ext uri="{FF2B5EF4-FFF2-40B4-BE49-F238E27FC236}">
              <a16:creationId xmlns:a16="http://schemas.microsoft.com/office/drawing/2014/main" id="{00000000-0008-0000-0700-000056010000}"/>
            </a:ext>
          </a:extLst>
        </xdr:cNvPr>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21970</xdr:rowOff>
    </xdr:from>
    <xdr:ext cx="531299" cy="259045"/>
    <xdr:sp macro="" textlink="">
      <xdr:nvSpPr>
        <xdr:cNvPr id="343" name="テキスト ボックス 342">
          <a:extLst>
            <a:ext uri="{FF2B5EF4-FFF2-40B4-BE49-F238E27FC236}">
              <a16:creationId xmlns:a16="http://schemas.microsoft.com/office/drawing/2014/main" id="{00000000-0008-0000-0700-000057010000}"/>
            </a:ext>
          </a:extLst>
        </xdr:cNvPr>
        <xdr:cNvSpPr txBox="1"/>
      </xdr:nvSpPr>
      <xdr:spPr>
        <a:xfrm>
          <a:off x="6072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44" name="直線コネクタ 343">
          <a:extLst>
            <a:ext uri="{FF2B5EF4-FFF2-40B4-BE49-F238E27FC236}">
              <a16:creationId xmlns:a16="http://schemas.microsoft.com/office/drawing/2014/main" id="{00000000-0008-0000-0700-000058010000}"/>
            </a:ext>
          </a:extLst>
        </xdr:cNvPr>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45" name="テキスト ボックス 344">
          <a:extLst>
            <a:ext uri="{FF2B5EF4-FFF2-40B4-BE49-F238E27FC236}">
              <a16:creationId xmlns:a16="http://schemas.microsoft.com/office/drawing/2014/main" id="{00000000-0008-0000-0700-000059010000}"/>
            </a:ext>
          </a:extLst>
        </xdr:cNvPr>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6" name="直線コネクタ 345">
          <a:extLst>
            <a:ext uri="{FF2B5EF4-FFF2-40B4-BE49-F238E27FC236}">
              <a16:creationId xmlns:a16="http://schemas.microsoft.com/office/drawing/2014/main" id="{00000000-0008-0000-0700-00005A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7" name="テキスト ボックス 346">
          <a:extLst>
            <a:ext uri="{FF2B5EF4-FFF2-40B4-BE49-F238E27FC236}">
              <a16:creationId xmlns:a16="http://schemas.microsoft.com/office/drawing/2014/main" id="{00000000-0008-0000-0700-00005B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8" name="農林水産業費グラフ枠">
          <a:extLst>
            <a:ext uri="{FF2B5EF4-FFF2-40B4-BE49-F238E27FC236}">
              <a16:creationId xmlns:a16="http://schemas.microsoft.com/office/drawing/2014/main" id="{00000000-0008-0000-0700-00005C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64638</xdr:rowOff>
    </xdr:from>
    <xdr:to>
      <xdr:col>54</xdr:col>
      <xdr:colOff>189865</xdr:colOff>
      <xdr:row>59</xdr:row>
      <xdr:rowOff>88363</xdr:rowOff>
    </xdr:to>
    <xdr:cxnSp macro="">
      <xdr:nvCxnSpPr>
        <xdr:cNvPr id="349" name="直線コネクタ 348">
          <a:extLst>
            <a:ext uri="{FF2B5EF4-FFF2-40B4-BE49-F238E27FC236}">
              <a16:creationId xmlns:a16="http://schemas.microsoft.com/office/drawing/2014/main" id="{00000000-0008-0000-0700-00005D010000}"/>
            </a:ext>
          </a:extLst>
        </xdr:cNvPr>
        <xdr:cNvCxnSpPr/>
      </xdr:nvCxnSpPr>
      <xdr:spPr>
        <a:xfrm flipV="1">
          <a:off x="10475595" y="8637138"/>
          <a:ext cx="1270" cy="15667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92190</xdr:rowOff>
    </xdr:from>
    <xdr:ext cx="378565" cy="259045"/>
    <xdr:sp macro="" textlink="">
      <xdr:nvSpPr>
        <xdr:cNvPr id="350" name="農林水産業費最小値テキスト">
          <a:extLst>
            <a:ext uri="{FF2B5EF4-FFF2-40B4-BE49-F238E27FC236}">
              <a16:creationId xmlns:a16="http://schemas.microsoft.com/office/drawing/2014/main" id="{00000000-0008-0000-0700-00005E010000}"/>
            </a:ext>
          </a:extLst>
        </xdr:cNvPr>
        <xdr:cNvSpPr txBox="1"/>
      </xdr:nvSpPr>
      <xdr:spPr>
        <a:xfrm>
          <a:off x="10528300" y="1020774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88363</xdr:rowOff>
    </xdr:from>
    <xdr:to>
      <xdr:col>55</xdr:col>
      <xdr:colOff>88900</xdr:colOff>
      <xdr:row>59</xdr:row>
      <xdr:rowOff>88363</xdr:rowOff>
    </xdr:to>
    <xdr:cxnSp macro="">
      <xdr:nvCxnSpPr>
        <xdr:cNvPr id="351" name="直線コネクタ 350">
          <a:extLst>
            <a:ext uri="{FF2B5EF4-FFF2-40B4-BE49-F238E27FC236}">
              <a16:creationId xmlns:a16="http://schemas.microsoft.com/office/drawing/2014/main" id="{00000000-0008-0000-0700-00005F010000}"/>
            </a:ext>
          </a:extLst>
        </xdr:cNvPr>
        <xdr:cNvCxnSpPr/>
      </xdr:nvCxnSpPr>
      <xdr:spPr>
        <a:xfrm>
          <a:off x="10388600" y="102039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11315</xdr:rowOff>
    </xdr:from>
    <xdr:ext cx="534377" cy="259045"/>
    <xdr:sp macro="" textlink="">
      <xdr:nvSpPr>
        <xdr:cNvPr id="352" name="農林水産業費最大値テキスト">
          <a:extLst>
            <a:ext uri="{FF2B5EF4-FFF2-40B4-BE49-F238E27FC236}">
              <a16:creationId xmlns:a16="http://schemas.microsoft.com/office/drawing/2014/main" id="{00000000-0008-0000-0700-000060010000}"/>
            </a:ext>
          </a:extLst>
        </xdr:cNvPr>
        <xdr:cNvSpPr txBox="1"/>
      </xdr:nvSpPr>
      <xdr:spPr>
        <a:xfrm>
          <a:off x="10528300" y="84123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96,597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64638</xdr:rowOff>
    </xdr:from>
    <xdr:to>
      <xdr:col>55</xdr:col>
      <xdr:colOff>88900</xdr:colOff>
      <xdr:row>50</xdr:row>
      <xdr:rowOff>64638</xdr:rowOff>
    </xdr:to>
    <xdr:cxnSp macro="">
      <xdr:nvCxnSpPr>
        <xdr:cNvPr id="353" name="直線コネクタ 352">
          <a:extLst>
            <a:ext uri="{FF2B5EF4-FFF2-40B4-BE49-F238E27FC236}">
              <a16:creationId xmlns:a16="http://schemas.microsoft.com/office/drawing/2014/main" id="{00000000-0008-0000-0700-000061010000}"/>
            </a:ext>
          </a:extLst>
        </xdr:cNvPr>
        <xdr:cNvCxnSpPr/>
      </xdr:nvCxnSpPr>
      <xdr:spPr>
        <a:xfrm>
          <a:off x="10388600" y="86371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18624</xdr:rowOff>
    </xdr:from>
    <xdr:to>
      <xdr:col>55</xdr:col>
      <xdr:colOff>0</xdr:colOff>
      <xdr:row>57</xdr:row>
      <xdr:rowOff>27277</xdr:rowOff>
    </xdr:to>
    <xdr:cxnSp macro="">
      <xdr:nvCxnSpPr>
        <xdr:cNvPr id="354" name="直線コネクタ 353">
          <a:extLst>
            <a:ext uri="{FF2B5EF4-FFF2-40B4-BE49-F238E27FC236}">
              <a16:creationId xmlns:a16="http://schemas.microsoft.com/office/drawing/2014/main" id="{00000000-0008-0000-0700-000062010000}"/>
            </a:ext>
          </a:extLst>
        </xdr:cNvPr>
        <xdr:cNvCxnSpPr/>
      </xdr:nvCxnSpPr>
      <xdr:spPr>
        <a:xfrm flipV="1">
          <a:off x="9639300" y="9791274"/>
          <a:ext cx="838200" cy="86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39977</xdr:rowOff>
    </xdr:from>
    <xdr:ext cx="469744" cy="259045"/>
    <xdr:sp macro="" textlink="">
      <xdr:nvSpPr>
        <xdr:cNvPr id="355" name="農林水産業費平均値テキスト">
          <a:extLst>
            <a:ext uri="{FF2B5EF4-FFF2-40B4-BE49-F238E27FC236}">
              <a16:creationId xmlns:a16="http://schemas.microsoft.com/office/drawing/2014/main" id="{00000000-0008-0000-0700-000063010000}"/>
            </a:ext>
          </a:extLst>
        </xdr:cNvPr>
        <xdr:cNvSpPr txBox="1"/>
      </xdr:nvSpPr>
      <xdr:spPr>
        <a:xfrm>
          <a:off x="10528300" y="99840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61550</xdr:rowOff>
    </xdr:from>
    <xdr:to>
      <xdr:col>55</xdr:col>
      <xdr:colOff>50800</xdr:colOff>
      <xdr:row>58</xdr:row>
      <xdr:rowOff>163150</xdr:rowOff>
    </xdr:to>
    <xdr:sp macro="" textlink="">
      <xdr:nvSpPr>
        <xdr:cNvPr id="356" name="フローチャート: 判断 355">
          <a:extLst>
            <a:ext uri="{FF2B5EF4-FFF2-40B4-BE49-F238E27FC236}">
              <a16:creationId xmlns:a16="http://schemas.microsoft.com/office/drawing/2014/main" id="{00000000-0008-0000-0700-000064010000}"/>
            </a:ext>
          </a:extLst>
        </xdr:cNvPr>
        <xdr:cNvSpPr/>
      </xdr:nvSpPr>
      <xdr:spPr>
        <a:xfrm>
          <a:off x="10426700" y="10005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27277</xdr:rowOff>
    </xdr:from>
    <xdr:to>
      <xdr:col>50</xdr:col>
      <xdr:colOff>114300</xdr:colOff>
      <xdr:row>57</xdr:row>
      <xdr:rowOff>38691</xdr:rowOff>
    </xdr:to>
    <xdr:cxnSp macro="">
      <xdr:nvCxnSpPr>
        <xdr:cNvPr id="357" name="直線コネクタ 356">
          <a:extLst>
            <a:ext uri="{FF2B5EF4-FFF2-40B4-BE49-F238E27FC236}">
              <a16:creationId xmlns:a16="http://schemas.microsoft.com/office/drawing/2014/main" id="{00000000-0008-0000-0700-000065010000}"/>
            </a:ext>
          </a:extLst>
        </xdr:cNvPr>
        <xdr:cNvCxnSpPr/>
      </xdr:nvCxnSpPr>
      <xdr:spPr>
        <a:xfrm flipV="1">
          <a:off x="8750300" y="9799927"/>
          <a:ext cx="889000" cy="114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63623</xdr:rowOff>
    </xdr:from>
    <xdr:to>
      <xdr:col>50</xdr:col>
      <xdr:colOff>165100</xdr:colOff>
      <xdr:row>58</xdr:row>
      <xdr:rowOff>165223</xdr:rowOff>
    </xdr:to>
    <xdr:sp macro="" textlink="">
      <xdr:nvSpPr>
        <xdr:cNvPr id="358" name="フローチャート: 判断 357">
          <a:extLst>
            <a:ext uri="{FF2B5EF4-FFF2-40B4-BE49-F238E27FC236}">
              <a16:creationId xmlns:a16="http://schemas.microsoft.com/office/drawing/2014/main" id="{00000000-0008-0000-0700-000066010000}"/>
            </a:ext>
          </a:extLst>
        </xdr:cNvPr>
        <xdr:cNvSpPr/>
      </xdr:nvSpPr>
      <xdr:spPr>
        <a:xfrm>
          <a:off x="9588500" y="10007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58</xdr:row>
      <xdr:rowOff>156350</xdr:rowOff>
    </xdr:from>
    <xdr:ext cx="469744"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9404428" y="101004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20616</xdr:rowOff>
    </xdr:from>
    <xdr:to>
      <xdr:col>45</xdr:col>
      <xdr:colOff>177800</xdr:colOff>
      <xdr:row>57</xdr:row>
      <xdr:rowOff>38691</xdr:rowOff>
    </xdr:to>
    <xdr:cxnSp macro="">
      <xdr:nvCxnSpPr>
        <xdr:cNvPr id="360" name="直線コネクタ 359">
          <a:extLst>
            <a:ext uri="{FF2B5EF4-FFF2-40B4-BE49-F238E27FC236}">
              <a16:creationId xmlns:a16="http://schemas.microsoft.com/office/drawing/2014/main" id="{00000000-0008-0000-0700-000068010000}"/>
            </a:ext>
          </a:extLst>
        </xdr:cNvPr>
        <xdr:cNvCxnSpPr/>
      </xdr:nvCxnSpPr>
      <xdr:spPr>
        <a:xfrm>
          <a:off x="7861300" y="9793266"/>
          <a:ext cx="889000" cy="180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46234</xdr:rowOff>
    </xdr:from>
    <xdr:to>
      <xdr:col>46</xdr:col>
      <xdr:colOff>38100</xdr:colOff>
      <xdr:row>58</xdr:row>
      <xdr:rowOff>147834</xdr:rowOff>
    </xdr:to>
    <xdr:sp macro="" textlink="">
      <xdr:nvSpPr>
        <xdr:cNvPr id="361" name="フローチャート: 判断 360">
          <a:extLst>
            <a:ext uri="{FF2B5EF4-FFF2-40B4-BE49-F238E27FC236}">
              <a16:creationId xmlns:a16="http://schemas.microsoft.com/office/drawing/2014/main" id="{00000000-0008-0000-0700-000069010000}"/>
            </a:ext>
          </a:extLst>
        </xdr:cNvPr>
        <xdr:cNvSpPr/>
      </xdr:nvSpPr>
      <xdr:spPr>
        <a:xfrm>
          <a:off x="8699500" y="9990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138961</xdr:rowOff>
    </xdr:from>
    <xdr:ext cx="534377"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8483111" y="100830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153122</xdr:rowOff>
    </xdr:from>
    <xdr:to>
      <xdr:col>41</xdr:col>
      <xdr:colOff>50800</xdr:colOff>
      <xdr:row>57</xdr:row>
      <xdr:rowOff>20616</xdr:rowOff>
    </xdr:to>
    <xdr:cxnSp macro="">
      <xdr:nvCxnSpPr>
        <xdr:cNvPr id="363" name="直線コネクタ 362">
          <a:extLst>
            <a:ext uri="{FF2B5EF4-FFF2-40B4-BE49-F238E27FC236}">
              <a16:creationId xmlns:a16="http://schemas.microsoft.com/office/drawing/2014/main" id="{00000000-0008-0000-0700-00006B010000}"/>
            </a:ext>
          </a:extLst>
        </xdr:cNvPr>
        <xdr:cNvCxnSpPr/>
      </xdr:nvCxnSpPr>
      <xdr:spPr>
        <a:xfrm>
          <a:off x="6972300" y="9754322"/>
          <a:ext cx="889000" cy="389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53239</xdr:rowOff>
    </xdr:from>
    <xdr:to>
      <xdr:col>41</xdr:col>
      <xdr:colOff>101600</xdr:colOff>
      <xdr:row>58</xdr:row>
      <xdr:rowOff>154839</xdr:rowOff>
    </xdr:to>
    <xdr:sp macro="" textlink="">
      <xdr:nvSpPr>
        <xdr:cNvPr id="364" name="フローチャート: 判断 363">
          <a:extLst>
            <a:ext uri="{FF2B5EF4-FFF2-40B4-BE49-F238E27FC236}">
              <a16:creationId xmlns:a16="http://schemas.microsoft.com/office/drawing/2014/main" id="{00000000-0008-0000-0700-00006C010000}"/>
            </a:ext>
          </a:extLst>
        </xdr:cNvPr>
        <xdr:cNvSpPr/>
      </xdr:nvSpPr>
      <xdr:spPr>
        <a:xfrm>
          <a:off x="7810500" y="9997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145966</xdr:rowOff>
    </xdr:from>
    <xdr:ext cx="534377"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7594111" y="100900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32534</xdr:rowOff>
    </xdr:from>
    <xdr:to>
      <xdr:col>36</xdr:col>
      <xdr:colOff>165100</xdr:colOff>
      <xdr:row>58</xdr:row>
      <xdr:rowOff>134134</xdr:rowOff>
    </xdr:to>
    <xdr:sp macro="" textlink="">
      <xdr:nvSpPr>
        <xdr:cNvPr id="366" name="フローチャート: 判断 365">
          <a:extLst>
            <a:ext uri="{FF2B5EF4-FFF2-40B4-BE49-F238E27FC236}">
              <a16:creationId xmlns:a16="http://schemas.microsoft.com/office/drawing/2014/main" id="{00000000-0008-0000-0700-00006E010000}"/>
            </a:ext>
          </a:extLst>
        </xdr:cNvPr>
        <xdr:cNvSpPr/>
      </xdr:nvSpPr>
      <xdr:spPr>
        <a:xfrm>
          <a:off x="6921500" y="9976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125261</xdr:rowOff>
    </xdr:from>
    <xdr:ext cx="534377"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6705111" y="100693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8" name="テキスト ボックス 367">
          <a:extLst>
            <a:ext uri="{FF2B5EF4-FFF2-40B4-BE49-F238E27FC236}">
              <a16:creationId xmlns:a16="http://schemas.microsoft.com/office/drawing/2014/main" id="{00000000-0008-0000-0700-000070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9" name="テキスト ボックス 368">
          <a:extLst>
            <a:ext uri="{FF2B5EF4-FFF2-40B4-BE49-F238E27FC236}">
              <a16:creationId xmlns:a16="http://schemas.microsoft.com/office/drawing/2014/main" id="{00000000-0008-0000-0700-000071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70" name="テキスト ボックス 369">
          <a:extLst>
            <a:ext uri="{FF2B5EF4-FFF2-40B4-BE49-F238E27FC236}">
              <a16:creationId xmlns:a16="http://schemas.microsoft.com/office/drawing/2014/main" id="{00000000-0008-0000-0700-000072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1" name="テキスト ボックス 370">
          <a:extLst>
            <a:ext uri="{FF2B5EF4-FFF2-40B4-BE49-F238E27FC236}">
              <a16:creationId xmlns:a16="http://schemas.microsoft.com/office/drawing/2014/main" id="{00000000-0008-0000-0700-000073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2" name="テキスト ボックス 371">
          <a:extLst>
            <a:ext uri="{FF2B5EF4-FFF2-40B4-BE49-F238E27FC236}">
              <a16:creationId xmlns:a16="http://schemas.microsoft.com/office/drawing/2014/main" id="{00000000-0008-0000-0700-000074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139274</xdr:rowOff>
    </xdr:from>
    <xdr:to>
      <xdr:col>55</xdr:col>
      <xdr:colOff>50800</xdr:colOff>
      <xdr:row>57</xdr:row>
      <xdr:rowOff>69424</xdr:rowOff>
    </xdr:to>
    <xdr:sp macro="" textlink="">
      <xdr:nvSpPr>
        <xdr:cNvPr id="373" name="楕円 372">
          <a:extLst>
            <a:ext uri="{FF2B5EF4-FFF2-40B4-BE49-F238E27FC236}">
              <a16:creationId xmlns:a16="http://schemas.microsoft.com/office/drawing/2014/main" id="{00000000-0008-0000-0700-000075010000}"/>
            </a:ext>
          </a:extLst>
        </xdr:cNvPr>
        <xdr:cNvSpPr/>
      </xdr:nvSpPr>
      <xdr:spPr>
        <a:xfrm>
          <a:off x="10426700" y="97404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55</xdr:row>
      <xdr:rowOff>162151</xdr:rowOff>
    </xdr:from>
    <xdr:ext cx="534377" cy="259045"/>
    <xdr:sp macro="" textlink="">
      <xdr:nvSpPr>
        <xdr:cNvPr id="374" name="農林水産業費該当値テキスト">
          <a:extLst>
            <a:ext uri="{FF2B5EF4-FFF2-40B4-BE49-F238E27FC236}">
              <a16:creationId xmlns:a16="http://schemas.microsoft.com/office/drawing/2014/main" id="{00000000-0008-0000-0700-000076010000}"/>
            </a:ext>
          </a:extLst>
        </xdr:cNvPr>
        <xdr:cNvSpPr txBox="1"/>
      </xdr:nvSpPr>
      <xdr:spPr>
        <a:xfrm>
          <a:off x="10528300" y="95919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25,915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147927</xdr:rowOff>
    </xdr:from>
    <xdr:to>
      <xdr:col>50</xdr:col>
      <xdr:colOff>165100</xdr:colOff>
      <xdr:row>57</xdr:row>
      <xdr:rowOff>78077</xdr:rowOff>
    </xdr:to>
    <xdr:sp macro="" textlink="">
      <xdr:nvSpPr>
        <xdr:cNvPr id="375" name="楕円 374">
          <a:extLst>
            <a:ext uri="{FF2B5EF4-FFF2-40B4-BE49-F238E27FC236}">
              <a16:creationId xmlns:a16="http://schemas.microsoft.com/office/drawing/2014/main" id="{00000000-0008-0000-0700-000077010000}"/>
            </a:ext>
          </a:extLst>
        </xdr:cNvPr>
        <xdr:cNvSpPr/>
      </xdr:nvSpPr>
      <xdr:spPr>
        <a:xfrm>
          <a:off x="9588500" y="97491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94604</xdr:rowOff>
    </xdr:from>
    <xdr:ext cx="534377" cy="259045"/>
    <xdr:sp macro="" textlink="">
      <xdr:nvSpPr>
        <xdr:cNvPr id="376" name="テキスト ボックス 375">
          <a:extLst>
            <a:ext uri="{FF2B5EF4-FFF2-40B4-BE49-F238E27FC236}">
              <a16:creationId xmlns:a16="http://schemas.microsoft.com/office/drawing/2014/main" id="{00000000-0008-0000-0700-000078010000}"/>
            </a:ext>
          </a:extLst>
        </xdr:cNvPr>
        <xdr:cNvSpPr txBox="1"/>
      </xdr:nvSpPr>
      <xdr:spPr>
        <a:xfrm>
          <a:off x="9372111" y="95243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25,385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159341</xdr:rowOff>
    </xdr:from>
    <xdr:to>
      <xdr:col>46</xdr:col>
      <xdr:colOff>38100</xdr:colOff>
      <xdr:row>57</xdr:row>
      <xdr:rowOff>89491</xdr:rowOff>
    </xdr:to>
    <xdr:sp macro="" textlink="">
      <xdr:nvSpPr>
        <xdr:cNvPr id="377" name="楕円 376">
          <a:extLst>
            <a:ext uri="{FF2B5EF4-FFF2-40B4-BE49-F238E27FC236}">
              <a16:creationId xmlns:a16="http://schemas.microsoft.com/office/drawing/2014/main" id="{00000000-0008-0000-0700-000079010000}"/>
            </a:ext>
          </a:extLst>
        </xdr:cNvPr>
        <xdr:cNvSpPr/>
      </xdr:nvSpPr>
      <xdr:spPr>
        <a:xfrm>
          <a:off x="8699500" y="97605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106018</xdr:rowOff>
    </xdr:from>
    <xdr:ext cx="534377" cy="259045"/>
    <xdr:sp macro="" textlink="">
      <xdr:nvSpPr>
        <xdr:cNvPr id="378" name="テキスト ボックス 377">
          <a:extLst>
            <a:ext uri="{FF2B5EF4-FFF2-40B4-BE49-F238E27FC236}">
              <a16:creationId xmlns:a16="http://schemas.microsoft.com/office/drawing/2014/main" id="{00000000-0008-0000-0700-00007A010000}"/>
            </a:ext>
          </a:extLst>
        </xdr:cNvPr>
        <xdr:cNvSpPr txBox="1"/>
      </xdr:nvSpPr>
      <xdr:spPr>
        <a:xfrm>
          <a:off x="8483111" y="95357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24,686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141266</xdr:rowOff>
    </xdr:from>
    <xdr:to>
      <xdr:col>41</xdr:col>
      <xdr:colOff>101600</xdr:colOff>
      <xdr:row>57</xdr:row>
      <xdr:rowOff>71416</xdr:rowOff>
    </xdr:to>
    <xdr:sp macro="" textlink="">
      <xdr:nvSpPr>
        <xdr:cNvPr id="379" name="楕円 378">
          <a:extLst>
            <a:ext uri="{FF2B5EF4-FFF2-40B4-BE49-F238E27FC236}">
              <a16:creationId xmlns:a16="http://schemas.microsoft.com/office/drawing/2014/main" id="{00000000-0008-0000-0700-00007B010000}"/>
            </a:ext>
          </a:extLst>
        </xdr:cNvPr>
        <xdr:cNvSpPr/>
      </xdr:nvSpPr>
      <xdr:spPr>
        <a:xfrm>
          <a:off x="7810500" y="9742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87943</xdr:rowOff>
    </xdr:from>
    <xdr:ext cx="534377" cy="259045"/>
    <xdr:sp macro="" textlink="">
      <xdr:nvSpPr>
        <xdr:cNvPr id="380" name="テキスト ボックス 379">
          <a:extLst>
            <a:ext uri="{FF2B5EF4-FFF2-40B4-BE49-F238E27FC236}">
              <a16:creationId xmlns:a16="http://schemas.microsoft.com/office/drawing/2014/main" id="{00000000-0008-0000-0700-00007C010000}"/>
            </a:ext>
          </a:extLst>
        </xdr:cNvPr>
        <xdr:cNvSpPr txBox="1"/>
      </xdr:nvSpPr>
      <xdr:spPr>
        <a:xfrm>
          <a:off x="7594111" y="95176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25,793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102322</xdr:rowOff>
    </xdr:from>
    <xdr:to>
      <xdr:col>36</xdr:col>
      <xdr:colOff>165100</xdr:colOff>
      <xdr:row>57</xdr:row>
      <xdr:rowOff>32472</xdr:rowOff>
    </xdr:to>
    <xdr:sp macro="" textlink="">
      <xdr:nvSpPr>
        <xdr:cNvPr id="381" name="楕円 380">
          <a:extLst>
            <a:ext uri="{FF2B5EF4-FFF2-40B4-BE49-F238E27FC236}">
              <a16:creationId xmlns:a16="http://schemas.microsoft.com/office/drawing/2014/main" id="{00000000-0008-0000-0700-00007D010000}"/>
            </a:ext>
          </a:extLst>
        </xdr:cNvPr>
        <xdr:cNvSpPr/>
      </xdr:nvSpPr>
      <xdr:spPr>
        <a:xfrm>
          <a:off x="6921500" y="97035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48999</xdr:rowOff>
    </xdr:from>
    <xdr:ext cx="534377" cy="259045"/>
    <xdr:sp macro="" textlink="">
      <xdr:nvSpPr>
        <xdr:cNvPr id="382" name="テキスト ボックス 381">
          <a:extLst>
            <a:ext uri="{FF2B5EF4-FFF2-40B4-BE49-F238E27FC236}">
              <a16:creationId xmlns:a16="http://schemas.microsoft.com/office/drawing/2014/main" id="{00000000-0008-0000-0700-00007E010000}"/>
            </a:ext>
          </a:extLst>
        </xdr:cNvPr>
        <xdr:cNvSpPr txBox="1"/>
      </xdr:nvSpPr>
      <xdr:spPr>
        <a:xfrm>
          <a:off x="6705111" y="94787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3" name="正方形/長方形 382">
          <a:extLst>
            <a:ext uri="{FF2B5EF4-FFF2-40B4-BE49-F238E27FC236}">
              <a16:creationId xmlns:a16="http://schemas.microsoft.com/office/drawing/2014/main" id="{00000000-0008-0000-0700-00007F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4" name="正方形/長方形 383">
          <a:extLst>
            <a:ext uri="{FF2B5EF4-FFF2-40B4-BE49-F238E27FC236}">
              <a16:creationId xmlns:a16="http://schemas.microsoft.com/office/drawing/2014/main" id="{00000000-0008-0000-0700-000080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5" name="正方形/長方形 384">
          <a:extLst>
            <a:ext uri="{FF2B5EF4-FFF2-40B4-BE49-F238E27FC236}">
              <a16:creationId xmlns:a16="http://schemas.microsoft.com/office/drawing/2014/main" id="{00000000-0008-0000-0700-000081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6" name="正方形/長方形 385">
          <a:extLst>
            <a:ext uri="{FF2B5EF4-FFF2-40B4-BE49-F238E27FC236}">
              <a16:creationId xmlns:a16="http://schemas.microsoft.com/office/drawing/2014/main" id="{00000000-0008-0000-0700-000082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7" name="正方形/長方形 386">
          <a:extLst>
            <a:ext uri="{FF2B5EF4-FFF2-40B4-BE49-F238E27FC236}">
              <a16:creationId xmlns:a16="http://schemas.microsoft.com/office/drawing/2014/main" id="{00000000-0008-0000-0700-000083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8" name="正方形/長方形 387">
          <a:extLst>
            <a:ext uri="{FF2B5EF4-FFF2-40B4-BE49-F238E27FC236}">
              <a16:creationId xmlns:a16="http://schemas.microsoft.com/office/drawing/2014/main" id="{00000000-0008-0000-0700-000084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9" name="正方形/長方形 388">
          <a:extLst>
            <a:ext uri="{FF2B5EF4-FFF2-40B4-BE49-F238E27FC236}">
              <a16:creationId xmlns:a16="http://schemas.microsoft.com/office/drawing/2014/main" id="{00000000-0008-0000-0700-000085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90" name="正方形/長方形 389">
          <a:extLst>
            <a:ext uri="{FF2B5EF4-FFF2-40B4-BE49-F238E27FC236}">
              <a16:creationId xmlns:a16="http://schemas.microsoft.com/office/drawing/2014/main" id="{00000000-0008-0000-0700-000086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1" name="テキスト ボックス 390">
          <a:extLst>
            <a:ext uri="{FF2B5EF4-FFF2-40B4-BE49-F238E27FC236}">
              <a16:creationId xmlns:a16="http://schemas.microsoft.com/office/drawing/2014/main" id="{00000000-0008-0000-0700-000087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2" name="直線コネクタ 391">
          <a:extLst>
            <a:ext uri="{FF2B5EF4-FFF2-40B4-BE49-F238E27FC236}">
              <a16:creationId xmlns:a16="http://schemas.microsoft.com/office/drawing/2014/main" id="{00000000-0008-0000-0700-000088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94" name="テキスト ボックス 393">
          <a:extLst>
            <a:ext uri="{FF2B5EF4-FFF2-40B4-BE49-F238E27FC236}">
              <a16:creationId xmlns:a16="http://schemas.microsoft.com/office/drawing/2014/main" id="{00000000-0008-0000-0700-00008A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95" name="直線コネクタ 394">
          <a:extLst>
            <a:ext uri="{FF2B5EF4-FFF2-40B4-BE49-F238E27FC236}">
              <a16:creationId xmlns:a16="http://schemas.microsoft.com/office/drawing/2014/main" id="{00000000-0008-0000-0700-00008B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96" name="テキスト ボックス 395">
          <a:extLst>
            <a:ext uri="{FF2B5EF4-FFF2-40B4-BE49-F238E27FC236}">
              <a16:creationId xmlns:a16="http://schemas.microsoft.com/office/drawing/2014/main" id="{00000000-0008-0000-0700-00008C010000}"/>
            </a:ext>
          </a:extLst>
        </xdr:cNvPr>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7" name="直線コネクタ 396">
          <a:extLst>
            <a:ext uri="{FF2B5EF4-FFF2-40B4-BE49-F238E27FC236}">
              <a16:creationId xmlns:a16="http://schemas.microsoft.com/office/drawing/2014/main" id="{00000000-0008-0000-0700-00008D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72</xdr:row>
      <xdr:rowOff>111777</xdr:rowOff>
    </xdr:from>
    <xdr:ext cx="531299" cy="259045"/>
    <xdr:sp macro="" textlink="">
      <xdr:nvSpPr>
        <xdr:cNvPr id="398" name="テキスト ボックス 397">
          <a:extLst>
            <a:ext uri="{FF2B5EF4-FFF2-40B4-BE49-F238E27FC236}">
              <a16:creationId xmlns:a16="http://schemas.microsoft.com/office/drawing/2014/main" id="{00000000-0008-0000-0700-00008E010000}"/>
            </a:ext>
          </a:extLst>
        </xdr:cNvPr>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9" name="直線コネクタ 398">
          <a:extLst>
            <a:ext uri="{FF2B5EF4-FFF2-40B4-BE49-F238E27FC236}">
              <a16:creationId xmlns:a16="http://schemas.microsoft.com/office/drawing/2014/main" id="{00000000-0008-0000-0700-00008F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168927</xdr:rowOff>
    </xdr:from>
    <xdr:ext cx="531299" cy="259045"/>
    <xdr:sp macro="" textlink="">
      <xdr:nvSpPr>
        <xdr:cNvPr id="400" name="テキスト ボックス 399">
          <a:extLst>
            <a:ext uri="{FF2B5EF4-FFF2-40B4-BE49-F238E27FC236}">
              <a16:creationId xmlns:a16="http://schemas.microsoft.com/office/drawing/2014/main" id="{00000000-0008-0000-0700-000090010000}"/>
            </a:ext>
          </a:extLst>
        </xdr:cNvPr>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1" name="直線コネクタ 400">
          <a:extLst>
            <a:ext uri="{FF2B5EF4-FFF2-40B4-BE49-F238E27FC236}">
              <a16:creationId xmlns:a16="http://schemas.microsoft.com/office/drawing/2014/main" id="{00000000-0008-0000-0700-000091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402" name="テキスト ボックス 401">
          <a:extLst>
            <a:ext uri="{FF2B5EF4-FFF2-40B4-BE49-F238E27FC236}">
              <a16:creationId xmlns:a16="http://schemas.microsoft.com/office/drawing/2014/main" id="{00000000-0008-0000-0700-000092010000}"/>
            </a:ext>
          </a:extLst>
        </xdr:cNvPr>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3" name="商工費グラフ枠">
          <a:extLst>
            <a:ext uri="{FF2B5EF4-FFF2-40B4-BE49-F238E27FC236}">
              <a16:creationId xmlns:a16="http://schemas.microsoft.com/office/drawing/2014/main" id="{00000000-0008-0000-0700-000093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73</xdr:row>
      <xdr:rowOff>35161</xdr:rowOff>
    </xdr:from>
    <xdr:to>
      <xdr:col>54</xdr:col>
      <xdr:colOff>189865</xdr:colOff>
      <xdr:row>78</xdr:row>
      <xdr:rowOff>118326</xdr:rowOff>
    </xdr:to>
    <xdr:cxnSp macro="">
      <xdr:nvCxnSpPr>
        <xdr:cNvPr id="404" name="直線コネクタ 403">
          <a:extLst>
            <a:ext uri="{FF2B5EF4-FFF2-40B4-BE49-F238E27FC236}">
              <a16:creationId xmlns:a16="http://schemas.microsoft.com/office/drawing/2014/main" id="{00000000-0008-0000-0700-000094010000}"/>
            </a:ext>
          </a:extLst>
        </xdr:cNvPr>
        <xdr:cNvCxnSpPr/>
      </xdr:nvCxnSpPr>
      <xdr:spPr>
        <a:xfrm flipV="1">
          <a:off x="10475595" y="12551011"/>
          <a:ext cx="1270" cy="9404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122153</xdr:rowOff>
    </xdr:from>
    <xdr:ext cx="378565" cy="259045"/>
    <xdr:sp macro="" textlink="">
      <xdr:nvSpPr>
        <xdr:cNvPr id="405" name="商工費最小値テキスト">
          <a:extLst>
            <a:ext uri="{FF2B5EF4-FFF2-40B4-BE49-F238E27FC236}">
              <a16:creationId xmlns:a16="http://schemas.microsoft.com/office/drawing/2014/main" id="{00000000-0008-0000-0700-000095010000}"/>
            </a:ext>
          </a:extLst>
        </xdr:cNvPr>
        <xdr:cNvSpPr txBox="1"/>
      </xdr:nvSpPr>
      <xdr:spPr>
        <a:xfrm>
          <a:off x="10528300" y="1349525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118326</xdr:rowOff>
    </xdr:from>
    <xdr:to>
      <xdr:col>55</xdr:col>
      <xdr:colOff>88900</xdr:colOff>
      <xdr:row>78</xdr:row>
      <xdr:rowOff>118326</xdr:rowOff>
    </xdr:to>
    <xdr:cxnSp macro="">
      <xdr:nvCxnSpPr>
        <xdr:cNvPr id="406" name="直線コネクタ 405">
          <a:extLst>
            <a:ext uri="{FF2B5EF4-FFF2-40B4-BE49-F238E27FC236}">
              <a16:creationId xmlns:a16="http://schemas.microsoft.com/office/drawing/2014/main" id="{00000000-0008-0000-0700-000096010000}"/>
            </a:ext>
          </a:extLst>
        </xdr:cNvPr>
        <xdr:cNvCxnSpPr/>
      </xdr:nvCxnSpPr>
      <xdr:spPr>
        <a:xfrm>
          <a:off x="10388600" y="134914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71</xdr:row>
      <xdr:rowOff>153288</xdr:rowOff>
    </xdr:from>
    <xdr:ext cx="534377" cy="259045"/>
    <xdr:sp macro="" textlink="">
      <xdr:nvSpPr>
        <xdr:cNvPr id="407" name="商工費最大値テキスト">
          <a:extLst>
            <a:ext uri="{FF2B5EF4-FFF2-40B4-BE49-F238E27FC236}">
              <a16:creationId xmlns:a16="http://schemas.microsoft.com/office/drawing/2014/main" id="{00000000-0008-0000-0700-000097010000}"/>
            </a:ext>
          </a:extLst>
        </xdr:cNvPr>
        <xdr:cNvSpPr txBox="1"/>
      </xdr:nvSpPr>
      <xdr:spPr>
        <a:xfrm>
          <a:off x="10528300" y="123262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42,073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73</xdr:row>
      <xdr:rowOff>35161</xdr:rowOff>
    </xdr:from>
    <xdr:to>
      <xdr:col>55</xdr:col>
      <xdr:colOff>88900</xdr:colOff>
      <xdr:row>73</xdr:row>
      <xdr:rowOff>35161</xdr:rowOff>
    </xdr:to>
    <xdr:cxnSp macro="">
      <xdr:nvCxnSpPr>
        <xdr:cNvPr id="408" name="直線コネクタ 407">
          <a:extLst>
            <a:ext uri="{FF2B5EF4-FFF2-40B4-BE49-F238E27FC236}">
              <a16:creationId xmlns:a16="http://schemas.microsoft.com/office/drawing/2014/main" id="{00000000-0008-0000-0700-000098010000}"/>
            </a:ext>
          </a:extLst>
        </xdr:cNvPr>
        <xdr:cNvCxnSpPr/>
      </xdr:nvCxnSpPr>
      <xdr:spPr>
        <a:xfrm>
          <a:off x="10388600" y="125510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73</xdr:row>
      <xdr:rowOff>144729</xdr:rowOff>
    </xdr:from>
    <xdr:to>
      <xdr:col>55</xdr:col>
      <xdr:colOff>0</xdr:colOff>
      <xdr:row>74</xdr:row>
      <xdr:rowOff>90688</xdr:rowOff>
    </xdr:to>
    <xdr:cxnSp macro="">
      <xdr:nvCxnSpPr>
        <xdr:cNvPr id="409" name="直線コネクタ 408">
          <a:extLst>
            <a:ext uri="{FF2B5EF4-FFF2-40B4-BE49-F238E27FC236}">
              <a16:creationId xmlns:a16="http://schemas.microsoft.com/office/drawing/2014/main" id="{00000000-0008-0000-0700-000099010000}"/>
            </a:ext>
          </a:extLst>
        </xdr:cNvPr>
        <xdr:cNvCxnSpPr/>
      </xdr:nvCxnSpPr>
      <xdr:spPr>
        <a:xfrm flipV="1">
          <a:off x="9639300" y="12660579"/>
          <a:ext cx="838200" cy="1174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25173</xdr:rowOff>
    </xdr:from>
    <xdr:ext cx="469744" cy="259045"/>
    <xdr:sp macro="" textlink="">
      <xdr:nvSpPr>
        <xdr:cNvPr id="410" name="商工費平均値テキスト">
          <a:extLst>
            <a:ext uri="{FF2B5EF4-FFF2-40B4-BE49-F238E27FC236}">
              <a16:creationId xmlns:a16="http://schemas.microsoft.com/office/drawing/2014/main" id="{00000000-0008-0000-0700-00009A010000}"/>
            </a:ext>
          </a:extLst>
        </xdr:cNvPr>
        <xdr:cNvSpPr txBox="1"/>
      </xdr:nvSpPr>
      <xdr:spPr>
        <a:xfrm>
          <a:off x="10528300" y="1322682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46746</xdr:rowOff>
    </xdr:from>
    <xdr:to>
      <xdr:col>55</xdr:col>
      <xdr:colOff>50800</xdr:colOff>
      <xdr:row>77</xdr:row>
      <xdr:rowOff>148346</xdr:rowOff>
    </xdr:to>
    <xdr:sp macro="" textlink="">
      <xdr:nvSpPr>
        <xdr:cNvPr id="411" name="フローチャート: 判断 410">
          <a:extLst>
            <a:ext uri="{FF2B5EF4-FFF2-40B4-BE49-F238E27FC236}">
              <a16:creationId xmlns:a16="http://schemas.microsoft.com/office/drawing/2014/main" id="{00000000-0008-0000-0700-00009B010000}"/>
            </a:ext>
          </a:extLst>
        </xdr:cNvPr>
        <xdr:cNvSpPr/>
      </xdr:nvSpPr>
      <xdr:spPr>
        <a:xfrm>
          <a:off x="10426700" y="13248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70</xdr:row>
      <xdr:rowOff>165852</xdr:rowOff>
    </xdr:from>
    <xdr:to>
      <xdr:col>50</xdr:col>
      <xdr:colOff>114300</xdr:colOff>
      <xdr:row>74</xdr:row>
      <xdr:rowOff>90688</xdr:rowOff>
    </xdr:to>
    <xdr:cxnSp macro="">
      <xdr:nvCxnSpPr>
        <xdr:cNvPr id="412" name="直線コネクタ 411">
          <a:extLst>
            <a:ext uri="{FF2B5EF4-FFF2-40B4-BE49-F238E27FC236}">
              <a16:creationId xmlns:a16="http://schemas.microsoft.com/office/drawing/2014/main" id="{00000000-0008-0000-0700-00009C010000}"/>
            </a:ext>
          </a:extLst>
        </xdr:cNvPr>
        <xdr:cNvCxnSpPr/>
      </xdr:nvCxnSpPr>
      <xdr:spPr>
        <a:xfrm>
          <a:off x="8750300" y="12167352"/>
          <a:ext cx="889000" cy="6106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58702</xdr:rowOff>
    </xdr:from>
    <xdr:to>
      <xdr:col>50</xdr:col>
      <xdr:colOff>165100</xdr:colOff>
      <xdr:row>77</xdr:row>
      <xdr:rowOff>160302</xdr:rowOff>
    </xdr:to>
    <xdr:sp macro="" textlink="">
      <xdr:nvSpPr>
        <xdr:cNvPr id="413" name="フローチャート: 判断 412">
          <a:extLst>
            <a:ext uri="{FF2B5EF4-FFF2-40B4-BE49-F238E27FC236}">
              <a16:creationId xmlns:a16="http://schemas.microsoft.com/office/drawing/2014/main" id="{00000000-0008-0000-0700-00009D010000}"/>
            </a:ext>
          </a:extLst>
        </xdr:cNvPr>
        <xdr:cNvSpPr/>
      </xdr:nvSpPr>
      <xdr:spPr>
        <a:xfrm>
          <a:off x="9588500" y="132603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77</xdr:row>
      <xdr:rowOff>151429</xdr:rowOff>
    </xdr:from>
    <xdr:ext cx="469744" cy="259045"/>
    <xdr:sp macro="" textlink="">
      <xdr:nvSpPr>
        <xdr:cNvPr id="414" name="テキスト ボックス 413">
          <a:extLst>
            <a:ext uri="{FF2B5EF4-FFF2-40B4-BE49-F238E27FC236}">
              <a16:creationId xmlns:a16="http://schemas.microsoft.com/office/drawing/2014/main" id="{00000000-0008-0000-0700-00009E010000}"/>
            </a:ext>
          </a:extLst>
        </xdr:cNvPr>
        <xdr:cNvSpPr txBox="1"/>
      </xdr:nvSpPr>
      <xdr:spPr>
        <a:xfrm>
          <a:off x="9404428" y="133530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70</xdr:row>
      <xdr:rowOff>165852</xdr:rowOff>
    </xdr:from>
    <xdr:to>
      <xdr:col>45</xdr:col>
      <xdr:colOff>177800</xdr:colOff>
      <xdr:row>78</xdr:row>
      <xdr:rowOff>254</xdr:rowOff>
    </xdr:to>
    <xdr:cxnSp macro="">
      <xdr:nvCxnSpPr>
        <xdr:cNvPr id="415" name="直線コネクタ 414">
          <a:extLst>
            <a:ext uri="{FF2B5EF4-FFF2-40B4-BE49-F238E27FC236}">
              <a16:creationId xmlns:a16="http://schemas.microsoft.com/office/drawing/2014/main" id="{00000000-0008-0000-0700-00009F010000}"/>
            </a:ext>
          </a:extLst>
        </xdr:cNvPr>
        <xdr:cNvCxnSpPr/>
      </xdr:nvCxnSpPr>
      <xdr:spPr>
        <a:xfrm flipV="1">
          <a:off x="7861300" y="12167352"/>
          <a:ext cx="889000" cy="1206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5026</xdr:rowOff>
    </xdr:from>
    <xdr:to>
      <xdr:col>46</xdr:col>
      <xdr:colOff>38100</xdr:colOff>
      <xdr:row>77</xdr:row>
      <xdr:rowOff>106626</xdr:rowOff>
    </xdr:to>
    <xdr:sp macro="" textlink="">
      <xdr:nvSpPr>
        <xdr:cNvPr id="416" name="フローチャート: 判断 415">
          <a:extLst>
            <a:ext uri="{FF2B5EF4-FFF2-40B4-BE49-F238E27FC236}">
              <a16:creationId xmlns:a16="http://schemas.microsoft.com/office/drawing/2014/main" id="{00000000-0008-0000-0700-0000A0010000}"/>
            </a:ext>
          </a:extLst>
        </xdr:cNvPr>
        <xdr:cNvSpPr/>
      </xdr:nvSpPr>
      <xdr:spPr>
        <a:xfrm>
          <a:off x="8699500" y="13206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97753</xdr:rowOff>
    </xdr:from>
    <xdr:ext cx="534377"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8483111" y="132994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254</xdr:rowOff>
    </xdr:from>
    <xdr:to>
      <xdr:col>41</xdr:col>
      <xdr:colOff>50800</xdr:colOff>
      <xdr:row>78</xdr:row>
      <xdr:rowOff>28463</xdr:rowOff>
    </xdr:to>
    <xdr:cxnSp macro="">
      <xdr:nvCxnSpPr>
        <xdr:cNvPr id="418" name="直線コネクタ 417">
          <a:extLst>
            <a:ext uri="{FF2B5EF4-FFF2-40B4-BE49-F238E27FC236}">
              <a16:creationId xmlns:a16="http://schemas.microsoft.com/office/drawing/2014/main" id="{00000000-0008-0000-0700-0000A2010000}"/>
            </a:ext>
          </a:extLst>
        </xdr:cNvPr>
        <xdr:cNvCxnSpPr/>
      </xdr:nvCxnSpPr>
      <xdr:spPr>
        <a:xfrm flipV="1">
          <a:off x="6972300" y="13373354"/>
          <a:ext cx="889000" cy="282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103439</xdr:rowOff>
    </xdr:from>
    <xdr:to>
      <xdr:col>41</xdr:col>
      <xdr:colOff>101600</xdr:colOff>
      <xdr:row>78</xdr:row>
      <xdr:rowOff>33589</xdr:rowOff>
    </xdr:to>
    <xdr:sp macro="" textlink="">
      <xdr:nvSpPr>
        <xdr:cNvPr id="419" name="フローチャート: 判断 418">
          <a:extLst>
            <a:ext uri="{FF2B5EF4-FFF2-40B4-BE49-F238E27FC236}">
              <a16:creationId xmlns:a16="http://schemas.microsoft.com/office/drawing/2014/main" id="{00000000-0008-0000-0700-0000A3010000}"/>
            </a:ext>
          </a:extLst>
        </xdr:cNvPr>
        <xdr:cNvSpPr/>
      </xdr:nvSpPr>
      <xdr:spPr>
        <a:xfrm>
          <a:off x="7810500" y="13305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76</xdr:row>
      <xdr:rowOff>50116</xdr:rowOff>
    </xdr:from>
    <xdr:ext cx="469744"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7626428" y="130803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106045</xdr:rowOff>
    </xdr:from>
    <xdr:to>
      <xdr:col>36</xdr:col>
      <xdr:colOff>165100</xdr:colOff>
      <xdr:row>78</xdr:row>
      <xdr:rowOff>36195</xdr:rowOff>
    </xdr:to>
    <xdr:sp macro="" textlink="">
      <xdr:nvSpPr>
        <xdr:cNvPr id="421" name="フローチャート: 判断 420">
          <a:extLst>
            <a:ext uri="{FF2B5EF4-FFF2-40B4-BE49-F238E27FC236}">
              <a16:creationId xmlns:a16="http://schemas.microsoft.com/office/drawing/2014/main" id="{00000000-0008-0000-0700-0000A5010000}"/>
            </a:ext>
          </a:extLst>
        </xdr:cNvPr>
        <xdr:cNvSpPr/>
      </xdr:nvSpPr>
      <xdr:spPr>
        <a:xfrm>
          <a:off x="6921500" y="13307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76</xdr:row>
      <xdr:rowOff>52722</xdr:rowOff>
    </xdr:from>
    <xdr:ext cx="469744"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6737428" y="130829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5" name="テキスト ボックス 424">
          <a:extLst>
            <a:ext uri="{FF2B5EF4-FFF2-40B4-BE49-F238E27FC236}">
              <a16:creationId xmlns:a16="http://schemas.microsoft.com/office/drawing/2014/main" id="{00000000-0008-0000-0700-0000A9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6" name="テキスト ボックス 425">
          <a:extLst>
            <a:ext uri="{FF2B5EF4-FFF2-40B4-BE49-F238E27FC236}">
              <a16:creationId xmlns:a16="http://schemas.microsoft.com/office/drawing/2014/main" id="{00000000-0008-0000-0700-0000AA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7" name="テキスト ボックス 426">
          <a:extLst>
            <a:ext uri="{FF2B5EF4-FFF2-40B4-BE49-F238E27FC236}">
              <a16:creationId xmlns:a16="http://schemas.microsoft.com/office/drawing/2014/main" id="{00000000-0008-0000-0700-0000AB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73</xdr:row>
      <xdr:rowOff>93929</xdr:rowOff>
    </xdr:from>
    <xdr:to>
      <xdr:col>55</xdr:col>
      <xdr:colOff>50800</xdr:colOff>
      <xdr:row>74</xdr:row>
      <xdr:rowOff>24079</xdr:rowOff>
    </xdr:to>
    <xdr:sp macro="" textlink="">
      <xdr:nvSpPr>
        <xdr:cNvPr id="428" name="楕円 427">
          <a:extLst>
            <a:ext uri="{FF2B5EF4-FFF2-40B4-BE49-F238E27FC236}">
              <a16:creationId xmlns:a16="http://schemas.microsoft.com/office/drawing/2014/main" id="{00000000-0008-0000-0700-0000AC010000}"/>
            </a:ext>
          </a:extLst>
        </xdr:cNvPr>
        <xdr:cNvSpPr/>
      </xdr:nvSpPr>
      <xdr:spPr>
        <a:xfrm>
          <a:off x="10426700" y="126097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73</xdr:row>
      <xdr:rowOff>8856</xdr:rowOff>
    </xdr:from>
    <xdr:ext cx="534377" cy="259045"/>
    <xdr:sp macro="" textlink="">
      <xdr:nvSpPr>
        <xdr:cNvPr id="429" name="商工費該当値テキスト">
          <a:extLst>
            <a:ext uri="{FF2B5EF4-FFF2-40B4-BE49-F238E27FC236}">
              <a16:creationId xmlns:a16="http://schemas.microsoft.com/office/drawing/2014/main" id="{00000000-0008-0000-0700-0000AD010000}"/>
            </a:ext>
          </a:extLst>
        </xdr:cNvPr>
        <xdr:cNvSpPr txBox="1"/>
      </xdr:nvSpPr>
      <xdr:spPr>
        <a:xfrm>
          <a:off x="10528300" y="125247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37,280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74</xdr:row>
      <xdr:rowOff>39888</xdr:rowOff>
    </xdr:from>
    <xdr:to>
      <xdr:col>50</xdr:col>
      <xdr:colOff>165100</xdr:colOff>
      <xdr:row>74</xdr:row>
      <xdr:rowOff>141488</xdr:rowOff>
    </xdr:to>
    <xdr:sp macro="" textlink="">
      <xdr:nvSpPr>
        <xdr:cNvPr id="430" name="楕円 429">
          <a:extLst>
            <a:ext uri="{FF2B5EF4-FFF2-40B4-BE49-F238E27FC236}">
              <a16:creationId xmlns:a16="http://schemas.microsoft.com/office/drawing/2014/main" id="{00000000-0008-0000-0700-0000AE010000}"/>
            </a:ext>
          </a:extLst>
        </xdr:cNvPr>
        <xdr:cNvSpPr/>
      </xdr:nvSpPr>
      <xdr:spPr>
        <a:xfrm>
          <a:off x="9588500" y="12727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72</xdr:row>
      <xdr:rowOff>158015</xdr:rowOff>
    </xdr:from>
    <xdr:ext cx="534377" cy="259045"/>
    <xdr:sp macro="" textlink="">
      <xdr:nvSpPr>
        <xdr:cNvPr id="431" name="テキスト ボックス 430">
          <a:extLst>
            <a:ext uri="{FF2B5EF4-FFF2-40B4-BE49-F238E27FC236}">
              <a16:creationId xmlns:a16="http://schemas.microsoft.com/office/drawing/2014/main" id="{00000000-0008-0000-0700-0000AF010000}"/>
            </a:ext>
          </a:extLst>
        </xdr:cNvPr>
        <xdr:cNvSpPr txBox="1"/>
      </xdr:nvSpPr>
      <xdr:spPr>
        <a:xfrm>
          <a:off x="9372111" y="125024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70</xdr:row>
      <xdr:rowOff>115052</xdr:rowOff>
    </xdr:from>
    <xdr:to>
      <xdr:col>46</xdr:col>
      <xdr:colOff>38100</xdr:colOff>
      <xdr:row>71</xdr:row>
      <xdr:rowOff>45202</xdr:rowOff>
    </xdr:to>
    <xdr:sp macro="" textlink="">
      <xdr:nvSpPr>
        <xdr:cNvPr id="432" name="楕円 431">
          <a:extLst>
            <a:ext uri="{FF2B5EF4-FFF2-40B4-BE49-F238E27FC236}">
              <a16:creationId xmlns:a16="http://schemas.microsoft.com/office/drawing/2014/main" id="{00000000-0008-0000-0700-0000B0010000}"/>
            </a:ext>
          </a:extLst>
        </xdr:cNvPr>
        <xdr:cNvSpPr/>
      </xdr:nvSpPr>
      <xdr:spPr>
        <a:xfrm>
          <a:off x="8699500" y="12116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69</xdr:row>
      <xdr:rowOff>61729</xdr:rowOff>
    </xdr:from>
    <xdr:ext cx="534377" cy="259045"/>
    <xdr:sp macro="" textlink="">
      <xdr:nvSpPr>
        <xdr:cNvPr id="433" name="テキスト ボックス 432">
          <a:extLst>
            <a:ext uri="{FF2B5EF4-FFF2-40B4-BE49-F238E27FC236}">
              <a16:creationId xmlns:a16="http://schemas.microsoft.com/office/drawing/2014/main" id="{00000000-0008-0000-0700-0000B1010000}"/>
            </a:ext>
          </a:extLst>
        </xdr:cNvPr>
        <xdr:cNvSpPr txBox="1"/>
      </xdr:nvSpPr>
      <xdr:spPr>
        <a:xfrm>
          <a:off x="8483111" y="118917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58,856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120904</xdr:rowOff>
    </xdr:from>
    <xdr:to>
      <xdr:col>41</xdr:col>
      <xdr:colOff>101600</xdr:colOff>
      <xdr:row>78</xdr:row>
      <xdr:rowOff>51054</xdr:rowOff>
    </xdr:to>
    <xdr:sp macro="" textlink="">
      <xdr:nvSpPr>
        <xdr:cNvPr id="434" name="楕円 433">
          <a:extLst>
            <a:ext uri="{FF2B5EF4-FFF2-40B4-BE49-F238E27FC236}">
              <a16:creationId xmlns:a16="http://schemas.microsoft.com/office/drawing/2014/main" id="{00000000-0008-0000-0700-0000B2010000}"/>
            </a:ext>
          </a:extLst>
        </xdr:cNvPr>
        <xdr:cNvSpPr/>
      </xdr:nvSpPr>
      <xdr:spPr>
        <a:xfrm>
          <a:off x="7810500" y="133225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42181</xdr:rowOff>
    </xdr:from>
    <xdr:ext cx="469744" cy="259045"/>
    <xdr:sp macro="" textlink="">
      <xdr:nvSpPr>
        <xdr:cNvPr id="435" name="テキスト ボックス 434">
          <a:extLst>
            <a:ext uri="{FF2B5EF4-FFF2-40B4-BE49-F238E27FC236}">
              <a16:creationId xmlns:a16="http://schemas.microsoft.com/office/drawing/2014/main" id="{00000000-0008-0000-0700-0000B3010000}"/>
            </a:ext>
          </a:extLst>
        </xdr:cNvPr>
        <xdr:cNvSpPr txBox="1"/>
      </xdr:nvSpPr>
      <xdr:spPr>
        <a:xfrm>
          <a:off x="7626428" y="134152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149113</xdr:rowOff>
    </xdr:from>
    <xdr:to>
      <xdr:col>36</xdr:col>
      <xdr:colOff>165100</xdr:colOff>
      <xdr:row>78</xdr:row>
      <xdr:rowOff>79263</xdr:rowOff>
    </xdr:to>
    <xdr:sp macro="" textlink="">
      <xdr:nvSpPr>
        <xdr:cNvPr id="436" name="楕円 435">
          <a:extLst>
            <a:ext uri="{FF2B5EF4-FFF2-40B4-BE49-F238E27FC236}">
              <a16:creationId xmlns:a16="http://schemas.microsoft.com/office/drawing/2014/main" id="{00000000-0008-0000-0700-0000B4010000}"/>
            </a:ext>
          </a:extLst>
        </xdr:cNvPr>
        <xdr:cNvSpPr/>
      </xdr:nvSpPr>
      <xdr:spPr>
        <a:xfrm>
          <a:off x="6921500" y="13350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70390</xdr:rowOff>
    </xdr:from>
    <xdr:ext cx="469744" cy="259045"/>
    <xdr:sp macro="" textlink="">
      <xdr:nvSpPr>
        <xdr:cNvPr id="437" name="テキスト ボックス 436">
          <a:extLst>
            <a:ext uri="{FF2B5EF4-FFF2-40B4-BE49-F238E27FC236}">
              <a16:creationId xmlns:a16="http://schemas.microsoft.com/office/drawing/2014/main" id="{00000000-0008-0000-0700-0000B5010000}"/>
            </a:ext>
          </a:extLst>
        </xdr:cNvPr>
        <xdr:cNvSpPr txBox="1"/>
      </xdr:nvSpPr>
      <xdr:spPr>
        <a:xfrm>
          <a:off x="6737428" y="134434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9" name="正方形/長方形 438">
          <a:extLst>
            <a:ext uri="{FF2B5EF4-FFF2-40B4-BE49-F238E27FC236}">
              <a16:creationId xmlns:a16="http://schemas.microsoft.com/office/drawing/2014/main" id="{00000000-0008-0000-0700-0000B7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0" name="正方形/長方形 439">
          <a:extLst>
            <a:ext uri="{FF2B5EF4-FFF2-40B4-BE49-F238E27FC236}">
              <a16:creationId xmlns:a16="http://schemas.microsoft.com/office/drawing/2014/main" id="{00000000-0008-0000-0700-0000B8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1" name="正方形/長方形 440">
          <a:extLst>
            <a:ext uri="{FF2B5EF4-FFF2-40B4-BE49-F238E27FC236}">
              <a16:creationId xmlns:a16="http://schemas.microsoft.com/office/drawing/2014/main" id="{00000000-0008-0000-0700-0000B9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2" name="正方形/長方形 441">
          <a:extLst>
            <a:ext uri="{FF2B5EF4-FFF2-40B4-BE49-F238E27FC236}">
              <a16:creationId xmlns:a16="http://schemas.microsoft.com/office/drawing/2014/main" id="{00000000-0008-0000-0700-0000BA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3" name="正方形/長方形 442">
          <a:extLst>
            <a:ext uri="{FF2B5EF4-FFF2-40B4-BE49-F238E27FC236}">
              <a16:creationId xmlns:a16="http://schemas.microsoft.com/office/drawing/2014/main" id="{00000000-0008-0000-0700-0000BB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4" name="正方形/長方形 443">
          <a:extLst>
            <a:ext uri="{FF2B5EF4-FFF2-40B4-BE49-F238E27FC236}">
              <a16:creationId xmlns:a16="http://schemas.microsoft.com/office/drawing/2014/main" id="{00000000-0008-0000-0700-0000BC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38,307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5" name="正方形/長方形 444">
          <a:extLst>
            <a:ext uri="{FF2B5EF4-FFF2-40B4-BE49-F238E27FC236}">
              <a16:creationId xmlns:a16="http://schemas.microsoft.com/office/drawing/2014/main" id="{00000000-0008-0000-0700-0000BD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6" name="テキスト ボックス 445">
          <a:extLst>
            <a:ext uri="{FF2B5EF4-FFF2-40B4-BE49-F238E27FC236}">
              <a16:creationId xmlns:a16="http://schemas.microsoft.com/office/drawing/2014/main" id="{00000000-0008-0000-0700-0000BE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7" name="直線コネクタ 446">
          <a:extLst>
            <a:ext uri="{FF2B5EF4-FFF2-40B4-BE49-F238E27FC236}">
              <a16:creationId xmlns:a16="http://schemas.microsoft.com/office/drawing/2014/main" id="{00000000-0008-0000-0700-0000BF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8" name="直線コネクタ 447">
          <a:extLst>
            <a:ext uri="{FF2B5EF4-FFF2-40B4-BE49-F238E27FC236}">
              <a16:creationId xmlns:a16="http://schemas.microsoft.com/office/drawing/2014/main" id="{00000000-0008-0000-0700-0000C0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9" name="テキスト ボックス 448">
          <a:extLst>
            <a:ext uri="{FF2B5EF4-FFF2-40B4-BE49-F238E27FC236}">
              <a16:creationId xmlns:a16="http://schemas.microsoft.com/office/drawing/2014/main" id="{00000000-0008-0000-0700-0000C1010000}"/>
            </a:ext>
          </a:extLst>
        </xdr:cNvPr>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50" name="直線コネクタ 449">
          <a:extLst>
            <a:ext uri="{FF2B5EF4-FFF2-40B4-BE49-F238E27FC236}">
              <a16:creationId xmlns:a16="http://schemas.microsoft.com/office/drawing/2014/main" id="{00000000-0008-0000-0700-0000C2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51" name="テキスト ボックス 450">
          <a:extLst>
            <a:ext uri="{FF2B5EF4-FFF2-40B4-BE49-F238E27FC236}">
              <a16:creationId xmlns:a16="http://schemas.microsoft.com/office/drawing/2014/main" id="{00000000-0008-0000-0700-0000C3010000}"/>
            </a:ext>
          </a:extLst>
        </xdr:cNvPr>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52" name="直線コネクタ 451">
          <a:extLst>
            <a:ext uri="{FF2B5EF4-FFF2-40B4-BE49-F238E27FC236}">
              <a16:creationId xmlns:a16="http://schemas.microsoft.com/office/drawing/2014/main" id="{00000000-0008-0000-0700-0000C4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53" name="テキスト ボックス 452">
          <a:extLst>
            <a:ext uri="{FF2B5EF4-FFF2-40B4-BE49-F238E27FC236}">
              <a16:creationId xmlns:a16="http://schemas.microsoft.com/office/drawing/2014/main" id="{00000000-0008-0000-0700-0000C5010000}"/>
            </a:ext>
          </a:extLst>
        </xdr:cNvPr>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4" name="直線コネクタ 453">
          <a:extLst>
            <a:ext uri="{FF2B5EF4-FFF2-40B4-BE49-F238E27FC236}">
              <a16:creationId xmlns:a16="http://schemas.microsoft.com/office/drawing/2014/main" id="{00000000-0008-0000-0700-0000C6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55" name="テキスト ボックス 454">
          <a:extLst>
            <a:ext uri="{FF2B5EF4-FFF2-40B4-BE49-F238E27FC236}">
              <a16:creationId xmlns:a16="http://schemas.microsoft.com/office/drawing/2014/main" id="{00000000-0008-0000-0700-0000C7010000}"/>
            </a:ext>
          </a:extLst>
        </xdr:cNvPr>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6" name="直線コネクタ 455">
          <a:extLst>
            <a:ext uri="{FF2B5EF4-FFF2-40B4-BE49-F238E27FC236}">
              <a16:creationId xmlns:a16="http://schemas.microsoft.com/office/drawing/2014/main" id="{00000000-0008-0000-0700-0000C8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57" name="テキスト ボックス 456">
          <a:extLst>
            <a:ext uri="{FF2B5EF4-FFF2-40B4-BE49-F238E27FC236}">
              <a16:creationId xmlns:a16="http://schemas.microsoft.com/office/drawing/2014/main" id="{00000000-0008-0000-0700-0000C9010000}"/>
            </a:ext>
          </a:extLst>
        </xdr:cNvPr>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8" name="直線コネクタ 457">
          <a:extLst>
            <a:ext uri="{FF2B5EF4-FFF2-40B4-BE49-F238E27FC236}">
              <a16:creationId xmlns:a16="http://schemas.microsoft.com/office/drawing/2014/main" id="{00000000-0008-0000-0700-0000CA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9" name="テキスト ボックス 458">
          <a:extLst>
            <a:ext uri="{FF2B5EF4-FFF2-40B4-BE49-F238E27FC236}">
              <a16:creationId xmlns:a16="http://schemas.microsoft.com/office/drawing/2014/main" id="{00000000-0008-0000-0700-0000CB010000}"/>
            </a:ext>
          </a:extLst>
        </xdr:cNvPr>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0" name="直線コネクタ 459">
          <a:extLst>
            <a:ext uri="{FF2B5EF4-FFF2-40B4-BE49-F238E27FC236}">
              <a16:creationId xmlns:a16="http://schemas.microsoft.com/office/drawing/2014/main" id="{00000000-0008-0000-0700-0000CC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1" name="テキスト ボックス 460">
          <a:extLst>
            <a:ext uri="{FF2B5EF4-FFF2-40B4-BE49-F238E27FC236}">
              <a16:creationId xmlns:a16="http://schemas.microsoft.com/office/drawing/2014/main" id="{00000000-0008-0000-0700-0000CD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2" name="土木費グラフ枠">
          <a:extLst>
            <a:ext uri="{FF2B5EF4-FFF2-40B4-BE49-F238E27FC236}">
              <a16:creationId xmlns:a16="http://schemas.microsoft.com/office/drawing/2014/main" id="{00000000-0008-0000-0700-0000CE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50012</xdr:rowOff>
    </xdr:from>
    <xdr:to>
      <xdr:col>54</xdr:col>
      <xdr:colOff>189865</xdr:colOff>
      <xdr:row>98</xdr:row>
      <xdr:rowOff>92380</xdr:rowOff>
    </xdr:to>
    <xdr:cxnSp macro="">
      <xdr:nvCxnSpPr>
        <xdr:cNvPr id="463" name="直線コネクタ 462">
          <a:extLst>
            <a:ext uri="{FF2B5EF4-FFF2-40B4-BE49-F238E27FC236}">
              <a16:creationId xmlns:a16="http://schemas.microsoft.com/office/drawing/2014/main" id="{00000000-0008-0000-0700-0000CF010000}"/>
            </a:ext>
          </a:extLst>
        </xdr:cNvPr>
        <xdr:cNvCxnSpPr/>
      </xdr:nvCxnSpPr>
      <xdr:spPr>
        <a:xfrm flipV="1">
          <a:off x="10475595" y="15651962"/>
          <a:ext cx="1270" cy="12425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96207</xdr:rowOff>
    </xdr:from>
    <xdr:ext cx="534377" cy="259045"/>
    <xdr:sp macro="" textlink="">
      <xdr:nvSpPr>
        <xdr:cNvPr id="464" name="土木費最小値テキスト">
          <a:extLst>
            <a:ext uri="{FF2B5EF4-FFF2-40B4-BE49-F238E27FC236}">
              <a16:creationId xmlns:a16="http://schemas.microsoft.com/office/drawing/2014/main" id="{00000000-0008-0000-0700-0000D0010000}"/>
            </a:ext>
          </a:extLst>
        </xdr:cNvPr>
        <xdr:cNvSpPr txBox="1"/>
      </xdr:nvSpPr>
      <xdr:spPr>
        <a:xfrm>
          <a:off x="10528300" y="168983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16,347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92380</xdr:rowOff>
    </xdr:from>
    <xdr:to>
      <xdr:col>55</xdr:col>
      <xdr:colOff>88900</xdr:colOff>
      <xdr:row>98</xdr:row>
      <xdr:rowOff>92380</xdr:rowOff>
    </xdr:to>
    <xdr:cxnSp macro="">
      <xdr:nvCxnSpPr>
        <xdr:cNvPr id="465" name="直線コネクタ 464">
          <a:extLst>
            <a:ext uri="{FF2B5EF4-FFF2-40B4-BE49-F238E27FC236}">
              <a16:creationId xmlns:a16="http://schemas.microsoft.com/office/drawing/2014/main" id="{00000000-0008-0000-0700-0000D1010000}"/>
            </a:ext>
          </a:extLst>
        </xdr:cNvPr>
        <xdr:cNvCxnSpPr/>
      </xdr:nvCxnSpPr>
      <xdr:spPr>
        <a:xfrm>
          <a:off x="10388600" y="16894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168139</xdr:rowOff>
    </xdr:from>
    <xdr:ext cx="599010" cy="259045"/>
    <xdr:sp macro="" textlink="">
      <xdr:nvSpPr>
        <xdr:cNvPr id="466" name="土木費最大値テキスト">
          <a:extLst>
            <a:ext uri="{FF2B5EF4-FFF2-40B4-BE49-F238E27FC236}">
              <a16:creationId xmlns:a16="http://schemas.microsoft.com/office/drawing/2014/main" id="{00000000-0008-0000-0700-0000D2010000}"/>
            </a:ext>
          </a:extLst>
        </xdr:cNvPr>
        <xdr:cNvSpPr txBox="1"/>
      </xdr:nvSpPr>
      <xdr:spPr>
        <a:xfrm>
          <a:off x="10528300" y="154271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130,489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50012</xdr:rowOff>
    </xdr:from>
    <xdr:to>
      <xdr:col>55</xdr:col>
      <xdr:colOff>88900</xdr:colOff>
      <xdr:row>91</xdr:row>
      <xdr:rowOff>50012</xdr:rowOff>
    </xdr:to>
    <xdr:cxnSp macro="">
      <xdr:nvCxnSpPr>
        <xdr:cNvPr id="467" name="直線コネクタ 466">
          <a:extLst>
            <a:ext uri="{FF2B5EF4-FFF2-40B4-BE49-F238E27FC236}">
              <a16:creationId xmlns:a16="http://schemas.microsoft.com/office/drawing/2014/main" id="{00000000-0008-0000-0700-0000D3010000}"/>
            </a:ext>
          </a:extLst>
        </xdr:cNvPr>
        <xdr:cNvCxnSpPr/>
      </xdr:nvCxnSpPr>
      <xdr:spPr>
        <a:xfrm>
          <a:off x="10388600" y="156519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48805</xdr:rowOff>
    </xdr:from>
    <xdr:to>
      <xdr:col>55</xdr:col>
      <xdr:colOff>0</xdr:colOff>
      <xdr:row>97</xdr:row>
      <xdr:rowOff>159283</xdr:rowOff>
    </xdr:to>
    <xdr:cxnSp macro="">
      <xdr:nvCxnSpPr>
        <xdr:cNvPr id="468" name="直線コネクタ 467">
          <a:extLst>
            <a:ext uri="{FF2B5EF4-FFF2-40B4-BE49-F238E27FC236}">
              <a16:creationId xmlns:a16="http://schemas.microsoft.com/office/drawing/2014/main" id="{00000000-0008-0000-0700-0000D4010000}"/>
            </a:ext>
          </a:extLst>
        </xdr:cNvPr>
        <xdr:cNvCxnSpPr/>
      </xdr:nvCxnSpPr>
      <xdr:spPr>
        <a:xfrm flipV="1">
          <a:off x="9639300" y="16679455"/>
          <a:ext cx="838200" cy="110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123207</xdr:rowOff>
    </xdr:from>
    <xdr:ext cx="534377" cy="259045"/>
    <xdr:sp macro="" textlink="">
      <xdr:nvSpPr>
        <xdr:cNvPr id="469" name="土木費平均値テキスト">
          <a:extLst>
            <a:ext uri="{FF2B5EF4-FFF2-40B4-BE49-F238E27FC236}">
              <a16:creationId xmlns:a16="http://schemas.microsoft.com/office/drawing/2014/main" id="{00000000-0008-0000-0700-0000D5010000}"/>
            </a:ext>
          </a:extLst>
        </xdr:cNvPr>
        <xdr:cNvSpPr txBox="1"/>
      </xdr:nvSpPr>
      <xdr:spPr>
        <a:xfrm>
          <a:off x="10528300" y="1641095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42,450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100330</xdr:rowOff>
    </xdr:from>
    <xdr:to>
      <xdr:col>55</xdr:col>
      <xdr:colOff>50800</xdr:colOff>
      <xdr:row>97</xdr:row>
      <xdr:rowOff>30480</xdr:rowOff>
    </xdr:to>
    <xdr:sp macro="" textlink="">
      <xdr:nvSpPr>
        <xdr:cNvPr id="470" name="フローチャート: 判断 469">
          <a:extLst>
            <a:ext uri="{FF2B5EF4-FFF2-40B4-BE49-F238E27FC236}">
              <a16:creationId xmlns:a16="http://schemas.microsoft.com/office/drawing/2014/main" id="{00000000-0008-0000-0700-0000D6010000}"/>
            </a:ext>
          </a:extLst>
        </xdr:cNvPr>
        <xdr:cNvSpPr/>
      </xdr:nvSpPr>
      <xdr:spPr>
        <a:xfrm>
          <a:off x="10426700" y="16559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159283</xdr:rowOff>
    </xdr:from>
    <xdr:to>
      <xdr:col>50</xdr:col>
      <xdr:colOff>114300</xdr:colOff>
      <xdr:row>98</xdr:row>
      <xdr:rowOff>2682</xdr:rowOff>
    </xdr:to>
    <xdr:cxnSp macro="">
      <xdr:nvCxnSpPr>
        <xdr:cNvPr id="471" name="直線コネクタ 470">
          <a:extLst>
            <a:ext uri="{FF2B5EF4-FFF2-40B4-BE49-F238E27FC236}">
              <a16:creationId xmlns:a16="http://schemas.microsoft.com/office/drawing/2014/main" id="{00000000-0008-0000-0700-0000D7010000}"/>
            </a:ext>
          </a:extLst>
        </xdr:cNvPr>
        <xdr:cNvCxnSpPr/>
      </xdr:nvCxnSpPr>
      <xdr:spPr>
        <a:xfrm flipV="1">
          <a:off x="8750300" y="16789933"/>
          <a:ext cx="889000" cy="148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121427</xdr:rowOff>
    </xdr:from>
    <xdr:to>
      <xdr:col>50</xdr:col>
      <xdr:colOff>165100</xdr:colOff>
      <xdr:row>97</xdr:row>
      <xdr:rowOff>51577</xdr:rowOff>
    </xdr:to>
    <xdr:sp macro="" textlink="">
      <xdr:nvSpPr>
        <xdr:cNvPr id="472" name="フローチャート: 判断 471">
          <a:extLst>
            <a:ext uri="{FF2B5EF4-FFF2-40B4-BE49-F238E27FC236}">
              <a16:creationId xmlns:a16="http://schemas.microsoft.com/office/drawing/2014/main" id="{00000000-0008-0000-0700-0000D8010000}"/>
            </a:ext>
          </a:extLst>
        </xdr:cNvPr>
        <xdr:cNvSpPr/>
      </xdr:nvSpPr>
      <xdr:spPr>
        <a:xfrm>
          <a:off x="9588500" y="16580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68104</xdr:rowOff>
    </xdr:from>
    <xdr:ext cx="534377"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9372111" y="163558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2682</xdr:rowOff>
    </xdr:from>
    <xdr:to>
      <xdr:col>45</xdr:col>
      <xdr:colOff>177800</xdr:colOff>
      <xdr:row>98</xdr:row>
      <xdr:rowOff>24736</xdr:rowOff>
    </xdr:to>
    <xdr:cxnSp macro="">
      <xdr:nvCxnSpPr>
        <xdr:cNvPr id="474" name="直線コネクタ 473">
          <a:extLst>
            <a:ext uri="{FF2B5EF4-FFF2-40B4-BE49-F238E27FC236}">
              <a16:creationId xmlns:a16="http://schemas.microsoft.com/office/drawing/2014/main" id="{00000000-0008-0000-0700-0000DA010000}"/>
            </a:ext>
          </a:extLst>
        </xdr:cNvPr>
        <xdr:cNvCxnSpPr/>
      </xdr:nvCxnSpPr>
      <xdr:spPr>
        <a:xfrm flipV="1">
          <a:off x="7861300" y="16804782"/>
          <a:ext cx="889000" cy="220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127795</xdr:rowOff>
    </xdr:from>
    <xdr:to>
      <xdr:col>46</xdr:col>
      <xdr:colOff>38100</xdr:colOff>
      <xdr:row>97</xdr:row>
      <xdr:rowOff>57945</xdr:rowOff>
    </xdr:to>
    <xdr:sp macro="" textlink="">
      <xdr:nvSpPr>
        <xdr:cNvPr id="475" name="フローチャート: 判断 474">
          <a:extLst>
            <a:ext uri="{FF2B5EF4-FFF2-40B4-BE49-F238E27FC236}">
              <a16:creationId xmlns:a16="http://schemas.microsoft.com/office/drawing/2014/main" id="{00000000-0008-0000-0700-0000DB010000}"/>
            </a:ext>
          </a:extLst>
        </xdr:cNvPr>
        <xdr:cNvSpPr/>
      </xdr:nvSpPr>
      <xdr:spPr>
        <a:xfrm>
          <a:off x="8699500" y="16586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74472</xdr:rowOff>
    </xdr:from>
    <xdr:ext cx="534377" cy="259045"/>
    <xdr:sp macro="" textlink="">
      <xdr:nvSpPr>
        <xdr:cNvPr id="476" name="テキスト ボックス 475">
          <a:extLst>
            <a:ext uri="{FF2B5EF4-FFF2-40B4-BE49-F238E27FC236}">
              <a16:creationId xmlns:a16="http://schemas.microsoft.com/office/drawing/2014/main" id="{00000000-0008-0000-0700-0000DC010000}"/>
            </a:ext>
          </a:extLst>
        </xdr:cNvPr>
        <xdr:cNvSpPr txBox="1"/>
      </xdr:nvSpPr>
      <xdr:spPr>
        <a:xfrm>
          <a:off x="8483111" y="163622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76476</xdr:rowOff>
    </xdr:from>
    <xdr:to>
      <xdr:col>41</xdr:col>
      <xdr:colOff>50800</xdr:colOff>
      <xdr:row>98</xdr:row>
      <xdr:rowOff>24736</xdr:rowOff>
    </xdr:to>
    <xdr:cxnSp macro="">
      <xdr:nvCxnSpPr>
        <xdr:cNvPr id="477" name="直線コネクタ 476">
          <a:extLst>
            <a:ext uri="{FF2B5EF4-FFF2-40B4-BE49-F238E27FC236}">
              <a16:creationId xmlns:a16="http://schemas.microsoft.com/office/drawing/2014/main" id="{00000000-0008-0000-0700-0000DD010000}"/>
            </a:ext>
          </a:extLst>
        </xdr:cNvPr>
        <xdr:cNvCxnSpPr/>
      </xdr:nvCxnSpPr>
      <xdr:spPr>
        <a:xfrm>
          <a:off x="6972300" y="16707126"/>
          <a:ext cx="889000" cy="1197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137843</xdr:rowOff>
    </xdr:from>
    <xdr:to>
      <xdr:col>41</xdr:col>
      <xdr:colOff>101600</xdr:colOff>
      <xdr:row>97</xdr:row>
      <xdr:rowOff>67993</xdr:rowOff>
    </xdr:to>
    <xdr:sp macro="" textlink="">
      <xdr:nvSpPr>
        <xdr:cNvPr id="478" name="フローチャート: 判断 477">
          <a:extLst>
            <a:ext uri="{FF2B5EF4-FFF2-40B4-BE49-F238E27FC236}">
              <a16:creationId xmlns:a16="http://schemas.microsoft.com/office/drawing/2014/main" id="{00000000-0008-0000-0700-0000DE010000}"/>
            </a:ext>
          </a:extLst>
        </xdr:cNvPr>
        <xdr:cNvSpPr/>
      </xdr:nvSpPr>
      <xdr:spPr>
        <a:xfrm>
          <a:off x="7810500" y="16597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84520</xdr:rowOff>
    </xdr:from>
    <xdr:ext cx="534377"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7594111" y="163722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129656</xdr:rowOff>
    </xdr:from>
    <xdr:to>
      <xdr:col>36</xdr:col>
      <xdr:colOff>165100</xdr:colOff>
      <xdr:row>97</xdr:row>
      <xdr:rowOff>59806</xdr:rowOff>
    </xdr:to>
    <xdr:sp macro="" textlink="">
      <xdr:nvSpPr>
        <xdr:cNvPr id="480" name="フローチャート: 判断 479">
          <a:extLst>
            <a:ext uri="{FF2B5EF4-FFF2-40B4-BE49-F238E27FC236}">
              <a16:creationId xmlns:a16="http://schemas.microsoft.com/office/drawing/2014/main" id="{00000000-0008-0000-0700-0000E0010000}"/>
            </a:ext>
          </a:extLst>
        </xdr:cNvPr>
        <xdr:cNvSpPr/>
      </xdr:nvSpPr>
      <xdr:spPr>
        <a:xfrm>
          <a:off x="6921500" y="16588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76333</xdr:rowOff>
    </xdr:from>
    <xdr:ext cx="534377"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6705111" y="163640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2" name="テキスト ボックス 481">
          <a:extLst>
            <a:ext uri="{FF2B5EF4-FFF2-40B4-BE49-F238E27FC236}">
              <a16:creationId xmlns:a16="http://schemas.microsoft.com/office/drawing/2014/main" id="{00000000-0008-0000-0700-0000E2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3" name="テキスト ボックス 482">
          <a:extLst>
            <a:ext uri="{FF2B5EF4-FFF2-40B4-BE49-F238E27FC236}">
              <a16:creationId xmlns:a16="http://schemas.microsoft.com/office/drawing/2014/main" id="{00000000-0008-0000-0700-0000E3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4" name="テキスト ボックス 483">
          <a:extLst>
            <a:ext uri="{FF2B5EF4-FFF2-40B4-BE49-F238E27FC236}">
              <a16:creationId xmlns:a16="http://schemas.microsoft.com/office/drawing/2014/main" id="{00000000-0008-0000-0700-0000E4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5" name="テキスト ボックス 484">
          <a:extLst>
            <a:ext uri="{FF2B5EF4-FFF2-40B4-BE49-F238E27FC236}">
              <a16:creationId xmlns:a16="http://schemas.microsoft.com/office/drawing/2014/main" id="{00000000-0008-0000-0700-0000E5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6" name="テキスト ボックス 485">
          <a:extLst>
            <a:ext uri="{FF2B5EF4-FFF2-40B4-BE49-F238E27FC236}">
              <a16:creationId xmlns:a16="http://schemas.microsoft.com/office/drawing/2014/main" id="{00000000-0008-0000-0700-0000E6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169455</xdr:rowOff>
    </xdr:from>
    <xdr:to>
      <xdr:col>55</xdr:col>
      <xdr:colOff>50800</xdr:colOff>
      <xdr:row>97</xdr:row>
      <xdr:rowOff>99605</xdr:rowOff>
    </xdr:to>
    <xdr:sp macro="" textlink="">
      <xdr:nvSpPr>
        <xdr:cNvPr id="487" name="楕円 486">
          <a:extLst>
            <a:ext uri="{FF2B5EF4-FFF2-40B4-BE49-F238E27FC236}">
              <a16:creationId xmlns:a16="http://schemas.microsoft.com/office/drawing/2014/main" id="{00000000-0008-0000-0700-0000E7010000}"/>
            </a:ext>
          </a:extLst>
        </xdr:cNvPr>
        <xdr:cNvSpPr/>
      </xdr:nvSpPr>
      <xdr:spPr>
        <a:xfrm>
          <a:off x="10426700" y="16628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147882</xdr:rowOff>
    </xdr:from>
    <xdr:ext cx="534377" cy="259045"/>
    <xdr:sp macro="" textlink="">
      <xdr:nvSpPr>
        <xdr:cNvPr id="488" name="土木費該当値テキスト">
          <a:extLst>
            <a:ext uri="{FF2B5EF4-FFF2-40B4-BE49-F238E27FC236}">
              <a16:creationId xmlns:a16="http://schemas.microsoft.com/office/drawing/2014/main" id="{00000000-0008-0000-0700-0000E8010000}"/>
            </a:ext>
          </a:extLst>
        </xdr:cNvPr>
        <xdr:cNvSpPr txBox="1"/>
      </xdr:nvSpPr>
      <xdr:spPr>
        <a:xfrm>
          <a:off x="10528300" y="166070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108483</xdr:rowOff>
    </xdr:from>
    <xdr:to>
      <xdr:col>50</xdr:col>
      <xdr:colOff>165100</xdr:colOff>
      <xdr:row>98</xdr:row>
      <xdr:rowOff>38633</xdr:rowOff>
    </xdr:to>
    <xdr:sp macro="" textlink="">
      <xdr:nvSpPr>
        <xdr:cNvPr id="489" name="楕円 488">
          <a:extLst>
            <a:ext uri="{FF2B5EF4-FFF2-40B4-BE49-F238E27FC236}">
              <a16:creationId xmlns:a16="http://schemas.microsoft.com/office/drawing/2014/main" id="{00000000-0008-0000-0700-0000E9010000}"/>
            </a:ext>
          </a:extLst>
        </xdr:cNvPr>
        <xdr:cNvSpPr/>
      </xdr:nvSpPr>
      <xdr:spPr>
        <a:xfrm>
          <a:off x="9588500" y="167391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29760</xdr:rowOff>
    </xdr:from>
    <xdr:ext cx="534377" cy="259045"/>
    <xdr:sp macro="" textlink="">
      <xdr:nvSpPr>
        <xdr:cNvPr id="490" name="テキスト ボックス 489">
          <a:extLst>
            <a:ext uri="{FF2B5EF4-FFF2-40B4-BE49-F238E27FC236}">
              <a16:creationId xmlns:a16="http://schemas.microsoft.com/office/drawing/2014/main" id="{00000000-0008-0000-0700-0000EA010000}"/>
            </a:ext>
          </a:extLst>
        </xdr:cNvPr>
        <xdr:cNvSpPr txBox="1"/>
      </xdr:nvSpPr>
      <xdr:spPr>
        <a:xfrm>
          <a:off x="9372111" y="168318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25,951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123332</xdr:rowOff>
    </xdr:from>
    <xdr:to>
      <xdr:col>46</xdr:col>
      <xdr:colOff>38100</xdr:colOff>
      <xdr:row>98</xdr:row>
      <xdr:rowOff>53482</xdr:rowOff>
    </xdr:to>
    <xdr:sp macro="" textlink="">
      <xdr:nvSpPr>
        <xdr:cNvPr id="491" name="楕円 490">
          <a:extLst>
            <a:ext uri="{FF2B5EF4-FFF2-40B4-BE49-F238E27FC236}">
              <a16:creationId xmlns:a16="http://schemas.microsoft.com/office/drawing/2014/main" id="{00000000-0008-0000-0700-0000EB010000}"/>
            </a:ext>
          </a:extLst>
        </xdr:cNvPr>
        <xdr:cNvSpPr/>
      </xdr:nvSpPr>
      <xdr:spPr>
        <a:xfrm>
          <a:off x="8699500" y="167539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44609</xdr:rowOff>
    </xdr:from>
    <xdr:ext cx="534377" cy="259045"/>
    <xdr:sp macro="" textlink="">
      <xdr:nvSpPr>
        <xdr:cNvPr id="492" name="テキスト ボックス 491">
          <a:extLst>
            <a:ext uri="{FF2B5EF4-FFF2-40B4-BE49-F238E27FC236}">
              <a16:creationId xmlns:a16="http://schemas.microsoft.com/office/drawing/2014/main" id="{00000000-0008-0000-0700-0000EC010000}"/>
            </a:ext>
          </a:extLst>
        </xdr:cNvPr>
        <xdr:cNvSpPr txBox="1"/>
      </xdr:nvSpPr>
      <xdr:spPr>
        <a:xfrm>
          <a:off x="8483111" y="168467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24,587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145386</xdr:rowOff>
    </xdr:from>
    <xdr:to>
      <xdr:col>41</xdr:col>
      <xdr:colOff>101600</xdr:colOff>
      <xdr:row>98</xdr:row>
      <xdr:rowOff>75536</xdr:rowOff>
    </xdr:to>
    <xdr:sp macro="" textlink="">
      <xdr:nvSpPr>
        <xdr:cNvPr id="493" name="楕円 492">
          <a:extLst>
            <a:ext uri="{FF2B5EF4-FFF2-40B4-BE49-F238E27FC236}">
              <a16:creationId xmlns:a16="http://schemas.microsoft.com/office/drawing/2014/main" id="{00000000-0008-0000-0700-0000ED010000}"/>
            </a:ext>
          </a:extLst>
        </xdr:cNvPr>
        <xdr:cNvSpPr/>
      </xdr:nvSpPr>
      <xdr:spPr>
        <a:xfrm>
          <a:off x="7810500" y="16776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66663</xdr:rowOff>
    </xdr:from>
    <xdr:ext cx="534377" cy="259045"/>
    <xdr:sp macro="" textlink="">
      <xdr:nvSpPr>
        <xdr:cNvPr id="494" name="テキスト ボックス 493">
          <a:extLst>
            <a:ext uri="{FF2B5EF4-FFF2-40B4-BE49-F238E27FC236}">
              <a16:creationId xmlns:a16="http://schemas.microsoft.com/office/drawing/2014/main" id="{00000000-0008-0000-0700-0000EE010000}"/>
            </a:ext>
          </a:extLst>
        </xdr:cNvPr>
        <xdr:cNvSpPr txBox="1"/>
      </xdr:nvSpPr>
      <xdr:spPr>
        <a:xfrm>
          <a:off x="7594111" y="168687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25676</xdr:rowOff>
    </xdr:from>
    <xdr:to>
      <xdr:col>36</xdr:col>
      <xdr:colOff>165100</xdr:colOff>
      <xdr:row>97</xdr:row>
      <xdr:rowOff>127276</xdr:rowOff>
    </xdr:to>
    <xdr:sp macro="" textlink="">
      <xdr:nvSpPr>
        <xdr:cNvPr id="495" name="楕円 494">
          <a:extLst>
            <a:ext uri="{FF2B5EF4-FFF2-40B4-BE49-F238E27FC236}">
              <a16:creationId xmlns:a16="http://schemas.microsoft.com/office/drawing/2014/main" id="{00000000-0008-0000-0700-0000EF010000}"/>
            </a:ext>
          </a:extLst>
        </xdr:cNvPr>
        <xdr:cNvSpPr/>
      </xdr:nvSpPr>
      <xdr:spPr>
        <a:xfrm>
          <a:off x="6921500" y="166563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118403</xdr:rowOff>
    </xdr:from>
    <xdr:ext cx="534377" cy="259045"/>
    <xdr:sp macro="" textlink="">
      <xdr:nvSpPr>
        <xdr:cNvPr id="496" name="テキスト ボックス 495">
          <a:extLst>
            <a:ext uri="{FF2B5EF4-FFF2-40B4-BE49-F238E27FC236}">
              <a16:creationId xmlns:a16="http://schemas.microsoft.com/office/drawing/2014/main" id="{00000000-0008-0000-0700-0000F0010000}"/>
            </a:ext>
          </a:extLst>
        </xdr:cNvPr>
        <xdr:cNvSpPr txBox="1"/>
      </xdr:nvSpPr>
      <xdr:spPr>
        <a:xfrm>
          <a:off x="6705111" y="167490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7" name="正方形/長方形 496">
          <a:extLst>
            <a:ext uri="{FF2B5EF4-FFF2-40B4-BE49-F238E27FC236}">
              <a16:creationId xmlns:a16="http://schemas.microsoft.com/office/drawing/2014/main" id="{00000000-0008-0000-0700-0000F1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8" name="正方形/長方形 497">
          <a:extLst>
            <a:ext uri="{FF2B5EF4-FFF2-40B4-BE49-F238E27FC236}">
              <a16:creationId xmlns:a16="http://schemas.microsoft.com/office/drawing/2014/main" id="{00000000-0008-0000-0700-0000F2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9" name="正方形/長方形 498">
          <a:extLst>
            <a:ext uri="{FF2B5EF4-FFF2-40B4-BE49-F238E27FC236}">
              <a16:creationId xmlns:a16="http://schemas.microsoft.com/office/drawing/2014/main" id="{00000000-0008-0000-0700-0000F3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500" name="正方形/長方形 499">
          <a:extLst>
            <a:ext uri="{FF2B5EF4-FFF2-40B4-BE49-F238E27FC236}">
              <a16:creationId xmlns:a16="http://schemas.microsoft.com/office/drawing/2014/main" id="{00000000-0008-0000-0700-0000F4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1" name="正方形/長方形 500">
          <a:extLst>
            <a:ext uri="{FF2B5EF4-FFF2-40B4-BE49-F238E27FC236}">
              <a16:creationId xmlns:a16="http://schemas.microsoft.com/office/drawing/2014/main" id="{00000000-0008-0000-0700-0000F5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2" name="正方形/長方形 501">
          <a:extLst>
            <a:ext uri="{FF2B5EF4-FFF2-40B4-BE49-F238E27FC236}">
              <a16:creationId xmlns:a16="http://schemas.microsoft.com/office/drawing/2014/main" id="{00000000-0008-0000-0700-0000F6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3" name="正方形/長方形 502">
          <a:extLst>
            <a:ext uri="{FF2B5EF4-FFF2-40B4-BE49-F238E27FC236}">
              <a16:creationId xmlns:a16="http://schemas.microsoft.com/office/drawing/2014/main" id="{00000000-0008-0000-0700-0000F7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4" name="正方形/長方形 503">
          <a:extLst>
            <a:ext uri="{FF2B5EF4-FFF2-40B4-BE49-F238E27FC236}">
              <a16:creationId xmlns:a16="http://schemas.microsoft.com/office/drawing/2014/main" id="{00000000-0008-0000-0700-0000F8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5" name="テキスト ボックス 504">
          <a:extLst>
            <a:ext uri="{FF2B5EF4-FFF2-40B4-BE49-F238E27FC236}">
              <a16:creationId xmlns:a16="http://schemas.microsoft.com/office/drawing/2014/main" id="{00000000-0008-0000-0700-0000F9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6" name="直線コネクタ 505">
          <a:extLst>
            <a:ext uri="{FF2B5EF4-FFF2-40B4-BE49-F238E27FC236}">
              <a16:creationId xmlns:a16="http://schemas.microsoft.com/office/drawing/2014/main" id="{00000000-0008-0000-0700-0000FA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507" name="テキスト ボックス 506">
          <a:extLst>
            <a:ext uri="{FF2B5EF4-FFF2-40B4-BE49-F238E27FC236}">
              <a16:creationId xmlns:a16="http://schemas.microsoft.com/office/drawing/2014/main" id="{00000000-0008-0000-0700-0000FB010000}"/>
            </a:ext>
          </a:extLst>
        </xdr:cNvPr>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44450</xdr:rowOff>
    </xdr:from>
    <xdr:to>
      <xdr:col>89</xdr:col>
      <xdr:colOff>177800</xdr:colOff>
      <xdr:row>39</xdr:row>
      <xdr:rowOff>44450</xdr:rowOff>
    </xdr:to>
    <xdr:cxnSp macro="">
      <xdr:nvCxnSpPr>
        <xdr:cNvPr id="508" name="直線コネクタ 507">
          <a:extLst>
            <a:ext uri="{FF2B5EF4-FFF2-40B4-BE49-F238E27FC236}">
              <a16:creationId xmlns:a16="http://schemas.microsoft.com/office/drawing/2014/main" id="{00000000-0008-0000-0700-0000FC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38</xdr:row>
      <xdr:rowOff>73677</xdr:rowOff>
    </xdr:from>
    <xdr:ext cx="531299" cy="259045"/>
    <xdr:sp macro="" textlink="">
      <xdr:nvSpPr>
        <xdr:cNvPr id="509" name="テキスト ボックス 508">
          <a:extLst>
            <a:ext uri="{FF2B5EF4-FFF2-40B4-BE49-F238E27FC236}">
              <a16:creationId xmlns:a16="http://schemas.microsoft.com/office/drawing/2014/main" id="{00000000-0008-0000-0700-0000FD010000}"/>
            </a:ext>
          </a:extLst>
        </xdr:cNvPr>
        <xdr:cNvSpPr txBox="1"/>
      </xdr:nvSpPr>
      <xdr:spPr>
        <a:xfrm>
          <a:off x="11914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10" name="直線コネクタ 509">
          <a:extLst>
            <a:ext uri="{FF2B5EF4-FFF2-40B4-BE49-F238E27FC236}">
              <a16:creationId xmlns:a16="http://schemas.microsoft.com/office/drawing/2014/main" id="{00000000-0008-0000-0700-0000FE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11" name="テキスト ボックス 510">
          <a:extLst>
            <a:ext uri="{FF2B5EF4-FFF2-40B4-BE49-F238E27FC236}">
              <a16:creationId xmlns:a16="http://schemas.microsoft.com/office/drawing/2014/main" id="{00000000-0008-0000-0700-0000FF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12" name="直線コネクタ 511">
          <a:extLst>
            <a:ext uri="{FF2B5EF4-FFF2-40B4-BE49-F238E27FC236}">
              <a16:creationId xmlns:a16="http://schemas.microsoft.com/office/drawing/2014/main" id="{00000000-0008-0000-0700-00000002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13" name="テキスト ボックス 512">
          <a:extLst>
            <a:ext uri="{FF2B5EF4-FFF2-40B4-BE49-F238E27FC236}">
              <a16:creationId xmlns:a16="http://schemas.microsoft.com/office/drawing/2014/main" id="{00000000-0008-0000-0700-00000102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4" name="直線コネクタ 513">
          <a:extLst>
            <a:ext uri="{FF2B5EF4-FFF2-40B4-BE49-F238E27FC236}">
              <a16:creationId xmlns:a16="http://schemas.microsoft.com/office/drawing/2014/main" id="{00000000-0008-0000-0700-00000202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15" name="テキスト ボックス 514">
          <a:extLst>
            <a:ext uri="{FF2B5EF4-FFF2-40B4-BE49-F238E27FC236}">
              <a16:creationId xmlns:a16="http://schemas.microsoft.com/office/drawing/2014/main" id="{00000000-0008-0000-0700-00000302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6" name="直線コネクタ 515">
          <a:extLst>
            <a:ext uri="{FF2B5EF4-FFF2-40B4-BE49-F238E27FC236}">
              <a16:creationId xmlns:a16="http://schemas.microsoft.com/office/drawing/2014/main" id="{00000000-0008-0000-0700-00000402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17" name="テキスト ボックス 516">
          <a:extLst>
            <a:ext uri="{FF2B5EF4-FFF2-40B4-BE49-F238E27FC236}">
              <a16:creationId xmlns:a16="http://schemas.microsoft.com/office/drawing/2014/main" id="{00000000-0008-0000-0700-000005020000}"/>
            </a:ext>
          </a:extLst>
        </xdr:cNvPr>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8" name="直線コネクタ 517">
          <a:extLst>
            <a:ext uri="{FF2B5EF4-FFF2-40B4-BE49-F238E27FC236}">
              <a16:creationId xmlns:a16="http://schemas.microsoft.com/office/drawing/2014/main" id="{00000000-0008-0000-0700-000006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9" name="テキスト ボックス 518">
          <a:extLst>
            <a:ext uri="{FF2B5EF4-FFF2-40B4-BE49-F238E27FC236}">
              <a16:creationId xmlns:a16="http://schemas.microsoft.com/office/drawing/2014/main" id="{00000000-0008-0000-0700-000007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20" name="消防費グラフ枠">
          <a:extLst>
            <a:ext uri="{FF2B5EF4-FFF2-40B4-BE49-F238E27FC236}">
              <a16:creationId xmlns:a16="http://schemas.microsoft.com/office/drawing/2014/main" id="{00000000-0008-0000-0700-000008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49441</xdr:rowOff>
    </xdr:from>
    <xdr:to>
      <xdr:col>85</xdr:col>
      <xdr:colOff>126364</xdr:colOff>
      <xdr:row>39</xdr:row>
      <xdr:rowOff>37440</xdr:rowOff>
    </xdr:to>
    <xdr:cxnSp macro="">
      <xdr:nvCxnSpPr>
        <xdr:cNvPr id="521" name="直線コネクタ 520">
          <a:extLst>
            <a:ext uri="{FF2B5EF4-FFF2-40B4-BE49-F238E27FC236}">
              <a16:creationId xmlns:a16="http://schemas.microsoft.com/office/drawing/2014/main" id="{00000000-0008-0000-0700-000009020000}"/>
            </a:ext>
          </a:extLst>
        </xdr:cNvPr>
        <xdr:cNvCxnSpPr/>
      </xdr:nvCxnSpPr>
      <xdr:spPr>
        <a:xfrm flipV="1">
          <a:off x="16317595" y="5364391"/>
          <a:ext cx="1269" cy="13595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41267</xdr:rowOff>
    </xdr:from>
    <xdr:ext cx="534377" cy="259045"/>
    <xdr:sp macro="" textlink="">
      <xdr:nvSpPr>
        <xdr:cNvPr id="522" name="消防費最小値テキスト">
          <a:extLst>
            <a:ext uri="{FF2B5EF4-FFF2-40B4-BE49-F238E27FC236}">
              <a16:creationId xmlns:a16="http://schemas.microsoft.com/office/drawing/2014/main" id="{00000000-0008-0000-0700-00000A020000}"/>
            </a:ext>
          </a:extLst>
        </xdr:cNvPr>
        <xdr:cNvSpPr txBox="1"/>
      </xdr:nvSpPr>
      <xdr:spPr>
        <a:xfrm>
          <a:off x="16370300" y="67278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37440</xdr:rowOff>
    </xdr:from>
    <xdr:to>
      <xdr:col>86</xdr:col>
      <xdr:colOff>25400</xdr:colOff>
      <xdr:row>39</xdr:row>
      <xdr:rowOff>37440</xdr:rowOff>
    </xdr:to>
    <xdr:cxnSp macro="">
      <xdr:nvCxnSpPr>
        <xdr:cNvPr id="523" name="直線コネクタ 522">
          <a:extLst>
            <a:ext uri="{FF2B5EF4-FFF2-40B4-BE49-F238E27FC236}">
              <a16:creationId xmlns:a16="http://schemas.microsoft.com/office/drawing/2014/main" id="{00000000-0008-0000-0700-00000B020000}"/>
            </a:ext>
          </a:extLst>
        </xdr:cNvPr>
        <xdr:cNvCxnSpPr/>
      </xdr:nvCxnSpPr>
      <xdr:spPr>
        <a:xfrm>
          <a:off x="16230600" y="67239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167568</xdr:rowOff>
    </xdr:from>
    <xdr:ext cx="534377" cy="259045"/>
    <xdr:sp macro="" textlink="">
      <xdr:nvSpPr>
        <xdr:cNvPr id="524" name="消防費最大値テキスト">
          <a:extLst>
            <a:ext uri="{FF2B5EF4-FFF2-40B4-BE49-F238E27FC236}">
              <a16:creationId xmlns:a16="http://schemas.microsoft.com/office/drawing/2014/main" id="{00000000-0008-0000-0700-00000C020000}"/>
            </a:ext>
          </a:extLst>
        </xdr:cNvPr>
        <xdr:cNvSpPr txBox="1"/>
      </xdr:nvSpPr>
      <xdr:spPr>
        <a:xfrm>
          <a:off x="16370300" y="51396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45,869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49441</xdr:rowOff>
    </xdr:from>
    <xdr:to>
      <xdr:col>86</xdr:col>
      <xdr:colOff>25400</xdr:colOff>
      <xdr:row>31</xdr:row>
      <xdr:rowOff>49441</xdr:rowOff>
    </xdr:to>
    <xdr:cxnSp macro="">
      <xdr:nvCxnSpPr>
        <xdr:cNvPr id="525" name="直線コネクタ 524">
          <a:extLst>
            <a:ext uri="{FF2B5EF4-FFF2-40B4-BE49-F238E27FC236}">
              <a16:creationId xmlns:a16="http://schemas.microsoft.com/office/drawing/2014/main" id="{00000000-0008-0000-0700-00000D020000}"/>
            </a:ext>
          </a:extLst>
        </xdr:cNvPr>
        <xdr:cNvCxnSpPr/>
      </xdr:nvCxnSpPr>
      <xdr:spPr>
        <a:xfrm>
          <a:off x="16230600" y="53643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36487</xdr:rowOff>
    </xdr:from>
    <xdr:to>
      <xdr:col>85</xdr:col>
      <xdr:colOff>127000</xdr:colOff>
      <xdr:row>38</xdr:row>
      <xdr:rowOff>67729</xdr:rowOff>
    </xdr:to>
    <xdr:cxnSp macro="">
      <xdr:nvCxnSpPr>
        <xdr:cNvPr id="526" name="直線コネクタ 525">
          <a:extLst>
            <a:ext uri="{FF2B5EF4-FFF2-40B4-BE49-F238E27FC236}">
              <a16:creationId xmlns:a16="http://schemas.microsoft.com/office/drawing/2014/main" id="{00000000-0008-0000-0700-00000E020000}"/>
            </a:ext>
          </a:extLst>
        </xdr:cNvPr>
        <xdr:cNvCxnSpPr/>
      </xdr:nvCxnSpPr>
      <xdr:spPr>
        <a:xfrm flipV="1">
          <a:off x="15481300" y="6551587"/>
          <a:ext cx="838200" cy="312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108767</xdr:rowOff>
    </xdr:from>
    <xdr:ext cx="534377" cy="259045"/>
    <xdr:sp macro="" textlink="">
      <xdr:nvSpPr>
        <xdr:cNvPr id="527" name="消防費平均値テキスト">
          <a:extLst>
            <a:ext uri="{FF2B5EF4-FFF2-40B4-BE49-F238E27FC236}">
              <a16:creationId xmlns:a16="http://schemas.microsoft.com/office/drawing/2014/main" id="{00000000-0008-0000-0700-00000F020000}"/>
            </a:ext>
          </a:extLst>
        </xdr:cNvPr>
        <xdr:cNvSpPr txBox="1"/>
      </xdr:nvSpPr>
      <xdr:spPr>
        <a:xfrm>
          <a:off x="16370300" y="628096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85890</xdr:rowOff>
    </xdr:from>
    <xdr:to>
      <xdr:col>85</xdr:col>
      <xdr:colOff>177800</xdr:colOff>
      <xdr:row>38</xdr:row>
      <xdr:rowOff>16040</xdr:rowOff>
    </xdr:to>
    <xdr:sp macro="" textlink="">
      <xdr:nvSpPr>
        <xdr:cNvPr id="528" name="フローチャート: 判断 527">
          <a:extLst>
            <a:ext uri="{FF2B5EF4-FFF2-40B4-BE49-F238E27FC236}">
              <a16:creationId xmlns:a16="http://schemas.microsoft.com/office/drawing/2014/main" id="{00000000-0008-0000-0700-000010020000}"/>
            </a:ext>
          </a:extLst>
        </xdr:cNvPr>
        <xdr:cNvSpPr/>
      </xdr:nvSpPr>
      <xdr:spPr>
        <a:xfrm>
          <a:off x="16268700" y="6429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56566</xdr:rowOff>
    </xdr:from>
    <xdr:to>
      <xdr:col>81</xdr:col>
      <xdr:colOff>50800</xdr:colOff>
      <xdr:row>38</xdr:row>
      <xdr:rowOff>67729</xdr:rowOff>
    </xdr:to>
    <xdr:cxnSp macro="">
      <xdr:nvCxnSpPr>
        <xdr:cNvPr id="529" name="直線コネクタ 528">
          <a:extLst>
            <a:ext uri="{FF2B5EF4-FFF2-40B4-BE49-F238E27FC236}">
              <a16:creationId xmlns:a16="http://schemas.microsoft.com/office/drawing/2014/main" id="{00000000-0008-0000-0700-000011020000}"/>
            </a:ext>
          </a:extLst>
        </xdr:cNvPr>
        <xdr:cNvCxnSpPr/>
      </xdr:nvCxnSpPr>
      <xdr:spPr>
        <a:xfrm>
          <a:off x="14592300" y="6571666"/>
          <a:ext cx="889000" cy="111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69469</xdr:rowOff>
    </xdr:from>
    <xdr:to>
      <xdr:col>81</xdr:col>
      <xdr:colOff>101600</xdr:colOff>
      <xdr:row>37</xdr:row>
      <xdr:rowOff>171069</xdr:rowOff>
    </xdr:to>
    <xdr:sp macro="" textlink="">
      <xdr:nvSpPr>
        <xdr:cNvPr id="530" name="フローチャート: 判断 529">
          <a:extLst>
            <a:ext uri="{FF2B5EF4-FFF2-40B4-BE49-F238E27FC236}">
              <a16:creationId xmlns:a16="http://schemas.microsoft.com/office/drawing/2014/main" id="{00000000-0008-0000-0700-000012020000}"/>
            </a:ext>
          </a:extLst>
        </xdr:cNvPr>
        <xdr:cNvSpPr/>
      </xdr:nvSpPr>
      <xdr:spPr>
        <a:xfrm>
          <a:off x="15430500" y="6413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16146</xdr:rowOff>
    </xdr:from>
    <xdr:ext cx="534377" cy="259045"/>
    <xdr:sp macro="" textlink="">
      <xdr:nvSpPr>
        <xdr:cNvPr id="531" name="テキスト ボックス 530">
          <a:extLst>
            <a:ext uri="{FF2B5EF4-FFF2-40B4-BE49-F238E27FC236}">
              <a16:creationId xmlns:a16="http://schemas.microsoft.com/office/drawing/2014/main" id="{00000000-0008-0000-0700-000013020000}"/>
            </a:ext>
          </a:extLst>
        </xdr:cNvPr>
        <xdr:cNvSpPr txBox="1"/>
      </xdr:nvSpPr>
      <xdr:spPr>
        <a:xfrm>
          <a:off x="15214111" y="61883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98552</xdr:rowOff>
    </xdr:from>
    <xdr:to>
      <xdr:col>76</xdr:col>
      <xdr:colOff>114300</xdr:colOff>
      <xdr:row>38</xdr:row>
      <xdr:rowOff>56566</xdr:rowOff>
    </xdr:to>
    <xdr:cxnSp macro="">
      <xdr:nvCxnSpPr>
        <xdr:cNvPr id="532" name="直線コネクタ 531">
          <a:extLst>
            <a:ext uri="{FF2B5EF4-FFF2-40B4-BE49-F238E27FC236}">
              <a16:creationId xmlns:a16="http://schemas.microsoft.com/office/drawing/2014/main" id="{00000000-0008-0000-0700-000014020000}"/>
            </a:ext>
          </a:extLst>
        </xdr:cNvPr>
        <xdr:cNvCxnSpPr/>
      </xdr:nvCxnSpPr>
      <xdr:spPr>
        <a:xfrm>
          <a:off x="13703300" y="6442202"/>
          <a:ext cx="889000" cy="1294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37046</xdr:rowOff>
    </xdr:from>
    <xdr:to>
      <xdr:col>76</xdr:col>
      <xdr:colOff>165100</xdr:colOff>
      <xdr:row>37</xdr:row>
      <xdr:rowOff>138646</xdr:rowOff>
    </xdr:to>
    <xdr:sp macro="" textlink="">
      <xdr:nvSpPr>
        <xdr:cNvPr id="533" name="フローチャート: 判断 532">
          <a:extLst>
            <a:ext uri="{FF2B5EF4-FFF2-40B4-BE49-F238E27FC236}">
              <a16:creationId xmlns:a16="http://schemas.microsoft.com/office/drawing/2014/main" id="{00000000-0008-0000-0700-000015020000}"/>
            </a:ext>
          </a:extLst>
        </xdr:cNvPr>
        <xdr:cNvSpPr/>
      </xdr:nvSpPr>
      <xdr:spPr>
        <a:xfrm>
          <a:off x="14541500" y="6380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155173</xdr:rowOff>
    </xdr:from>
    <xdr:ext cx="534377"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4325111" y="61559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17,861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81026</xdr:rowOff>
    </xdr:from>
    <xdr:to>
      <xdr:col>71</xdr:col>
      <xdr:colOff>177800</xdr:colOff>
      <xdr:row>37</xdr:row>
      <xdr:rowOff>98552</xdr:rowOff>
    </xdr:to>
    <xdr:cxnSp macro="">
      <xdr:nvCxnSpPr>
        <xdr:cNvPr id="535" name="直線コネクタ 534">
          <a:extLst>
            <a:ext uri="{FF2B5EF4-FFF2-40B4-BE49-F238E27FC236}">
              <a16:creationId xmlns:a16="http://schemas.microsoft.com/office/drawing/2014/main" id="{00000000-0008-0000-0700-000017020000}"/>
            </a:ext>
          </a:extLst>
        </xdr:cNvPr>
        <xdr:cNvCxnSpPr/>
      </xdr:nvCxnSpPr>
      <xdr:spPr>
        <a:xfrm>
          <a:off x="12814300" y="6424676"/>
          <a:ext cx="889000" cy="175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54686</xdr:rowOff>
    </xdr:from>
    <xdr:to>
      <xdr:col>72</xdr:col>
      <xdr:colOff>38100</xdr:colOff>
      <xdr:row>37</xdr:row>
      <xdr:rowOff>156286</xdr:rowOff>
    </xdr:to>
    <xdr:sp macro="" textlink="">
      <xdr:nvSpPr>
        <xdr:cNvPr id="536" name="フローチャート: 判断 535">
          <a:extLst>
            <a:ext uri="{FF2B5EF4-FFF2-40B4-BE49-F238E27FC236}">
              <a16:creationId xmlns:a16="http://schemas.microsoft.com/office/drawing/2014/main" id="{00000000-0008-0000-0700-000018020000}"/>
            </a:ext>
          </a:extLst>
        </xdr:cNvPr>
        <xdr:cNvSpPr/>
      </xdr:nvSpPr>
      <xdr:spPr>
        <a:xfrm>
          <a:off x="13652500" y="6398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147414</xdr:rowOff>
    </xdr:from>
    <xdr:ext cx="534377" cy="2590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3436111" y="64910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77432</xdr:rowOff>
    </xdr:from>
    <xdr:to>
      <xdr:col>67</xdr:col>
      <xdr:colOff>101600</xdr:colOff>
      <xdr:row>38</xdr:row>
      <xdr:rowOff>7582</xdr:rowOff>
    </xdr:to>
    <xdr:sp macro="" textlink="">
      <xdr:nvSpPr>
        <xdr:cNvPr id="538" name="フローチャート: 判断 537">
          <a:extLst>
            <a:ext uri="{FF2B5EF4-FFF2-40B4-BE49-F238E27FC236}">
              <a16:creationId xmlns:a16="http://schemas.microsoft.com/office/drawing/2014/main" id="{00000000-0008-0000-0700-00001A020000}"/>
            </a:ext>
          </a:extLst>
        </xdr:cNvPr>
        <xdr:cNvSpPr/>
      </xdr:nvSpPr>
      <xdr:spPr>
        <a:xfrm>
          <a:off x="12763500" y="6421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170159</xdr:rowOff>
    </xdr:from>
    <xdr:ext cx="534377" cy="259045"/>
    <xdr:sp macro="" textlink="">
      <xdr:nvSpPr>
        <xdr:cNvPr id="539" name="テキスト ボックス 538">
          <a:extLst>
            <a:ext uri="{FF2B5EF4-FFF2-40B4-BE49-F238E27FC236}">
              <a16:creationId xmlns:a16="http://schemas.microsoft.com/office/drawing/2014/main" id="{00000000-0008-0000-0700-00001B020000}"/>
            </a:ext>
          </a:extLst>
        </xdr:cNvPr>
        <xdr:cNvSpPr txBox="1"/>
      </xdr:nvSpPr>
      <xdr:spPr>
        <a:xfrm>
          <a:off x="12547111" y="65138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40" name="テキスト ボックス 539">
          <a:extLst>
            <a:ext uri="{FF2B5EF4-FFF2-40B4-BE49-F238E27FC236}">
              <a16:creationId xmlns:a16="http://schemas.microsoft.com/office/drawing/2014/main" id="{00000000-0008-0000-0700-00001C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1" name="テキスト ボックス 540">
          <a:extLst>
            <a:ext uri="{FF2B5EF4-FFF2-40B4-BE49-F238E27FC236}">
              <a16:creationId xmlns:a16="http://schemas.microsoft.com/office/drawing/2014/main" id="{00000000-0008-0000-0700-00001D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2" name="テキスト ボックス 541">
          <a:extLst>
            <a:ext uri="{FF2B5EF4-FFF2-40B4-BE49-F238E27FC236}">
              <a16:creationId xmlns:a16="http://schemas.microsoft.com/office/drawing/2014/main" id="{00000000-0008-0000-0700-00001E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3" name="テキスト ボックス 542">
          <a:extLst>
            <a:ext uri="{FF2B5EF4-FFF2-40B4-BE49-F238E27FC236}">
              <a16:creationId xmlns:a16="http://schemas.microsoft.com/office/drawing/2014/main" id="{00000000-0008-0000-0700-00001F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4" name="テキスト ボックス 543">
          <a:extLst>
            <a:ext uri="{FF2B5EF4-FFF2-40B4-BE49-F238E27FC236}">
              <a16:creationId xmlns:a16="http://schemas.microsoft.com/office/drawing/2014/main" id="{00000000-0008-0000-0700-000020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157137</xdr:rowOff>
    </xdr:from>
    <xdr:to>
      <xdr:col>85</xdr:col>
      <xdr:colOff>177800</xdr:colOff>
      <xdr:row>38</xdr:row>
      <xdr:rowOff>87287</xdr:rowOff>
    </xdr:to>
    <xdr:sp macro="" textlink="">
      <xdr:nvSpPr>
        <xdr:cNvPr id="545" name="楕円 544">
          <a:extLst>
            <a:ext uri="{FF2B5EF4-FFF2-40B4-BE49-F238E27FC236}">
              <a16:creationId xmlns:a16="http://schemas.microsoft.com/office/drawing/2014/main" id="{00000000-0008-0000-0700-000021020000}"/>
            </a:ext>
          </a:extLst>
        </xdr:cNvPr>
        <xdr:cNvSpPr/>
      </xdr:nvSpPr>
      <xdr:spPr>
        <a:xfrm>
          <a:off x="16268700" y="65007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135564</xdr:rowOff>
    </xdr:from>
    <xdr:ext cx="534377" cy="259045"/>
    <xdr:sp macro="" textlink="">
      <xdr:nvSpPr>
        <xdr:cNvPr id="546" name="消防費該当値テキスト">
          <a:extLst>
            <a:ext uri="{FF2B5EF4-FFF2-40B4-BE49-F238E27FC236}">
              <a16:creationId xmlns:a16="http://schemas.microsoft.com/office/drawing/2014/main" id="{00000000-0008-0000-0700-000022020000}"/>
            </a:ext>
          </a:extLst>
        </xdr:cNvPr>
        <xdr:cNvSpPr txBox="1"/>
      </xdr:nvSpPr>
      <xdr:spPr>
        <a:xfrm>
          <a:off x="16370300" y="64792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14,709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16929</xdr:rowOff>
    </xdr:from>
    <xdr:to>
      <xdr:col>81</xdr:col>
      <xdr:colOff>101600</xdr:colOff>
      <xdr:row>38</xdr:row>
      <xdr:rowOff>118529</xdr:rowOff>
    </xdr:to>
    <xdr:sp macro="" textlink="">
      <xdr:nvSpPr>
        <xdr:cNvPr id="547" name="楕円 546">
          <a:extLst>
            <a:ext uri="{FF2B5EF4-FFF2-40B4-BE49-F238E27FC236}">
              <a16:creationId xmlns:a16="http://schemas.microsoft.com/office/drawing/2014/main" id="{00000000-0008-0000-0700-000023020000}"/>
            </a:ext>
          </a:extLst>
        </xdr:cNvPr>
        <xdr:cNvSpPr/>
      </xdr:nvSpPr>
      <xdr:spPr>
        <a:xfrm>
          <a:off x="15430500" y="65320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109656</xdr:rowOff>
    </xdr:from>
    <xdr:ext cx="534377" cy="259045"/>
    <xdr:sp macro="" textlink="">
      <xdr:nvSpPr>
        <xdr:cNvPr id="548" name="テキスト ボックス 547">
          <a:extLst>
            <a:ext uri="{FF2B5EF4-FFF2-40B4-BE49-F238E27FC236}">
              <a16:creationId xmlns:a16="http://schemas.microsoft.com/office/drawing/2014/main" id="{00000000-0008-0000-0700-000024020000}"/>
            </a:ext>
          </a:extLst>
        </xdr:cNvPr>
        <xdr:cNvSpPr txBox="1"/>
      </xdr:nvSpPr>
      <xdr:spPr>
        <a:xfrm>
          <a:off x="15214111" y="66247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5766</xdr:rowOff>
    </xdr:from>
    <xdr:to>
      <xdr:col>76</xdr:col>
      <xdr:colOff>165100</xdr:colOff>
      <xdr:row>38</xdr:row>
      <xdr:rowOff>107366</xdr:rowOff>
    </xdr:to>
    <xdr:sp macro="" textlink="">
      <xdr:nvSpPr>
        <xdr:cNvPr id="549" name="楕円 548">
          <a:extLst>
            <a:ext uri="{FF2B5EF4-FFF2-40B4-BE49-F238E27FC236}">
              <a16:creationId xmlns:a16="http://schemas.microsoft.com/office/drawing/2014/main" id="{00000000-0008-0000-0700-000025020000}"/>
            </a:ext>
          </a:extLst>
        </xdr:cNvPr>
        <xdr:cNvSpPr/>
      </xdr:nvSpPr>
      <xdr:spPr>
        <a:xfrm>
          <a:off x="14541500" y="65208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98493</xdr:rowOff>
    </xdr:from>
    <xdr:ext cx="534377" cy="259045"/>
    <xdr:sp macro="" textlink="">
      <xdr:nvSpPr>
        <xdr:cNvPr id="550" name="テキスト ボックス 549">
          <a:extLst>
            <a:ext uri="{FF2B5EF4-FFF2-40B4-BE49-F238E27FC236}">
              <a16:creationId xmlns:a16="http://schemas.microsoft.com/office/drawing/2014/main" id="{00000000-0008-0000-0700-000026020000}"/>
            </a:ext>
          </a:extLst>
        </xdr:cNvPr>
        <xdr:cNvSpPr txBox="1"/>
      </xdr:nvSpPr>
      <xdr:spPr>
        <a:xfrm>
          <a:off x="14325111" y="66135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47752</xdr:rowOff>
    </xdr:from>
    <xdr:to>
      <xdr:col>72</xdr:col>
      <xdr:colOff>38100</xdr:colOff>
      <xdr:row>37</xdr:row>
      <xdr:rowOff>149352</xdr:rowOff>
    </xdr:to>
    <xdr:sp macro="" textlink="">
      <xdr:nvSpPr>
        <xdr:cNvPr id="551" name="楕円 550">
          <a:extLst>
            <a:ext uri="{FF2B5EF4-FFF2-40B4-BE49-F238E27FC236}">
              <a16:creationId xmlns:a16="http://schemas.microsoft.com/office/drawing/2014/main" id="{00000000-0008-0000-0700-000027020000}"/>
            </a:ext>
          </a:extLst>
        </xdr:cNvPr>
        <xdr:cNvSpPr/>
      </xdr:nvSpPr>
      <xdr:spPr>
        <a:xfrm>
          <a:off x="13652500" y="63914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165879</xdr:rowOff>
    </xdr:from>
    <xdr:ext cx="534377" cy="259045"/>
    <xdr:sp macro="" textlink="">
      <xdr:nvSpPr>
        <xdr:cNvPr id="552" name="テキスト ボックス 551">
          <a:extLst>
            <a:ext uri="{FF2B5EF4-FFF2-40B4-BE49-F238E27FC236}">
              <a16:creationId xmlns:a16="http://schemas.microsoft.com/office/drawing/2014/main" id="{00000000-0008-0000-0700-000028020000}"/>
            </a:ext>
          </a:extLst>
        </xdr:cNvPr>
        <xdr:cNvSpPr txBox="1"/>
      </xdr:nvSpPr>
      <xdr:spPr>
        <a:xfrm>
          <a:off x="13436111" y="61666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30226</xdr:rowOff>
    </xdr:from>
    <xdr:to>
      <xdr:col>67</xdr:col>
      <xdr:colOff>101600</xdr:colOff>
      <xdr:row>37</xdr:row>
      <xdr:rowOff>131826</xdr:rowOff>
    </xdr:to>
    <xdr:sp macro="" textlink="">
      <xdr:nvSpPr>
        <xdr:cNvPr id="553" name="楕円 552">
          <a:extLst>
            <a:ext uri="{FF2B5EF4-FFF2-40B4-BE49-F238E27FC236}">
              <a16:creationId xmlns:a16="http://schemas.microsoft.com/office/drawing/2014/main" id="{00000000-0008-0000-0700-000029020000}"/>
            </a:ext>
          </a:extLst>
        </xdr:cNvPr>
        <xdr:cNvSpPr/>
      </xdr:nvSpPr>
      <xdr:spPr>
        <a:xfrm>
          <a:off x="12763500" y="6373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148353</xdr:rowOff>
    </xdr:from>
    <xdr:ext cx="534377" cy="259045"/>
    <xdr:sp macro="" textlink="">
      <xdr:nvSpPr>
        <xdr:cNvPr id="554" name="テキスト ボックス 553">
          <a:extLst>
            <a:ext uri="{FF2B5EF4-FFF2-40B4-BE49-F238E27FC236}">
              <a16:creationId xmlns:a16="http://schemas.microsoft.com/office/drawing/2014/main" id="{00000000-0008-0000-0700-00002A020000}"/>
            </a:ext>
          </a:extLst>
        </xdr:cNvPr>
        <xdr:cNvSpPr txBox="1"/>
      </xdr:nvSpPr>
      <xdr:spPr>
        <a:xfrm>
          <a:off x="12547111" y="61491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5" name="正方形/長方形 554">
          <a:extLst>
            <a:ext uri="{FF2B5EF4-FFF2-40B4-BE49-F238E27FC236}">
              <a16:creationId xmlns:a16="http://schemas.microsoft.com/office/drawing/2014/main" id="{00000000-0008-0000-0700-00002B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6" name="正方形/長方形 555">
          <a:extLst>
            <a:ext uri="{FF2B5EF4-FFF2-40B4-BE49-F238E27FC236}">
              <a16:creationId xmlns:a16="http://schemas.microsoft.com/office/drawing/2014/main" id="{00000000-0008-0000-0700-00002C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7" name="正方形/長方形 556">
          <a:extLst>
            <a:ext uri="{FF2B5EF4-FFF2-40B4-BE49-F238E27FC236}">
              <a16:creationId xmlns:a16="http://schemas.microsoft.com/office/drawing/2014/main" id="{00000000-0008-0000-0700-00002D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8" name="正方形/長方形 557">
          <a:extLst>
            <a:ext uri="{FF2B5EF4-FFF2-40B4-BE49-F238E27FC236}">
              <a16:creationId xmlns:a16="http://schemas.microsoft.com/office/drawing/2014/main" id="{00000000-0008-0000-0700-00002E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9" name="正方形/長方形 558">
          <a:extLst>
            <a:ext uri="{FF2B5EF4-FFF2-40B4-BE49-F238E27FC236}">
              <a16:creationId xmlns:a16="http://schemas.microsoft.com/office/drawing/2014/main" id="{00000000-0008-0000-0700-00002F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60" name="正方形/長方形 559">
          <a:extLst>
            <a:ext uri="{FF2B5EF4-FFF2-40B4-BE49-F238E27FC236}">
              <a16:creationId xmlns:a16="http://schemas.microsoft.com/office/drawing/2014/main" id="{00000000-0008-0000-0700-000030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1" name="正方形/長方形 560">
          <a:extLst>
            <a:ext uri="{FF2B5EF4-FFF2-40B4-BE49-F238E27FC236}">
              <a16:creationId xmlns:a16="http://schemas.microsoft.com/office/drawing/2014/main" id="{00000000-0008-0000-0700-000031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63,325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2" name="正方形/長方形 561">
          <a:extLst>
            <a:ext uri="{FF2B5EF4-FFF2-40B4-BE49-F238E27FC236}">
              <a16:creationId xmlns:a16="http://schemas.microsoft.com/office/drawing/2014/main" id="{00000000-0008-0000-0700-000032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3" name="テキスト ボックス 562">
          <a:extLst>
            <a:ext uri="{FF2B5EF4-FFF2-40B4-BE49-F238E27FC236}">
              <a16:creationId xmlns:a16="http://schemas.microsoft.com/office/drawing/2014/main" id="{00000000-0008-0000-0700-000033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4" name="直線コネクタ 563">
          <a:extLst>
            <a:ext uri="{FF2B5EF4-FFF2-40B4-BE49-F238E27FC236}">
              <a16:creationId xmlns:a16="http://schemas.microsoft.com/office/drawing/2014/main" id="{00000000-0008-0000-0700-000034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65" name="テキスト ボックス 564">
          <a:extLst>
            <a:ext uri="{FF2B5EF4-FFF2-40B4-BE49-F238E27FC236}">
              <a16:creationId xmlns:a16="http://schemas.microsoft.com/office/drawing/2014/main" id="{00000000-0008-0000-0700-000035020000}"/>
            </a:ext>
          </a:extLst>
        </xdr:cNvPr>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98878</xdr:rowOff>
    </xdr:from>
    <xdr:to>
      <xdr:col>89</xdr:col>
      <xdr:colOff>177800</xdr:colOff>
      <xdr:row>59</xdr:row>
      <xdr:rowOff>98878</xdr:rowOff>
    </xdr:to>
    <xdr:cxnSp macro="">
      <xdr:nvCxnSpPr>
        <xdr:cNvPr id="566" name="直線コネクタ 565">
          <a:extLst>
            <a:ext uri="{FF2B5EF4-FFF2-40B4-BE49-F238E27FC236}">
              <a16:creationId xmlns:a16="http://schemas.microsoft.com/office/drawing/2014/main" id="{00000000-0008-0000-0700-000036020000}"/>
            </a:ext>
          </a:extLst>
        </xdr:cNvPr>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128105</xdr:rowOff>
    </xdr:from>
    <xdr:ext cx="531299" cy="259045"/>
    <xdr:sp macro="" textlink="">
      <xdr:nvSpPr>
        <xdr:cNvPr id="567" name="テキスト ボックス 566">
          <a:extLst>
            <a:ext uri="{FF2B5EF4-FFF2-40B4-BE49-F238E27FC236}">
              <a16:creationId xmlns:a16="http://schemas.microsoft.com/office/drawing/2014/main" id="{00000000-0008-0000-0700-000037020000}"/>
            </a:ext>
          </a:extLst>
        </xdr:cNvPr>
        <xdr:cNvSpPr txBox="1"/>
      </xdr:nvSpPr>
      <xdr:spPr>
        <a:xfrm>
          <a:off x="11914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68" name="直線コネクタ 567">
          <a:extLst>
            <a:ext uri="{FF2B5EF4-FFF2-40B4-BE49-F238E27FC236}">
              <a16:creationId xmlns:a16="http://schemas.microsoft.com/office/drawing/2014/main" id="{00000000-0008-0000-0700-000038020000}"/>
            </a:ext>
          </a:extLst>
        </xdr:cNvPr>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144434</xdr:rowOff>
    </xdr:from>
    <xdr:ext cx="531299" cy="259045"/>
    <xdr:sp macro="" textlink="">
      <xdr:nvSpPr>
        <xdr:cNvPr id="569" name="テキスト ボックス 568">
          <a:extLst>
            <a:ext uri="{FF2B5EF4-FFF2-40B4-BE49-F238E27FC236}">
              <a16:creationId xmlns:a16="http://schemas.microsoft.com/office/drawing/2014/main" id="{00000000-0008-0000-0700-000039020000}"/>
            </a:ext>
          </a:extLst>
        </xdr:cNvPr>
        <xdr:cNvSpPr txBox="1"/>
      </xdr:nvSpPr>
      <xdr:spPr>
        <a:xfrm>
          <a:off x="11914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70" name="直線コネクタ 569">
          <a:extLst>
            <a:ext uri="{FF2B5EF4-FFF2-40B4-BE49-F238E27FC236}">
              <a16:creationId xmlns:a16="http://schemas.microsoft.com/office/drawing/2014/main" id="{00000000-0008-0000-0700-00003A020000}"/>
            </a:ext>
          </a:extLst>
        </xdr:cNvPr>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54</xdr:row>
      <xdr:rowOff>160762</xdr:rowOff>
    </xdr:from>
    <xdr:ext cx="531299" cy="259045"/>
    <xdr:sp macro="" textlink="">
      <xdr:nvSpPr>
        <xdr:cNvPr id="571" name="テキスト ボックス 570">
          <a:extLst>
            <a:ext uri="{FF2B5EF4-FFF2-40B4-BE49-F238E27FC236}">
              <a16:creationId xmlns:a16="http://schemas.microsoft.com/office/drawing/2014/main" id="{00000000-0008-0000-0700-00003B020000}"/>
            </a:ext>
          </a:extLst>
        </xdr:cNvPr>
        <xdr:cNvSpPr txBox="1"/>
      </xdr:nvSpPr>
      <xdr:spPr>
        <a:xfrm>
          <a:off x="11914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72" name="直線コネクタ 571">
          <a:extLst>
            <a:ext uri="{FF2B5EF4-FFF2-40B4-BE49-F238E27FC236}">
              <a16:creationId xmlns:a16="http://schemas.microsoft.com/office/drawing/2014/main" id="{00000000-0008-0000-0700-00003C020000}"/>
            </a:ext>
          </a:extLst>
        </xdr:cNvPr>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5642</xdr:rowOff>
    </xdr:from>
    <xdr:ext cx="531299" cy="259045"/>
    <xdr:sp macro="" textlink="">
      <xdr:nvSpPr>
        <xdr:cNvPr id="573" name="テキスト ボックス 572">
          <a:extLst>
            <a:ext uri="{FF2B5EF4-FFF2-40B4-BE49-F238E27FC236}">
              <a16:creationId xmlns:a16="http://schemas.microsoft.com/office/drawing/2014/main" id="{00000000-0008-0000-0700-00003D020000}"/>
            </a:ext>
          </a:extLst>
        </xdr:cNvPr>
        <xdr:cNvSpPr txBox="1"/>
      </xdr:nvSpPr>
      <xdr:spPr>
        <a:xfrm>
          <a:off x="11914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74" name="直線コネクタ 573">
          <a:extLst>
            <a:ext uri="{FF2B5EF4-FFF2-40B4-BE49-F238E27FC236}">
              <a16:creationId xmlns:a16="http://schemas.microsoft.com/office/drawing/2014/main" id="{00000000-0008-0000-0700-00003E020000}"/>
            </a:ext>
          </a:extLst>
        </xdr:cNvPr>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21970</xdr:rowOff>
    </xdr:from>
    <xdr:ext cx="595419" cy="259045"/>
    <xdr:sp macro="" textlink="">
      <xdr:nvSpPr>
        <xdr:cNvPr id="575" name="テキスト ボックス 574">
          <a:extLst>
            <a:ext uri="{FF2B5EF4-FFF2-40B4-BE49-F238E27FC236}">
              <a16:creationId xmlns:a16="http://schemas.microsoft.com/office/drawing/2014/main" id="{00000000-0008-0000-0700-00003F020000}"/>
            </a:ext>
          </a:extLst>
        </xdr:cNvPr>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76" name="直線コネクタ 575">
          <a:extLst>
            <a:ext uri="{FF2B5EF4-FFF2-40B4-BE49-F238E27FC236}">
              <a16:creationId xmlns:a16="http://schemas.microsoft.com/office/drawing/2014/main" id="{00000000-0008-0000-0700-000040020000}"/>
            </a:ext>
          </a:extLst>
        </xdr:cNvPr>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38299</xdr:rowOff>
    </xdr:from>
    <xdr:ext cx="595419" cy="259045"/>
    <xdr:sp macro="" textlink="">
      <xdr:nvSpPr>
        <xdr:cNvPr id="577" name="テキスト ボックス 576">
          <a:extLst>
            <a:ext uri="{FF2B5EF4-FFF2-40B4-BE49-F238E27FC236}">
              <a16:creationId xmlns:a16="http://schemas.microsoft.com/office/drawing/2014/main" id="{00000000-0008-0000-0700-000041020000}"/>
            </a:ext>
          </a:extLst>
        </xdr:cNvPr>
        <xdr:cNvSpPr txBox="1"/>
      </xdr:nvSpPr>
      <xdr:spPr>
        <a:xfrm>
          <a:off x="11850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8" name="直線コネクタ 577">
          <a:extLst>
            <a:ext uri="{FF2B5EF4-FFF2-40B4-BE49-F238E27FC236}">
              <a16:creationId xmlns:a16="http://schemas.microsoft.com/office/drawing/2014/main" id="{00000000-0008-0000-0700-000042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9" name="テキスト ボックス 578">
          <a:extLst>
            <a:ext uri="{FF2B5EF4-FFF2-40B4-BE49-F238E27FC236}">
              <a16:creationId xmlns:a16="http://schemas.microsoft.com/office/drawing/2014/main" id="{00000000-0008-0000-0700-000043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80" name="教育費グラフ枠">
          <a:extLst>
            <a:ext uri="{FF2B5EF4-FFF2-40B4-BE49-F238E27FC236}">
              <a16:creationId xmlns:a16="http://schemas.microsoft.com/office/drawing/2014/main" id="{00000000-0008-0000-0700-000044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137969</xdr:rowOff>
    </xdr:from>
    <xdr:to>
      <xdr:col>85</xdr:col>
      <xdr:colOff>126364</xdr:colOff>
      <xdr:row>59</xdr:row>
      <xdr:rowOff>9610</xdr:rowOff>
    </xdr:to>
    <xdr:cxnSp macro="">
      <xdr:nvCxnSpPr>
        <xdr:cNvPr id="581" name="直線コネクタ 580">
          <a:extLst>
            <a:ext uri="{FF2B5EF4-FFF2-40B4-BE49-F238E27FC236}">
              <a16:creationId xmlns:a16="http://schemas.microsoft.com/office/drawing/2014/main" id="{00000000-0008-0000-0700-000045020000}"/>
            </a:ext>
          </a:extLst>
        </xdr:cNvPr>
        <xdr:cNvCxnSpPr/>
      </xdr:nvCxnSpPr>
      <xdr:spPr>
        <a:xfrm flipV="1">
          <a:off x="16317595" y="8710469"/>
          <a:ext cx="1269" cy="14146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13437</xdr:rowOff>
    </xdr:from>
    <xdr:ext cx="534377" cy="259045"/>
    <xdr:sp macro="" textlink="">
      <xdr:nvSpPr>
        <xdr:cNvPr id="582" name="教育費最小値テキスト">
          <a:extLst>
            <a:ext uri="{FF2B5EF4-FFF2-40B4-BE49-F238E27FC236}">
              <a16:creationId xmlns:a16="http://schemas.microsoft.com/office/drawing/2014/main" id="{00000000-0008-0000-0700-000046020000}"/>
            </a:ext>
          </a:extLst>
        </xdr:cNvPr>
        <xdr:cNvSpPr txBox="1"/>
      </xdr:nvSpPr>
      <xdr:spPr>
        <a:xfrm>
          <a:off x="16370300" y="101289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25,467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9610</xdr:rowOff>
    </xdr:from>
    <xdr:to>
      <xdr:col>86</xdr:col>
      <xdr:colOff>25400</xdr:colOff>
      <xdr:row>59</xdr:row>
      <xdr:rowOff>9610</xdr:rowOff>
    </xdr:to>
    <xdr:cxnSp macro="">
      <xdr:nvCxnSpPr>
        <xdr:cNvPr id="583" name="直線コネクタ 582">
          <a:extLst>
            <a:ext uri="{FF2B5EF4-FFF2-40B4-BE49-F238E27FC236}">
              <a16:creationId xmlns:a16="http://schemas.microsoft.com/office/drawing/2014/main" id="{00000000-0008-0000-0700-000047020000}"/>
            </a:ext>
          </a:extLst>
        </xdr:cNvPr>
        <xdr:cNvCxnSpPr/>
      </xdr:nvCxnSpPr>
      <xdr:spPr>
        <a:xfrm>
          <a:off x="16230600" y="10125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84646</xdr:rowOff>
    </xdr:from>
    <xdr:ext cx="599010" cy="259045"/>
    <xdr:sp macro="" textlink="">
      <xdr:nvSpPr>
        <xdr:cNvPr id="584" name="教育費最大値テキスト">
          <a:extLst>
            <a:ext uri="{FF2B5EF4-FFF2-40B4-BE49-F238E27FC236}">
              <a16:creationId xmlns:a16="http://schemas.microsoft.com/office/drawing/2014/main" id="{00000000-0008-0000-0700-000048020000}"/>
            </a:ext>
          </a:extLst>
        </xdr:cNvPr>
        <xdr:cNvSpPr txBox="1"/>
      </xdr:nvSpPr>
      <xdr:spPr>
        <a:xfrm>
          <a:off x="16370300" y="84856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112,106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137969</xdr:rowOff>
    </xdr:from>
    <xdr:to>
      <xdr:col>86</xdr:col>
      <xdr:colOff>25400</xdr:colOff>
      <xdr:row>50</xdr:row>
      <xdr:rowOff>137969</xdr:rowOff>
    </xdr:to>
    <xdr:cxnSp macro="">
      <xdr:nvCxnSpPr>
        <xdr:cNvPr id="585" name="直線コネクタ 584">
          <a:extLst>
            <a:ext uri="{FF2B5EF4-FFF2-40B4-BE49-F238E27FC236}">
              <a16:creationId xmlns:a16="http://schemas.microsoft.com/office/drawing/2014/main" id="{00000000-0008-0000-0700-000049020000}"/>
            </a:ext>
          </a:extLst>
        </xdr:cNvPr>
        <xdr:cNvCxnSpPr/>
      </xdr:nvCxnSpPr>
      <xdr:spPr>
        <a:xfrm>
          <a:off x="16230600" y="87104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56</xdr:row>
      <xdr:rowOff>48440</xdr:rowOff>
    </xdr:from>
    <xdr:to>
      <xdr:col>85</xdr:col>
      <xdr:colOff>127000</xdr:colOff>
      <xdr:row>56</xdr:row>
      <xdr:rowOff>103810</xdr:rowOff>
    </xdr:to>
    <xdr:cxnSp macro="">
      <xdr:nvCxnSpPr>
        <xdr:cNvPr id="586" name="直線コネクタ 585">
          <a:extLst>
            <a:ext uri="{FF2B5EF4-FFF2-40B4-BE49-F238E27FC236}">
              <a16:creationId xmlns:a16="http://schemas.microsoft.com/office/drawing/2014/main" id="{00000000-0008-0000-0700-00004A020000}"/>
            </a:ext>
          </a:extLst>
        </xdr:cNvPr>
        <xdr:cNvCxnSpPr/>
      </xdr:nvCxnSpPr>
      <xdr:spPr>
        <a:xfrm>
          <a:off x="15481300" y="9649640"/>
          <a:ext cx="838200" cy="553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45153</xdr:rowOff>
    </xdr:from>
    <xdr:ext cx="534377" cy="259045"/>
    <xdr:sp macro="" textlink="">
      <xdr:nvSpPr>
        <xdr:cNvPr id="587" name="教育費平均値テキスト">
          <a:extLst>
            <a:ext uri="{FF2B5EF4-FFF2-40B4-BE49-F238E27FC236}">
              <a16:creationId xmlns:a16="http://schemas.microsoft.com/office/drawing/2014/main" id="{00000000-0008-0000-0700-00004B020000}"/>
            </a:ext>
          </a:extLst>
        </xdr:cNvPr>
        <xdr:cNvSpPr txBox="1"/>
      </xdr:nvSpPr>
      <xdr:spPr>
        <a:xfrm>
          <a:off x="16370300" y="964635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66726</xdr:rowOff>
    </xdr:from>
    <xdr:to>
      <xdr:col>85</xdr:col>
      <xdr:colOff>177800</xdr:colOff>
      <xdr:row>56</xdr:row>
      <xdr:rowOff>168326</xdr:rowOff>
    </xdr:to>
    <xdr:sp macro="" textlink="">
      <xdr:nvSpPr>
        <xdr:cNvPr id="588" name="フローチャート: 判断 587">
          <a:extLst>
            <a:ext uri="{FF2B5EF4-FFF2-40B4-BE49-F238E27FC236}">
              <a16:creationId xmlns:a16="http://schemas.microsoft.com/office/drawing/2014/main" id="{00000000-0008-0000-0700-00004C020000}"/>
            </a:ext>
          </a:extLst>
        </xdr:cNvPr>
        <xdr:cNvSpPr/>
      </xdr:nvSpPr>
      <xdr:spPr>
        <a:xfrm>
          <a:off x="16268700" y="96679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71071</xdr:rowOff>
    </xdr:from>
    <xdr:to>
      <xdr:col>81</xdr:col>
      <xdr:colOff>50800</xdr:colOff>
      <xdr:row>56</xdr:row>
      <xdr:rowOff>48440</xdr:rowOff>
    </xdr:to>
    <xdr:cxnSp macro="">
      <xdr:nvCxnSpPr>
        <xdr:cNvPr id="589" name="直線コネクタ 588">
          <a:extLst>
            <a:ext uri="{FF2B5EF4-FFF2-40B4-BE49-F238E27FC236}">
              <a16:creationId xmlns:a16="http://schemas.microsoft.com/office/drawing/2014/main" id="{00000000-0008-0000-0700-00004D020000}"/>
            </a:ext>
          </a:extLst>
        </xdr:cNvPr>
        <xdr:cNvCxnSpPr/>
      </xdr:nvCxnSpPr>
      <xdr:spPr>
        <a:xfrm>
          <a:off x="14592300" y="9329371"/>
          <a:ext cx="889000" cy="3202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78384</xdr:rowOff>
    </xdr:from>
    <xdr:to>
      <xdr:col>81</xdr:col>
      <xdr:colOff>101600</xdr:colOff>
      <xdr:row>57</xdr:row>
      <xdr:rowOff>8534</xdr:rowOff>
    </xdr:to>
    <xdr:sp macro="" textlink="">
      <xdr:nvSpPr>
        <xdr:cNvPr id="590" name="フローチャート: 判断 589">
          <a:extLst>
            <a:ext uri="{FF2B5EF4-FFF2-40B4-BE49-F238E27FC236}">
              <a16:creationId xmlns:a16="http://schemas.microsoft.com/office/drawing/2014/main" id="{00000000-0008-0000-0700-00004E020000}"/>
            </a:ext>
          </a:extLst>
        </xdr:cNvPr>
        <xdr:cNvSpPr/>
      </xdr:nvSpPr>
      <xdr:spPr>
        <a:xfrm>
          <a:off x="15430500" y="96795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171111</xdr:rowOff>
    </xdr:from>
    <xdr:ext cx="534377" cy="259045"/>
    <xdr:sp macro="" textlink="">
      <xdr:nvSpPr>
        <xdr:cNvPr id="591" name="テキスト ボックス 590">
          <a:extLst>
            <a:ext uri="{FF2B5EF4-FFF2-40B4-BE49-F238E27FC236}">
              <a16:creationId xmlns:a16="http://schemas.microsoft.com/office/drawing/2014/main" id="{00000000-0008-0000-0700-00004F020000}"/>
            </a:ext>
          </a:extLst>
        </xdr:cNvPr>
        <xdr:cNvSpPr txBox="1"/>
      </xdr:nvSpPr>
      <xdr:spPr>
        <a:xfrm>
          <a:off x="15214111" y="97723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71071</xdr:rowOff>
    </xdr:from>
    <xdr:to>
      <xdr:col>76</xdr:col>
      <xdr:colOff>114300</xdr:colOff>
      <xdr:row>56</xdr:row>
      <xdr:rowOff>107566</xdr:rowOff>
    </xdr:to>
    <xdr:cxnSp macro="">
      <xdr:nvCxnSpPr>
        <xdr:cNvPr id="592" name="直線コネクタ 591">
          <a:extLst>
            <a:ext uri="{FF2B5EF4-FFF2-40B4-BE49-F238E27FC236}">
              <a16:creationId xmlns:a16="http://schemas.microsoft.com/office/drawing/2014/main" id="{00000000-0008-0000-0700-000050020000}"/>
            </a:ext>
          </a:extLst>
        </xdr:cNvPr>
        <xdr:cNvCxnSpPr/>
      </xdr:nvCxnSpPr>
      <xdr:spPr>
        <a:xfrm flipV="1">
          <a:off x="13703300" y="9329371"/>
          <a:ext cx="889000" cy="3793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55</xdr:row>
      <xdr:rowOff>135208</xdr:rowOff>
    </xdr:from>
    <xdr:to>
      <xdr:col>76</xdr:col>
      <xdr:colOff>165100</xdr:colOff>
      <xdr:row>56</xdr:row>
      <xdr:rowOff>65358</xdr:rowOff>
    </xdr:to>
    <xdr:sp macro="" textlink="">
      <xdr:nvSpPr>
        <xdr:cNvPr id="593" name="フローチャート: 判断 592">
          <a:extLst>
            <a:ext uri="{FF2B5EF4-FFF2-40B4-BE49-F238E27FC236}">
              <a16:creationId xmlns:a16="http://schemas.microsoft.com/office/drawing/2014/main" id="{00000000-0008-0000-0700-000051020000}"/>
            </a:ext>
          </a:extLst>
        </xdr:cNvPr>
        <xdr:cNvSpPr/>
      </xdr:nvSpPr>
      <xdr:spPr>
        <a:xfrm>
          <a:off x="14541500" y="9564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56485</xdr:rowOff>
    </xdr:from>
    <xdr:ext cx="534377"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4325111" y="96576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56</xdr:row>
      <xdr:rowOff>107566</xdr:rowOff>
    </xdr:from>
    <xdr:to>
      <xdr:col>71</xdr:col>
      <xdr:colOff>177800</xdr:colOff>
      <xdr:row>57</xdr:row>
      <xdr:rowOff>1054</xdr:rowOff>
    </xdr:to>
    <xdr:cxnSp macro="">
      <xdr:nvCxnSpPr>
        <xdr:cNvPr id="595" name="直線コネクタ 594">
          <a:extLst>
            <a:ext uri="{FF2B5EF4-FFF2-40B4-BE49-F238E27FC236}">
              <a16:creationId xmlns:a16="http://schemas.microsoft.com/office/drawing/2014/main" id="{00000000-0008-0000-0700-000053020000}"/>
            </a:ext>
          </a:extLst>
        </xdr:cNvPr>
        <xdr:cNvCxnSpPr/>
      </xdr:nvCxnSpPr>
      <xdr:spPr>
        <a:xfrm flipV="1">
          <a:off x="12814300" y="9708766"/>
          <a:ext cx="889000" cy="649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63836</xdr:rowOff>
    </xdr:from>
    <xdr:to>
      <xdr:col>72</xdr:col>
      <xdr:colOff>38100</xdr:colOff>
      <xdr:row>56</xdr:row>
      <xdr:rowOff>165436</xdr:rowOff>
    </xdr:to>
    <xdr:sp macro="" textlink="">
      <xdr:nvSpPr>
        <xdr:cNvPr id="596" name="フローチャート: 判断 595">
          <a:extLst>
            <a:ext uri="{FF2B5EF4-FFF2-40B4-BE49-F238E27FC236}">
              <a16:creationId xmlns:a16="http://schemas.microsoft.com/office/drawing/2014/main" id="{00000000-0008-0000-0700-000054020000}"/>
            </a:ext>
          </a:extLst>
        </xdr:cNvPr>
        <xdr:cNvSpPr/>
      </xdr:nvSpPr>
      <xdr:spPr>
        <a:xfrm>
          <a:off x="13652500" y="9665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156563</xdr:rowOff>
    </xdr:from>
    <xdr:ext cx="534377" cy="259045"/>
    <xdr:sp macro="" textlink="">
      <xdr:nvSpPr>
        <xdr:cNvPr id="597" name="テキスト ボックス 596">
          <a:extLst>
            <a:ext uri="{FF2B5EF4-FFF2-40B4-BE49-F238E27FC236}">
              <a16:creationId xmlns:a16="http://schemas.microsoft.com/office/drawing/2014/main" id="{00000000-0008-0000-0700-000055020000}"/>
            </a:ext>
          </a:extLst>
        </xdr:cNvPr>
        <xdr:cNvSpPr txBox="1"/>
      </xdr:nvSpPr>
      <xdr:spPr>
        <a:xfrm>
          <a:off x="13436111" y="97577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138425</xdr:rowOff>
    </xdr:from>
    <xdr:to>
      <xdr:col>67</xdr:col>
      <xdr:colOff>101600</xdr:colOff>
      <xdr:row>57</xdr:row>
      <xdr:rowOff>68575</xdr:rowOff>
    </xdr:to>
    <xdr:sp macro="" textlink="">
      <xdr:nvSpPr>
        <xdr:cNvPr id="598" name="フローチャート: 判断 597">
          <a:extLst>
            <a:ext uri="{FF2B5EF4-FFF2-40B4-BE49-F238E27FC236}">
              <a16:creationId xmlns:a16="http://schemas.microsoft.com/office/drawing/2014/main" id="{00000000-0008-0000-0700-000056020000}"/>
            </a:ext>
          </a:extLst>
        </xdr:cNvPr>
        <xdr:cNvSpPr/>
      </xdr:nvSpPr>
      <xdr:spPr>
        <a:xfrm>
          <a:off x="12763500" y="9739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59702</xdr:rowOff>
    </xdr:from>
    <xdr:ext cx="534377" cy="259045"/>
    <xdr:sp macro="" textlink="">
      <xdr:nvSpPr>
        <xdr:cNvPr id="599" name="テキスト ボックス 598">
          <a:extLst>
            <a:ext uri="{FF2B5EF4-FFF2-40B4-BE49-F238E27FC236}">
              <a16:creationId xmlns:a16="http://schemas.microsoft.com/office/drawing/2014/main" id="{00000000-0008-0000-0700-000057020000}"/>
            </a:ext>
          </a:extLst>
        </xdr:cNvPr>
        <xdr:cNvSpPr txBox="1"/>
      </xdr:nvSpPr>
      <xdr:spPr>
        <a:xfrm>
          <a:off x="12547111" y="98323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600" name="テキスト ボックス 599">
          <a:extLst>
            <a:ext uri="{FF2B5EF4-FFF2-40B4-BE49-F238E27FC236}">
              <a16:creationId xmlns:a16="http://schemas.microsoft.com/office/drawing/2014/main" id="{00000000-0008-0000-0700-000058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601" name="テキスト ボックス 600">
          <a:extLst>
            <a:ext uri="{FF2B5EF4-FFF2-40B4-BE49-F238E27FC236}">
              <a16:creationId xmlns:a16="http://schemas.microsoft.com/office/drawing/2014/main" id="{00000000-0008-0000-0700-000059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602" name="テキスト ボックス 601">
          <a:extLst>
            <a:ext uri="{FF2B5EF4-FFF2-40B4-BE49-F238E27FC236}">
              <a16:creationId xmlns:a16="http://schemas.microsoft.com/office/drawing/2014/main" id="{00000000-0008-0000-0700-00005A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603" name="テキスト ボックス 602">
          <a:extLst>
            <a:ext uri="{FF2B5EF4-FFF2-40B4-BE49-F238E27FC236}">
              <a16:creationId xmlns:a16="http://schemas.microsoft.com/office/drawing/2014/main" id="{00000000-0008-0000-0700-00005B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604" name="テキスト ボックス 603">
          <a:extLst>
            <a:ext uri="{FF2B5EF4-FFF2-40B4-BE49-F238E27FC236}">
              <a16:creationId xmlns:a16="http://schemas.microsoft.com/office/drawing/2014/main" id="{00000000-0008-0000-0700-00005C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53010</xdr:rowOff>
    </xdr:from>
    <xdr:to>
      <xdr:col>85</xdr:col>
      <xdr:colOff>177800</xdr:colOff>
      <xdr:row>56</xdr:row>
      <xdr:rowOff>154610</xdr:rowOff>
    </xdr:to>
    <xdr:sp macro="" textlink="">
      <xdr:nvSpPr>
        <xdr:cNvPr id="605" name="楕円 604">
          <a:extLst>
            <a:ext uri="{FF2B5EF4-FFF2-40B4-BE49-F238E27FC236}">
              <a16:creationId xmlns:a16="http://schemas.microsoft.com/office/drawing/2014/main" id="{00000000-0008-0000-0700-00005D020000}"/>
            </a:ext>
          </a:extLst>
        </xdr:cNvPr>
        <xdr:cNvSpPr/>
      </xdr:nvSpPr>
      <xdr:spPr>
        <a:xfrm>
          <a:off x="16268700" y="9654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55</xdr:row>
      <xdr:rowOff>75887</xdr:rowOff>
    </xdr:from>
    <xdr:ext cx="534377" cy="259045"/>
    <xdr:sp macro="" textlink="">
      <xdr:nvSpPr>
        <xdr:cNvPr id="606" name="教育費該当値テキスト">
          <a:extLst>
            <a:ext uri="{FF2B5EF4-FFF2-40B4-BE49-F238E27FC236}">
              <a16:creationId xmlns:a16="http://schemas.microsoft.com/office/drawing/2014/main" id="{00000000-0008-0000-0700-00005E020000}"/>
            </a:ext>
          </a:extLst>
        </xdr:cNvPr>
        <xdr:cNvSpPr txBox="1"/>
      </xdr:nvSpPr>
      <xdr:spPr>
        <a:xfrm>
          <a:off x="16370300" y="95056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55</xdr:row>
      <xdr:rowOff>169090</xdr:rowOff>
    </xdr:from>
    <xdr:to>
      <xdr:col>81</xdr:col>
      <xdr:colOff>101600</xdr:colOff>
      <xdr:row>56</xdr:row>
      <xdr:rowOff>99240</xdr:rowOff>
    </xdr:to>
    <xdr:sp macro="" textlink="">
      <xdr:nvSpPr>
        <xdr:cNvPr id="607" name="楕円 606">
          <a:extLst>
            <a:ext uri="{FF2B5EF4-FFF2-40B4-BE49-F238E27FC236}">
              <a16:creationId xmlns:a16="http://schemas.microsoft.com/office/drawing/2014/main" id="{00000000-0008-0000-0700-00005F020000}"/>
            </a:ext>
          </a:extLst>
        </xdr:cNvPr>
        <xdr:cNvSpPr/>
      </xdr:nvSpPr>
      <xdr:spPr>
        <a:xfrm>
          <a:off x="15430500" y="9598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54</xdr:row>
      <xdr:rowOff>115767</xdr:rowOff>
    </xdr:from>
    <xdr:ext cx="534377" cy="259045"/>
    <xdr:sp macro="" textlink="">
      <xdr:nvSpPr>
        <xdr:cNvPr id="608" name="テキスト ボックス 607">
          <a:extLst>
            <a:ext uri="{FF2B5EF4-FFF2-40B4-BE49-F238E27FC236}">
              <a16:creationId xmlns:a16="http://schemas.microsoft.com/office/drawing/2014/main" id="{00000000-0008-0000-0700-000060020000}"/>
            </a:ext>
          </a:extLst>
        </xdr:cNvPr>
        <xdr:cNvSpPr txBox="1"/>
      </xdr:nvSpPr>
      <xdr:spPr>
        <a:xfrm>
          <a:off x="15214111" y="93740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20271</xdr:rowOff>
    </xdr:from>
    <xdr:to>
      <xdr:col>76</xdr:col>
      <xdr:colOff>165100</xdr:colOff>
      <xdr:row>54</xdr:row>
      <xdr:rowOff>121871</xdr:rowOff>
    </xdr:to>
    <xdr:sp macro="" textlink="">
      <xdr:nvSpPr>
        <xdr:cNvPr id="609" name="楕円 608">
          <a:extLst>
            <a:ext uri="{FF2B5EF4-FFF2-40B4-BE49-F238E27FC236}">
              <a16:creationId xmlns:a16="http://schemas.microsoft.com/office/drawing/2014/main" id="{00000000-0008-0000-0700-000061020000}"/>
            </a:ext>
          </a:extLst>
        </xdr:cNvPr>
        <xdr:cNvSpPr/>
      </xdr:nvSpPr>
      <xdr:spPr>
        <a:xfrm>
          <a:off x="14541500" y="92785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52</xdr:row>
      <xdr:rowOff>138398</xdr:rowOff>
    </xdr:from>
    <xdr:ext cx="534377" cy="259045"/>
    <xdr:sp macro="" textlink="">
      <xdr:nvSpPr>
        <xdr:cNvPr id="610" name="テキスト ボックス 609">
          <a:extLst>
            <a:ext uri="{FF2B5EF4-FFF2-40B4-BE49-F238E27FC236}">
              <a16:creationId xmlns:a16="http://schemas.microsoft.com/office/drawing/2014/main" id="{00000000-0008-0000-0700-000062020000}"/>
            </a:ext>
          </a:extLst>
        </xdr:cNvPr>
        <xdr:cNvSpPr txBox="1"/>
      </xdr:nvSpPr>
      <xdr:spPr>
        <a:xfrm>
          <a:off x="14325111" y="90537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56766</xdr:rowOff>
    </xdr:from>
    <xdr:to>
      <xdr:col>72</xdr:col>
      <xdr:colOff>38100</xdr:colOff>
      <xdr:row>56</xdr:row>
      <xdr:rowOff>158366</xdr:rowOff>
    </xdr:to>
    <xdr:sp macro="" textlink="">
      <xdr:nvSpPr>
        <xdr:cNvPr id="611" name="楕円 610">
          <a:extLst>
            <a:ext uri="{FF2B5EF4-FFF2-40B4-BE49-F238E27FC236}">
              <a16:creationId xmlns:a16="http://schemas.microsoft.com/office/drawing/2014/main" id="{00000000-0008-0000-0700-000063020000}"/>
            </a:ext>
          </a:extLst>
        </xdr:cNvPr>
        <xdr:cNvSpPr/>
      </xdr:nvSpPr>
      <xdr:spPr>
        <a:xfrm>
          <a:off x="13652500" y="96579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3443</xdr:rowOff>
    </xdr:from>
    <xdr:ext cx="534377" cy="259045"/>
    <xdr:sp macro="" textlink="">
      <xdr:nvSpPr>
        <xdr:cNvPr id="612" name="テキスト ボックス 611">
          <a:extLst>
            <a:ext uri="{FF2B5EF4-FFF2-40B4-BE49-F238E27FC236}">
              <a16:creationId xmlns:a16="http://schemas.microsoft.com/office/drawing/2014/main" id="{00000000-0008-0000-0700-000064020000}"/>
            </a:ext>
          </a:extLst>
        </xdr:cNvPr>
        <xdr:cNvSpPr txBox="1"/>
      </xdr:nvSpPr>
      <xdr:spPr>
        <a:xfrm>
          <a:off x="13436111" y="94331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50,968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121704</xdr:rowOff>
    </xdr:from>
    <xdr:to>
      <xdr:col>67</xdr:col>
      <xdr:colOff>101600</xdr:colOff>
      <xdr:row>57</xdr:row>
      <xdr:rowOff>51854</xdr:rowOff>
    </xdr:to>
    <xdr:sp macro="" textlink="">
      <xdr:nvSpPr>
        <xdr:cNvPr id="613" name="楕円 612">
          <a:extLst>
            <a:ext uri="{FF2B5EF4-FFF2-40B4-BE49-F238E27FC236}">
              <a16:creationId xmlns:a16="http://schemas.microsoft.com/office/drawing/2014/main" id="{00000000-0008-0000-0700-000065020000}"/>
            </a:ext>
          </a:extLst>
        </xdr:cNvPr>
        <xdr:cNvSpPr/>
      </xdr:nvSpPr>
      <xdr:spPr>
        <a:xfrm>
          <a:off x="12763500" y="97229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68381</xdr:rowOff>
    </xdr:from>
    <xdr:ext cx="534377" cy="259045"/>
    <xdr:sp macro="" textlink="">
      <xdr:nvSpPr>
        <xdr:cNvPr id="614" name="テキスト ボックス 613">
          <a:extLst>
            <a:ext uri="{FF2B5EF4-FFF2-40B4-BE49-F238E27FC236}">
              <a16:creationId xmlns:a16="http://schemas.microsoft.com/office/drawing/2014/main" id="{00000000-0008-0000-0700-000066020000}"/>
            </a:ext>
          </a:extLst>
        </xdr:cNvPr>
        <xdr:cNvSpPr txBox="1"/>
      </xdr:nvSpPr>
      <xdr:spPr>
        <a:xfrm>
          <a:off x="12547111" y="94981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46,991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15" name="正方形/長方形 614">
          <a:extLst>
            <a:ext uri="{FF2B5EF4-FFF2-40B4-BE49-F238E27FC236}">
              <a16:creationId xmlns:a16="http://schemas.microsoft.com/office/drawing/2014/main" id="{00000000-0008-0000-0700-000067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6" name="正方形/長方形 615">
          <a:extLst>
            <a:ext uri="{FF2B5EF4-FFF2-40B4-BE49-F238E27FC236}">
              <a16:creationId xmlns:a16="http://schemas.microsoft.com/office/drawing/2014/main" id="{00000000-0008-0000-0700-000068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7" name="正方形/長方形 616">
          <a:extLst>
            <a:ext uri="{FF2B5EF4-FFF2-40B4-BE49-F238E27FC236}">
              <a16:creationId xmlns:a16="http://schemas.microsoft.com/office/drawing/2014/main" id="{00000000-0008-0000-0700-000069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8" name="正方形/長方形 617">
          <a:extLst>
            <a:ext uri="{FF2B5EF4-FFF2-40B4-BE49-F238E27FC236}">
              <a16:creationId xmlns:a16="http://schemas.microsoft.com/office/drawing/2014/main" id="{00000000-0008-0000-0700-00006A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9" name="正方形/長方形 618">
          <a:extLst>
            <a:ext uri="{FF2B5EF4-FFF2-40B4-BE49-F238E27FC236}">
              <a16:creationId xmlns:a16="http://schemas.microsoft.com/office/drawing/2014/main" id="{00000000-0008-0000-0700-00006B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20" name="正方形/長方形 619">
          <a:extLst>
            <a:ext uri="{FF2B5EF4-FFF2-40B4-BE49-F238E27FC236}">
              <a16:creationId xmlns:a16="http://schemas.microsoft.com/office/drawing/2014/main" id="{00000000-0008-0000-0700-00006C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21" name="正方形/長方形 620">
          <a:extLst>
            <a:ext uri="{FF2B5EF4-FFF2-40B4-BE49-F238E27FC236}">
              <a16:creationId xmlns:a16="http://schemas.microsoft.com/office/drawing/2014/main" id="{00000000-0008-0000-0700-00006D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22" name="正方形/長方形 621">
          <a:extLst>
            <a:ext uri="{FF2B5EF4-FFF2-40B4-BE49-F238E27FC236}">
              <a16:creationId xmlns:a16="http://schemas.microsoft.com/office/drawing/2014/main" id="{00000000-0008-0000-0700-00006E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23" name="テキスト ボックス 622">
          <a:extLst>
            <a:ext uri="{FF2B5EF4-FFF2-40B4-BE49-F238E27FC236}">
              <a16:creationId xmlns:a16="http://schemas.microsoft.com/office/drawing/2014/main" id="{00000000-0008-0000-0700-00006F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24" name="直線コネクタ 623">
          <a:extLst>
            <a:ext uri="{FF2B5EF4-FFF2-40B4-BE49-F238E27FC236}">
              <a16:creationId xmlns:a16="http://schemas.microsoft.com/office/drawing/2014/main" id="{00000000-0008-0000-0700-000070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25" name="直線コネクタ 624">
          <a:extLst>
            <a:ext uri="{FF2B5EF4-FFF2-40B4-BE49-F238E27FC236}">
              <a16:creationId xmlns:a16="http://schemas.microsoft.com/office/drawing/2014/main" id="{00000000-0008-0000-0700-000071020000}"/>
            </a:ext>
          </a:extLst>
        </xdr:cNvPr>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26" name="テキスト ボックス 625">
          <a:extLst>
            <a:ext uri="{FF2B5EF4-FFF2-40B4-BE49-F238E27FC236}">
              <a16:creationId xmlns:a16="http://schemas.microsoft.com/office/drawing/2014/main" id="{00000000-0008-0000-0700-000072020000}"/>
            </a:ext>
          </a:extLst>
        </xdr:cNvPr>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27" name="直線コネクタ 626">
          <a:extLst>
            <a:ext uri="{FF2B5EF4-FFF2-40B4-BE49-F238E27FC236}">
              <a16:creationId xmlns:a16="http://schemas.microsoft.com/office/drawing/2014/main" id="{00000000-0008-0000-0700-000073020000}"/>
            </a:ext>
          </a:extLst>
        </xdr:cNvPr>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28" name="テキスト ボックス 627">
          <a:extLst>
            <a:ext uri="{FF2B5EF4-FFF2-40B4-BE49-F238E27FC236}">
              <a16:creationId xmlns:a16="http://schemas.microsoft.com/office/drawing/2014/main" id="{00000000-0008-0000-0700-000074020000}"/>
            </a:ext>
          </a:extLst>
        </xdr:cNvPr>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29" name="直線コネクタ 628">
          <a:extLst>
            <a:ext uri="{FF2B5EF4-FFF2-40B4-BE49-F238E27FC236}">
              <a16:creationId xmlns:a16="http://schemas.microsoft.com/office/drawing/2014/main" id="{00000000-0008-0000-0700-000075020000}"/>
            </a:ext>
          </a:extLst>
        </xdr:cNvPr>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30" name="テキスト ボックス 629">
          <a:extLst>
            <a:ext uri="{FF2B5EF4-FFF2-40B4-BE49-F238E27FC236}">
              <a16:creationId xmlns:a16="http://schemas.microsoft.com/office/drawing/2014/main" id="{00000000-0008-0000-0700-000076020000}"/>
            </a:ext>
          </a:extLst>
        </xdr:cNvPr>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31" name="直線コネクタ 630">
          <a:extLst>
            <a:ext uri="{FF2B5EF4-FFF2-40B4-BE49-F238E27FC236}">
              <a16:creationId xmlns:a16="http://schemas.microsoft.com/office/drawing/2014/main" id="{00000000-0008-0000-0700-000077020000}"/>
            </a:ext>
          </a:extLst>
        </xdr:cNvPr>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32" name="テキスト ボックス 631">
          <a:extLst>
            <a:ext uri="{FF2B5EF4-FFF2-40B4-BE49-F238E27FC236}">
              <a16:creationId xmlns:a16="http://schemas.microsoft.com/office/drawing/2014/main" id="{00000000-0008-0000-0700-000078020000}"/>
            </a:ext>
          </a:extLst>
        </xdr:cNvPr>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33" name="直線コネクタ 632">
          <a:extLst>
            <a:ext uri="{FF2B5EF4-FFF2-40B4-BE49-F238E27FC236}">
              <a16:creationId xmlns:a16="http://schemas.microsoft.com/office/drawing/2014/main" id="{00000000-0008-0000-0700-000079020000}"/>
            </a:ext>
          </a:extLst>
        </xdr:cNvPr>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21970</xdr:rowOff>
    </xdr:from>
    <xdr:ext cx="531299" cy="259045"/>
    <xdr:sp macro="" textlink="">
      <xdr:nvSpPr>
        <xdr:cNvPr id="634" name="テキスト ボックス 633">
          <a:extLst>
            <a:ext uri="{FF2B5EF4-FFF2-40B4-BE49-F238E27FC236}">
              <a16:creationId xmlns:a16="http://schemas.microsoft.com/office/drawing/2014/main" id="{00000000-0008-0000-0700-00007A020000}"/>
            </a:ext>
          </a:extLst>
        </xdr:cNvPr>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35" name="直線コネクタ 634">
          <a:extLst>
            <a:ext uri="{FF2B5EF4-FFF2-40B4-BE49-F238E27FC236}">
              <a16:creationId xmlns:a16="http://schemas.microsoft.com/office/drawing/2014/main" id="{00000000-0008-0000-0700-00007B020000}"/>
            </a:ext>
          </a:extLst>
        </xdr:cNvPr>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36" name="テキスト ボックス 635">
          <a:extLst>
            <a:ext uri="{FF2B5EF4-FFF2-40B4-BE49-F238E27FC236}">
              <a16:creationId xmlns:a16="http://schemas.microsoft.com/office/drawing/2014/main" id="{00000000-0008-0000-0700-00007C020000}"/>
            </a:ext>
          </a:extLst>
        </xdr:cNvPr>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37" name="直線コネクタ 636">
          <a:extLst>
            <a:ext uri="{FF2B5EF4-FFF2-40B4-BE49-F238E27FC236}">
              <a16:creationId xmlns:a16="http://schemas.microsoft.com/office/drawing/2014/main" id="{00000000-0008-0000-0700-00007D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38" name="テキスト ボックス 637">
          <a:extLst>
            <a:ext uri="{FF2B5EF4-FFF2-40B4-BE49-F238E27FC236}">
              <a16:creationId xmlns:a16="http://schemas.microsoft.com/office/drawing/2014/main" id="{00000000-0008-0000-0700-00007E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9" name="災害復旧費グラフ枠">
          <a:extLst>
            <a:ext uri="{FF2B5EF4-FFF2-40B4-BE49-F238E27FC236}">
              <a16:creationId xmlns:a16="http://schemas.microsoft.com/office/drawing/2014/main" id="{00000000-0008-0000-0700-00007F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9839</xdr:rowOff>
    </xdr:from>
    <xdr:to>
      <xdr:col>85</xdr:col>
      <xdr:colOff>126364</xdr:colOff>
      <xdr:row>79</xdr:row>
      <xdr:rowOff>98879</xdr:rowOff>
    </xdr:to>
    <xdr:cxnSp macro="">
      <xdr:nvCxnSpPr>
        <xdr:cNvPr id="640" name="直線コネクタ 639">
          <a:extLst>
            <a:ext uri="{FF2B5EF4-FFF2-40B4-BE49-F238E27FC236}">
              <a16:creationId xmlns:a16="http://schemas.microsoft.com/office/drawing/2014/main" id="{00000000-0008-0000-0700-000080020000}"/>
            </a:ext>
          </a:extLst>
        </xdr:cNvPr>
        <xdr:cNvCxnSpPr/>
      </xdr:nvCxnSpPr>
      <xdr:spPr>
        <a:xfrm flipV="1">
          <a:off x="16317595" y="12182789"/>
          <a:ext cx="1269" cy="14606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124996</xdr:rowOff>
    </xdr:from>
    <xdr:ext cx="249299" cy="259045"/>
    <xdr:sp macro="" textlink="">
      <xdr:nvSpPr>
        <xdr:cNvPr id="641" name="災害復旧費最小値テキスト">
          <a:extLst>
            <a:ext uri="{FF2B5EF4-FFF2-40B4-BE49-F238E27FC236}">
              <a16:creationId xmlns:a16="http://schemas.microsoft.com/office/drawing/2014/main" id="{00000000-0008-0000-0700-000081020000}"/>
            </a:ext>
          </a:extLst>
        </xdr:cNvPr>
        <xdr:cNvSpPr txBox="1"/>
      </xdr:nvSpPr>
      <xdr:spPr>
        <a:xfrm>
          <a:off x="16370300" y="1366954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98879</xdr:rowOff>
    </xdr:from>
    <xdr:to>
      <xdr:col>86</xdr:col>
      <xdr:colOff>25400</xdr:colOff>
      <xdr:row>79</xdr:row>
      <xdr:rowOff>98879</xdr:rowOff>
    </xdr:to>
    <xdr:cxnSp macro="">
      <xdr:nvCxnSpPr>
        <xdr:cNvPr id="642" name="直線コネクタ 641">
          <a:extLst>
            <a:ext uri="{FF2B5EF4-FFF2-40B4-BE49-F238E27FC236}">
              <a16:creationId xmlns:a16="http://schemas.microsoft.com/office/drawing/2014/main" id="{00000000-0008-0000-0700-000082020000}"/>
            </a:ext>
          </a:extLst>
        </xdr:cNvPr>
        <xdr:cNvCxnSpPr/>
      </xdr:nvCxnSpPr>
      <xdr:spPr>
        <a:xfrm>
          <a:off x="16230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127966</xdr:rowOff>
    </xdr:from>
    <xdr:ext cx="534377" cy="259045"/>
    <xdr:sp macro="" textlink="">
      <xdr:nvSpPr>
        <xdr:cNvPr id="643" name="災害復旧費最大値テキスト">
          <a:extLst>
            <a:ext uri="{FF2B5EF4-FFF2-40B4-BE49-F238E27FC236}">
              <a16:creationId xmlns:a16="http://schemas.microsoft.com/office/drawing/2014/main" id="{00000000-0008-0000-0700-000083020000}"/>
            </a:ext>
          </a:extLst>
        </xdr:cNvPr>
        <xdr:cNvSpPr txBox="1"/>
      </xdr:nvSpPr>
      <xdr:spPr>
        <a:xfrm>
          <a:off x="16370300" y="119580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89,453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9839</xdr:rowOff>
    </xdr:from>
    <xdr:to>
      <xdr:col>86</xdr:col>
      <xdr:colOff>25400</xdr:colOff>
      <xdr:row>71</xdr:row>
      <xdr:rowOff>9839</xdr:rowOff>
    </xdr:to>
    <xdr:cxnSp macro="">
      <xdr:nvCxnSpPr>
        <xdr:cNvPr id="644" name="直線コネクタ 643">
          <a:extLst>
            <a:ext uri="{FF2B5EF4-FFF2-40B4-BE49-F238E27FC236}">
              <a16:creationId xmlns:a16="http://schemas.microsoft.com/office/drawing/2014/main" id="{00000000-0008-0000-0700-000084020000}"/>
            </a:ext>
          </a:extLst>
        </xdr:cNvPr>
        <xdr:cNvCxnSpPr/>
      </xdr:nvCxnSpPr>
      <xdr:spPr>
        <a:xfrm>
          <a:off x="16230600" y="121827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94551</xdr:rowOff>
    </xdr:from>
    <xdr:to>
      <xdr:col>85</xdr:col>
      <xdr:colOff>127000</xdr:colOff>
      <xdr:row>79</xdr:row>
      <xdr:rowOff>96217</xdr:rowOff>
    </xdr:to>
    <xdr:cxnSp macro="">
      <xdr:nvCxnSpPr>
        <xdr:cNvPr id="645" name="直線コネクタ 644">
          <a:extLst>
            <a:ext uri="{FF2B5EF4-FFF2-40B4-BE49-F238E27FC236}">
              <a16:creationId xmlns:a16="http://schemas.microsoft.com/office/drawing/2014/main" id="{00000000-0008-0000-0700-000085020000}"/>
            </a:ext>
          </a:extLst>
        </xdr:cNvPr>
        <xdr:cNvCxnSpPr/>
      </xdr:nvCxnSpPr>
      <xdr:spPr>
        <a:xfrm>
          <a:off x="15481300" y="13639101"/>
          <a:ext cx="838200" cy="16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42446</xdr:rowOff>
    </xdr:from>
    <xdr:ext cx="469744" cy="259045"/>
    <xdr:sp macro="" textlink="">
      <xdr:nvSpPr>
        <xdr:cNvPr id="646" name="災害復旧費平均値テキスト">
          <a:extLst>
            <a:ext uri="{FF2B5EF4-FFF2-40B4-BE49-F238E27FC236}">
              <a16:creationId xmlns:a16="http://schemas.microsoft.com/office/drawing/2014/main" id="{00000000-0008-0000-0700-000086020000}"/>
            </a:ext>
          </a:extLst>
        </xdr:cNvPr>
        <xdr:cNvSpPr txBox="1"/>
      </xdr:nvSpPr>
      <xdr:spPr>
        <a:xfrm>
          <a:off x="16370300" y="1341554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19569</xdr:rowOff>
    </xdr:from>
    <xdr:to>
      <xdr:col>85</xdr:col>
      <xdr:colOff>177800</xdr:colOff>
      <xdr:row>79</xdr:row>
      <xdr:rowOff>121169</xdr:rowOff>
    </xdr:to>
    <xdr:sp macro="" textlink="">
      <xdr:nvSpPr>
        <xdr:cNvPr id="647" name="フローチャート: 判断 646">
          <a:extLst>
            <a:ext uri="{FF2B5EF4-FFF2-40B4-BE49-F238E27FC236}">
              <a16:creationId xmlns:a16="http://schemas.microsoft.com/office/drawing/2014/main" id="{00000000-0008-0000-0700-000087020000}"/>
            </a:ext>
          </a:extLst>
        </xdr:cNvPr>
        <xdr:cNvSpPr/>
      </xdr:nvSpPr>
      <xdr:spPr>
        <a:xfrm>
          <a:off x="16268700" y="13564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94551</xdr:rowOff>
    </xdr:from>
    <xdr:to>
      <xdr:col>81</xdr:col>
      <xdr:colOff>50800</xdr:colOff>
      <xdr:row>79</xdr:row>
      <xdr:rowOff>95008</xdr:rowOff>
    </xdr:to>
    <xdr:cxnSp macro="">
      <xdr:nvCxnSpPr>
        <xdr:cNvPr id="648" name="直線コネクタ 647">
          <a:extLst>
            <a:ext uri="{FF2B5EF4-FFF2-40B4-BE49-F238E27FC236}">
              <a16:creationId xmlns:a16="http://schemas.microsoft.com/office/drawing/2014/main" id="{00000000-0008-0000-0700-000088020000}"/>
            </a:ext>
          </a:extLst>
        </xdr:cNvPr>
        <xdr:cNvCxnSpPr/>
      </xdr:nvCxnSpPr>
      <xdr:spPr>
        <a:xfrm flipV="1">
          <a:off x="14592300" y="13639101"/>
          <a:ext cx="889000" cy="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79</xdr:row>
      <xdr:rowOff>11813</xdr:rowOff>
    </xdr:from>
    <xdr:to>
      <xdr:col>81</xdr:col>
      <xdr:colOff>101600</xdr:colOff>
      <xdr:row>79</xdr:row>
      <xdr:rowOff>113413</xdr:rowOff>
    </xdr:to>
    <xdr:sp macro="" textlink="">
      <xdr:nvSpPr>
        <xdr:cNvPr id="649" name="フローチャート: 判断 648">
          <a:extLst>
            <a:ext uri="{FF2B5EF4-FFF2-40B4-BE49-F238E27FC236}">
              <a16:creationId xmlns:a16="http://schemas.microsoft.com/office/drawing/2014/main" id="{00000000-0008-0000-0700-000089020000}"/>
            </a:ext>
          </a:extLst>
        </xdr:cNvPr>
        <xdr:cNvSpPr/>
      </xdr:nvSpPr>
      <xdr:spPr>
        <a:xfrm>
          <a:off x="15430500" y="13556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129940</xdr:rowOff>
    </xdr:from>
    <xdr:ext cx="469744" cy="259045"/>
    <xdr:sp macro="" textlink="">
      <xdr:nvSpPr>
        <xdr:cNvPr id="650" name="テキスト ボックス 649">
          <a:extLst>
            <a:ext uri="{FF2B5EF4-FFF2-40B4-BE49-F238E27FC236}">
              <a16:creationId xmlns:a16="http://schemas.microsoft.com/office/drawing/2014/main" id="{00000000-0008-0000-0700-00008A020000}"/>
            </a:ext>
          </a:extLst>
        </xdr:cNvPr>
        <xdr:cNvSpPr txBox="1"/>
      </xdr:nvSpPr>
      <xdr:spPr>
        <a:xfrm>
          <a:off x="15246428" y="133315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85342</xdr:rowOff>
    </xdr:from>
    <xdr:to>
      <xdr:col>76</xdr:col>
      <xdr:colOff>114300</xdr:colOff>
      <xdr:row>79</xdr:row>
      <xdr:rowOff>95008</xdr:rowOff>
    </xdr:to>
    <xdr:cxnSp macro="">
      <xdr:nvCxnSpPr>
        <xdr:cNvPr id="651" name="直線コネクタ 650">
          <a:extLst>
            <a:ext uri="{FF2B5EF4-FFF2-40B4-BE49-F238E27FC236}">
              <a16:creationId xmlns:a16="http://schemas.microsoft.com/office/drawing/2014/main" id="{00000000-0008-0000-0700-00008B020000}"/>
            </a:ext>
          </a:extLst>
        </xdr:cNvPr>
        <xdr:cNvCxnSpPr/>
      </xdr:nvCxnSpPr>
      <xdr:spPr>
        <a:xfrm>
          <a:off x="13703300" y="13629892"/>
          <a:ext cx="889000" cy="96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79</xdr:row>
      <xdr:rowOff>21072</xdr:rowOff>
    </xdr:from>
    <xdr:to>
      <xdr:col>76</xdr:col>
      <xdr:colOff>165100</xdr:colOff>
      <xdr:row>79</xdr:row>
      <xdr:rowOff>122672</xdr:rowOff>
    </xdr:to>
    <xdr:sp macro="" textlink="">
      <xdr:nvSpPr>
        <xdr:cNvPr id="652" name="フローチャート: 判断 651">
          <a:extLst>
            <a:ext uri="{FF2B5EF4-FFF2-40B4-BE49-F238E27FC236}">
              <a16:creationId xmlns:a16="http://schemas.microsoft.com/office/drawing/2014/main" id="{00000000-0008-0000-0700-00008C020000}"/>
            </a:ext>
          </a:extLst>
        </xdr:cNvPr>
        <xdr:cNvSpPr/>
      </xdr:nvSpPr>
      <xdr:spPr>
        <a:xfrm>
          <a:off x="14541500" y="13565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139199</xdr:rowOff>
    </xdr:from>
    <xdr:ext cx="469744" cy="259045"/>
    <xdr:sp macro="" textlink="">
      <xdr:nvSpPr>
        <xdr:cNvPr id="653" name="テキスト ボックス 652">
          <a:extLst>
            <a:ext uri="{FF2B5EF4-FFF2-40B4-BE49-F238E27FC236}">
              <a16:creationId xmlns:a16="http://schemas.microsoft.com/office/drawing/2014/main" id="{00000000-0008-0000-0700-00008D020000}"/>
            </a:ext>
          </a:extLst>
        </xdr:cNvPr>
        <xdr:cNvSpPr txBox="1"/>
      </xdr:nvSpPr>
      <xdr:spPr>
        <a:xfrm>
          <a:off x="14357428" y="133408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41940</xdr:rowOff>
    </xdr:from>
    <xdr:to>
      <xdr:col>71</xdr:col>
      <xdr:colOff>177800</xdr:colOff>
      <xdr:row>79</xdr:row>
      <xdr:rowOff>85342</xdr:rowOff>
    </xdr:to>
    <xdr:cxnSp macro="">
      <xdr:nvCxnSpPr>
        <xdr:cNvPr id="654" name="直線コネクタ 653">
          <a:extLst>
            <a:ext uri="{FF2B5EF4-FFF2-40B4-BE49-F238E27FC236}">
              <a16:creationId xmlns:a16="http://schemas.microsoft.com/office/drawing/2014/main" id="{00000000-0008-0000-0700-00008E020000}"/>
            </a:ext>
          </a:extLst>
        </xdr:cNvPr>
        <xdr:cNvCxnSpPr/>
      </xdr:nvCxnSpPr>
      <xdr:spPr>
        <a:xfrm>
          <a:off x="12814300" y="13586490"/>
          <a:ext cx="889000" cy="434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79</xdr:row>
      <xdr:rowOff>15013</xdr:rowOff>
    </xdr:from>
    <xdr:to>
      <xdr:col>72</xdr:col>
      <xdr:colOff>38100</xdr:colOff>
      <xdr:row>79</xdr:row>
      <xdr:rowOff>116613</xdr:rowOff>
    </xdr:to>
    <xdr:sp macro="" textlink="">
      <xdr:nvSpPr>
        <xdr:cNvPr id="655" name="フローチャート: 判断 654">
          <a:extLst>
            <a:ext uri="{FF2B5EF4-FFF2-40B4-BE49-F238E27FC236}">
              <a16:creationId xmlns:a16="http://schemas.microsoft.com/office/drawing/2014/main" id="{00000000-0008-0000-0700-00008F020000}"/>
            </a:ext>
          </a:extLst>
        </xdr:cNvPr>
        <xdr:cNvSpPr/>
      </xdr:nvSpPr>
      <xdr:spPr>
        <a:xfrm>
          <a:off x="13652500" y="13559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133140</xdr:rowOff>
    </xdr:from>
    <xdr:ext cx="469744" cy="259045"/>
    <xdr:sp macro="" textlink="">
      <xdr:nvSpPr>
        <xdr:cNvPr id="656" name="テキスト ボックス 655">
          <a:extLst>
            <a:ext uri="{FF2B5EF4-FFF2-40B4-BE49-F238E27FC236}">
              <a16:creationId xmlns:a16="http://schemas.microsoft.com/office/drawing/2014/main" id="{00000000-0008-0000-0700-000090020000}"/>
            </a:ext>
          </a:extLst>
        </xdr:cNvPr>
        <xdr:cNvSpPr txBox="1"/>
      </xdr:nvSpPr>
      <xdr:spPr>
        <a:xfrm>
          <a:off x="13468428" y="133347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79</xdr:row>
      <xdr:rowOff>23684</xdr:rowOff>
    </xdr:from>
    <xdr:to>
      <xdr:col>67</xdr:col>
      <xdr:colOff>101600</xdr:colOff>
      <xdr:row>79</xdr:row>
      <xdr:rowOff>125284</xdr:rowOff>
    </xdr:to>
    <xdr:sp macro="" textlink="">
      <xdr:nvSpPr>
        <xdr:cNvPr id="657" name="フローチャート: 判断 656">
          <a:extLst>
            <a:ext uri="{FF2B5EF4-FFF2-40B4-BE49-F238E27FC236}">
              <a16:creationId xmlns:a16="http://schemas.microsoft.com/office/drawing/2014/main" id="{00000000-0008-0000-0700-000091020000}"/>
            </a:ext>
          </a:extLst>
        </xdr:cNvPr>
        <xdr:cNvSpPr/>
      </xdr:nvSpPr>
      <xdr:spPr>
        <a:xfrm>
          <a:off x="12763500" y="135682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79</xdr:row>
      <xdr:rowOff>116411</xdr:rowOff>
    </xdr:from>
    <xdr:ext cx="469744" cy="259045"/>
    <xdr:sp macro="" textlink="">
      <xdr:nvSpPr>
        <xdr:cNvPr id="658" name="テキスト ボックス 657">
          <a:extLst>
            <a:ext uri="{FF2B5EF4-FFF2-40B4-BE49-F238E27FC236}">
              <a16:creationId xmlns:a16="http://schemas.microsoft.com/office/drawing/2014/main" id="{00000000-0008-0000-0700-000092020000}"/>
            </a:ext>
          </a:extLst>
        </xdr:cNvPr>
        <xdr:cNvSpPr txBox="1"/>
      </xdr:nvSpPr>
      <xdr:spPr>
        <a:xfrm>
          <a:off x="12579428" y="136609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9" name="テキスト ボックス 658">
          <a:extLst>
            <a:ext uri="{FF2B5EF4-FFF2-40B4-BE49-F238E27FC236}">
              <a16:creationId xmlns:a16="http://schemas.microsoft.com/office/drawing/2014/main" id="{00000000-0008-0000-0700-000093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60" name="テキスト ボックス 659">
          <a:extLst>
            <a:ext uri="{FF2B5EF4-FFF2-40B4-BE49-F238E27FC236}">
              <a16:creationId xmlns:a16="http://schemas.microsoft.com/office/drawing/2014/main" id="{00000000-0008-0000-0700-000094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61" name="テキスト ボックス 660">
          <a:extLst>
            <a:ext uri="{FF2B5EF4-FFF2-40B4-BE49-F238E27FC236}">
              <a16:creationId xmlns:a16="http://schemas.microsoft.com/office/drawing/2014/main" id="{00000000-0008-0000-0700-000095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62" name="テキスト ボックス 661">
          <a:extLst>
            <a:ext uri="{FF2B5EF4-FFF2-40B4-BE49-F238E27FC236}">
              <a16:creationId xmlns:a16="http://schemas.microsoft.com/office/drawing/2014/main" id="{00000000-0008-0000-0700-000096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63" name="テキスト ボックス 662">
          <a:extLst>
            <a:ext uri="{FF2B5EF4-FFF2-40B4-BE49-F238E27FC236}">
              <a16:creationId xmlns:a16="http://schemas.microsoft.com/office/drawing/2014/main" id="{00000000-0008-0000-0700-000097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45417</xdr:rowOff>
    </xdr:from>
    <xdr:to>
      <xdr:col>85</xdr:col>
      <xdr:colOff>177800</xdr:colOff>
      <xdr:row>79</xdr:row>
      <xdr:rowOff>147017</xdr:rowOff>
    </xdr:to>
    <xdr:sp macro="" textlink="">
      <xdr:nvSpPr>
        <xdr:cNvPr id="664" name="楕円 663">
          <a:extLst>
            <a:ext uri="{FF2B5EF4-FFF2-40B4-BE49-F238E27FC236}">
              <a16:creationId xmlns:a16="http://schemas.microsoft.com/office/drawing/2014/main" id="{00000000-0008-0000-0700-000098020000}"/>
            </a:ext>
          </a:extLst>
        </xdr:cNvPr>
        <xdr:cNvSpPr/>
      </xdr:nvSpPr>
      <xdr:spPr>
        <a:xfrm>
          <a:off x="16268700" y="135899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169446</xdr:rowOff>
    </xdr:from>
    <xdr:ext cx="378565" cy="259045"/>
    <xdr:sp macro="" textlink="">
      <xdr:nvSpPr>
        <xdr:cNvPr id="665" name="災害復旧費該当値テキスト">
          <a:extLst>
            <a:ext uri="{FF2B5EF4-FFF2-40B4-BE49-F238E27FC236}">
              <a16:creationId xmlns:a16="http://schemas.microsoft.com/office/drawing/2014/main" id="{00000000-0008-0000-0700-000099020000}"/>
            </a:ext>
          </a:extLst>
        </xdr:cNvPr>
        <xdr:cNvSpPr txBox="1"/>
      </xdr:nvSpPr>
      <xdr:spPr>
        <a:xfrm>
          <a:off x="16370300" y="1354254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79</xdr:row>
      <xdr:rowOff>43751</xdr:rowOff>
    </xdr:from>
    <xdr:to>
      <xdr:col>81</xdr:col>
      <xdr:colOff>101600</xdr:colOff>
      <xdr:row>79</xdr:row>
      <xdr:rowOff>145351</xdr:rowOff>
    </xdr:to>
    <xdr:sp macro="" textlink="">
      <xdr:nvSpPr>
        <xdr:cNvPr id="666" name="楕円 665">
          <a:extLst>
            <a:ext uri="{FF2B5EF4-FFF2-40B4-BE49-F238E27FC236}">
              <a16:creationId xmlns:a16="http://schemas.microsoft.com/office/drawing/2014/main" id="{00000000-0008-0000-0700-00009A020000}"/>
            </a:ext>
          </a:extLst>
        </xdr:cNvPr>
        <xdr:cNvSpPr/>
      </xdr:nvSpPr>
      <xdr:spPr>
        <a:xfrm>
          <a:off x="15430500" y="135883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79</xdr:row>
      <xdr:rowOff>136478</xdr:rowOff>
    </xdr:from>
    <xdr:ext cx="378565" cy="259045"/>
    <xdr:sp macro="" textlink="">
      <xdr:nvSpPr>
        <xdr:cNvPr id="667" name="テキスト ボックス 666">
          <a:extLst>
            <a:ext uri="{FF2B5EF4-FFF2-40B4-BE49-F238E27FC236}">
              <a16:creationId xmlns:a16="http://schemas.microsoft.com/office/drawing/2014/main" id="{00000000-0008-0000-0700-00009B020000}"/>
            </a:ext>
          </a:extLst>
        </xdr:cNvPr>
        <xdr:cNvSpPr txBox="1"/>
      </xdr:nvSpPr>
      <xdr:spPr>
        <a:xfrm>
          <a:off x="15292017" y="1368102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79</xdr:row>
      <xdr:rowOff>44208</xdr:rowOff>
    </xdr:from>
    <xdr:to>
      <xdr:col>76</xdr:col>
      <xdr:colOff>165100</xdr:colOff>
      <xdr:row>79</xdr:row>
      <xdr:rowOff>145808</xdr:rowOff>
    </xdr:to>
    <xdr:sp macro="" textlink="">
      <xdr:nvSpPr>
        <xdr:cNvPr id="668" name="楕円 667">
          <a:extLst>
            <a:ext uri="{FF2B5EF4-FFF2-40B4-BE49-F238E27FC236}">
              <a16:creationId xmlns:a16="http://schemas.microsoft.com/office/drawing/2014/main" id="{00000000-0008-0000-0700-00009C020000}"/>
            </a:ext>
          </a:extLst>
        </xdr:cNvPr>
        <xdr:cNvSpPr/>
      </xdr:nvSpPr>
      <xdr:spPr>
        <a:xfrm>
          <a:off x="14541500" y="135887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79</xdr:row>
      <xdr:rowOff>136935</xdr:rowOff>
    </xdr:from>
    <xdr:ext cx="378565" cy="259045"/>
    <xdr:sp macro="" textlink="">
      <xdr:nvSpPr>
        <xdr:cNvPr id="669" name="テキスト ボックス 668">
          <a:extLst>
            <a:ext uri="{FF2B5EF4-FFF2-40B4-BE49-F238E27FC236}">
              <a16:creationId xmlns:a16="http://schemas.microsoft.com/office/drawing/2014/main" id="{00000000-0008-0000-0700-00009D020000}"/>
            </a:ext>
          </a:extLst>
        </xdr:cNvPr>
        <xdr:cNvSpPr txBox="1"/>
      </xdr:nvSpPr>
      <xdr:spPr>
        <a:xfrm>
          <a:off x="14403017" y="1368148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79</xdr:row>
      <xdr:rowOff>34542</xdr:rowOff>
    </xdr:from>
    <xdr:to>
      <xdr:col>72</xdr:col>
      <xdr:colOff>38100</xdr:colOff>
      <xdr:row>79</xdr:row>
      <xdr:rowOff>136142</xdr:rowOff>
    </xdr:to>
    <xdr:sp macro="" textlink="">
      <xdr:nvSpPr>
        <xdr:cNvPr id="670" name="楕円 669">
          <a:extLst>
            <a:ext uri="{FF2B5EF4-FFF2-40B4-BE49-F238E27FC236}">
              <a16:creationId xmlns:a16="http://schemas.microsoft.com/office/drawing/2014/main" id="{00000000-0008-0000-0700-00009E020000}"/>
            </a:ext>
          </a:extLst>
        </xdr:cNvPr>
        <xdr:cNvSpPr/>
      </xdr:nvSpPr>
      <xdr:spPr>
        <a:xfrm>
          <a:off x="13652500" y="13579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79</xdr:row>
      <xdr:rowOff>127269</xdr:rowOff>
    </xdr:from>
    <xdr:ext cx="378565" cy="259045"/>
    <xdr:sp macro="" textlink="">
      <xdr:nvSpPr>
        <xdr:cNvPr id="671" name="テキスト ボックス 670">
          <a:extLst>
            <a:ext uri="{FF2B5EF4-FFF2-40B4-BE49-F238E27FC236}">
              <a16:creationId xmlns:a16="http://schemas.microsoft.com/office/drawing/2014/main" id="{00000000-0008-0000-0700-00009F020000}"/>
            </a:ext>
          </a:extLst>
        </xdr:cNvPr>
        <xdr:cNvSpPr txBox="1"/>
      </xdr:nvSpPr>
      <xdr:spPr>
        <a:xfrm>
          <a:off x="13514017" y="1367181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162590</xdr:rowOff>
    </xdr:from>
    <xdr:to>
      <xdr:col>67</xdr:col>
      <xdr:colOff>101600</xdr:colOff>
      <xdr:row>79</xdr:row>
      <xdr:rowOff>92740</xdr:rowOff>
    </xdr:to>
    <xdr:sp macro="" textlink="">
      <xdr:nvSpPr>
        <xdr:cNvPr id="672" name="楕円 671">
          <a:extLst>
            <a:ext uri="{FF2B5EF4-FFF2-40B4-BE49-F238E27FC236}">
              <a16:creationId xmlns:a16="http://schemas.microsoft.com/office/drawing/2014/main" id="{00000000-0008-0000-0700-0000A0020000}"/>
            </a:ext>
          </a:extLst>
        </xdr:cNvPr>
        <xdr:cNvSpPr/>
      </xdr:nvSpPr>
      <xdr:spPr>
        <a:xfrm>
          <a:off x="12763500" y="13535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109267</xdr:rowOff>
    </xdr:from>
    <xdr:ext cx="469744" cy="259045"/>
    <xdr:sp macro="" textlink="">
      <xdr:nvSpPr>
        <xdr:cNvPr id="673" name="テキスト ボックス 672">
          <a:extLst>
            <a:ext uri="{FF2B5EF4-FFF2-40B4-BE49-F238E27FC236}">
              <a16:creationId xmlns:a16="http://schemas.microsoft.com/office/drawing/2014/main" id="{00000000-0008-0000-0700-0000A1020000}"/>
            </a:ext>
          </a:extLst>
        </xdr:cNvPr>
        <xdr:cNvSpPr txBox="1"/>
      </xdr:nvSpPr>
      <xdr:spPr>
        <a:xfrm>
          <a:off x="12579428" y="133109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74" name="正方形/長方形 673">
          <a:extLst>
            <a:ext uri="{FF2B5EF4-FFF2-40B4-BE49-F238E27FC236}">
              <a16:creationId xmlns:a16="http://schemas.microsoft.com/office/drawing/2014/main" id="{00000000-0008-0000-0700-0000A2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75" name="正方形/長方形 674">
          <a:extLst>
            <a:ext uri="{FF2B5EF4-FFF2-40B4-BE49-F238E27FC236}">
              <a16:creationId xmlns:a16="http://schemas.microsoft.com/office/drawing/2014/main" id="{00000000-0008-0000-0700-0000A3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76" name="正方形/長方形 675">
          <a:extLst>
            <a:ext uri="{FF2B5EF4-FFF2-40B4-BE49-F238E27FC236}">
              <a16:creationId xmlns:a16="http://schemas.microsoft.com/office/drawing/2014/main" id="{00000000-0008-0000-0700-0000A4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77" name="正方形/長方形 676">
          <a:extLst>
            <a:ext uri="{FF2B5EF4-FFF2-40B4-BE49-F238E27FC236}">
              <a16:creationId xmlns:a16="http://schemas.microsoft.com/office/drawing/2014/main" id="{00000000-0008-0000-0700-0000A5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8" name="正方形/長方形 677">
          <a:extLst>
            <a:ext uri="{FF2B5EF4-FFF2-40B4-BE49-F238E27FC236}">
              <a16:creationId xmlns:a16="http://schemas.microsoft.com/office/drawing/2014/main" id="{00000000-0008-0000-0700-0000A6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9" name="正方形/長方形 678">
          <a:extLst>
            <a:ext uri="{FF2B5EF4-FFF2-40B4-BE49-F238E27FC236}">
              <a16:creationId xmlns:a16="http://schemas.microsoft.com/office/drawing/2014/main" id="{00000000-0008-0000-0700-0000A7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80" name="正方形/長方形 679">
          <a:extLst>
            <a:ext uri="{FF2B5EF4-FFF2-40B4-BE49-F238E27FC236}">
              <a16:creationId xmlns:a16="http://schemas.microsoft.com/office/drawing/2014/main" id="{00000000-0008-0000-0700-0000A8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81" name="正方形/長方形 680">
          <a:extLst>
            <a:ext uri="{FF2B5EF4-FFF2-40B4-BE49-F238E27FC236}">
              <a16:creationId xmlns:a16="http://schemas.microsoft.com/office/drawing/2014/main" id="{00000000-0008-0000-0700-0000A9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82" name="テキスト ボックス 681">
          <a:extLst>
            <a:ext uri="{FF2B5EF4-FFF2-40B4-BE49-F238E27FC236}">
              <a16:creationId xmlns:a16="http://schemas.microsoft.com/office/drawing/2014/main" id="{00000000-0008-0000-0700-0000AA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83" name="直線コネクタ 682">
          <a:extLst>
            <a:ext uri="{FF2B5EF4-FFF2-40B4-BE49-F238E27FC236}">
              <a16:creationId xmlns:a16="http://schemas.microsoft.com/office/drawing/2014/main" id="{00000000-0008-0000-0700-0000AB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84" name="直線コネクタ 683">
          <a:extLst>
            <a:ext uri="{FF2B5EF4-FFF2-40B4-BE49-F238E27FC236}">
              <a16:creationId xmlns:a16="http://schemas.microsoft.com/office/drawing/2014/main" id="{00000000-0008-0000-0700-0000AC020000}"/>
            </a:ext>
          </a:extLst>
        </xdr:cNvPr>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85" name="テキスト ボックス 684">
          <a:extLst>
            <a:ext uri="{FF2B5EF4-FFF2-40B4-BE49-F238E27FC236}">
              <a16:creationId xmlns:a16="http://schemas.microsoft.com/office/drawing/2014/main" id="{00000000-0008-0000-0700-0000AD020000}"/>
            </a:ext>
          </a:extLst>
        </xdr:cNvPr>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86" name="直線コネクタ 685">
          <a:extLst>
            <a:ext uri="{FF2B5EF4-FFF2-40B4-BE49-F238E27FC236}">
              <a16:creationId xmlns:a16="http://schemas.microsoft.com/office/drawing/2014/main" id="{00000000-0008-0000-0700-0000AE020000}"/>
            </a:ext>
          </a:extLst>
        </xdr:cNvPr>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87" name="テキスト ボックス 686">
          <a:extLst>
            <a:ext uri="{FF2B5EF4-FFF2-40B4-BE49-F238E27FC236}">
              <a16:creationId xmlns:a16="http://schemas.microsoft.com/office/drawing/2014/main" id="{00000000-0008-0000-0700-0000AF020000}"/>
            </a:ext>
          </a:extLst>
        </xdr:cNvPr>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88" name="直線コネクタ 687">
          <a:extLst>
            <a:ext uri="{FF2B5EF4-FFF2-40B4-BE49-F238E27FC236}">
              <a16:creationId xmlns:a16="http://schemas.microsoft.com/office/drawing/2014/main" id="{00000000-0008-0000-0700-0000B0020000}"/>
            </a:ext>
          </a:extLst>
        </xdr:cNvPr>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89" name="テキスト ボックス 688">
          <a:extLst>
            <a:ext uri="{FF2B5EF4-FFF2-40B4-BE49-F238E27FC236}">
              <a16:creationId xmlns:a16="http://schemas.microsoft.com/office/drawing/2014/main" id="{00000000-0008-0000-0700-0000B1020000}"/>
            </a:ext>
          </a:extLst>
        </xdr:cNvPr>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90" name="直線コネクタ 689">
          <a:extLst>
            <a:ext uri="{FF2B5EF4-FFF2-40B4-BE49-F238E27FC236}">
              <a16:creationId xmlns:a16="http://schemas.microsoft.com/office/drawing/2014/main" id="{00000000-0008-0000-0700-0000B2020000}"/>
            </a:ext>
          </a:extLst>
        </xdr:cNvPr>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5641</xdr:rowOff>
    </xdr:from>
    <xdr:ext cx="531299" cy="259045"/>
    <xdr:sp macro="" textlink="">
      <xdr:nvSpPr>
        <xdr:cNvPr id="691" name="テキスト ボックス 690">
          <a:extLst>
            <a:ext uri="{FF2B5EF4-FFF2-40B4-BE49-F238E27FC236}">
              <a16:creationId xmlns:a16="http://schemas.microsoft.com/office/drawing/2014/main" id="{00000000-0008-0000-0700-0000B3020000}"/>
            </a:ext>
          </a:extLst>
        </xdr:cNvPr>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92" name="直線コネクタ 691">
          <a:extLst>
            <a:ext uri="{FF2B5EF4-FFF2-40B4-BE49-F238E27FC236}">
              <a16:creationId xmlns:a16="http://schemas.microsoft.com/office/drawing/2014/main" id="{00000000-0008-0000-0700-0000B4020000}"/>
            </a:ext>
          </a:extLst>
        </xdr:cNvPr>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21970</xdr:rowOff>
    </xdr:from>
    <xdr:ext cx="531299" cy="259045"/>
    <xdr:sp macro="" textlink="">
      <xdr:nvSpPr>
        <xdr:cNvPr id="693" name="テキスト ボックス 692">
          <a:extLst>
            <a:ext uri="{FF2B5EF4-FFF2-40B4-BE49-F238E27FC236}">
              <a16:creationId xmlns:a16="http://schemas.microsoft.com/office/drawing/2014/main" id="{00000000-0008-0000-0700-0000B5020000}"/>
            </a:ext>
          </a:extLst>
        </xdr:cNvPr>
        <xdr:cNvSpPr txBox="1"/>
      </xdr:nvSpPr>
      <xdr:spPr>
        <a:xfrm>
          <a:off x="11914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94" name="直線コネクタ 693">
          <a:extLst>
            <a:ext uri="{FF2B5EF4-FFF2-40B4-BE49-F238E27FC236}">
              <a16:creationId xmlns:a16="http://schemas.microsoft.com/office/drawing/2014/main" id="{00000000-0008-0000-0700-0000B6020000}"/>
            </a:ext>
          </a:extLst>
        </xdr:cNvPr>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95" name="テキスト ボックス 694">
          <a:extLst>
            <a:ext uri="{FF2B5EF4-FFF2-40B4-BE49-F238E27FC236}">
              <a16:creationId xmlns:a16="http://schemas.microsoft.com/office/drawing/2014/main" id="{00000000-0008-0000-0700-0000B7020000}"/>
            </a:ext>
          </a:extLst>
        </xdr:cNvPr>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96" name="直線コネクタ 695">
          <a:extLst>
            <a:ext uri="{FF2B5EF4-FFF2-40B4-BE49-F238E27FC236}">
              <a16:creationId xmlns:a16="http://schemas.microsoft.com/office/drawing/2014/main" id="{00000000-0008-0000-0700-0000B8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97" name="テキスト ボックス 696">
          <a:extLst>
            <a:ext uri="{FF2B5EF4-FFF2-40B4-BE49-F238E27FC236}">
              <a16:creationId xmlns:a16="http://schemas.microsoft.com/office/drawing/2014/main" id="{00000000-0008-0000-0700-0000B9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98" name="公債費グラフ枠">
          <a:extLst>
            <a:ext uri="{FF2B5EF4-FFF2-40B4-BE49-F238E27FC236}">
              <a16:creationId xmlns:a16="http://schemas.microsoft.com/office/drawing/2014/main" id="{00000000-0008-0000-0700-0000BA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89</xdr:row>
      <xdr:rowOff>109165</xdr:rowOff>
    </xdr:from>
    <xdr:to>
      <xdr:col>85</xdr:col>
      <xdr:colOff>126364</xdr:colOff>
      <xdr:row>98</xdr:row>
      <xdr:rowOff>133038</xdr:rowOff>
    </xdr:to>
    <xdr:cxnSp macro="">
      <xdr:nvCxnSpPr>
        <xdr:cNvPr id="699" name="直線コネクタ 698">
          <a:extLst>
            <a:ext uri="{FF2B5EF4-FFF2-40B4-BE49-F238E27FC236}">
              <a16:creationId xmlns:a16="http://schemas.microsoft.com/office/drawing/2014/main" id="{00000000-0008-0000-0700-0000BB020000}"/>
            </a:ext>
          </a:extLst>
        </xdr:cNvPr>
        <xdr:cNvCxnSpPr/>
      </xdr:nvCxnSpPr>
      <xdr:spPr>
        <a:xfrm flipV="1">
          <a:off x="16317595" y="15368215"/>
          <a:ext cx="1269" cy="15669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136865</xdr:rowOff>
    </xdr:from>
    <xdr:ext cx="469744" cy="259045"/>
    <xdr:sp macro="" textlink="">
      <xdr:nvSpPr>
        <xdr:cNvPr id="700" name="公債費最小値テキスト">
          <a:extLst>
            <a:ext uri="{FF2B5EF4-FFF2-40B4-BE49-F238E27FC236}">
              <a16:creationId xmlns:a16="http://schemas.microsoft.com/office/drawing/2014/main" id="{00000000-0008-0000-0700-0000BC020000}"/>
            </a:ext>
          </a:extLst>
        </xdr:cNvPr>
        <xdr:cNvSpPr txBox="1"/>
      </xdr:nvSpPr>
      <xdr:spPr>
        <a:xfrm>
          <a:off x="16370300" y="169389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133038</xdr:rowOff>
    </xdr:from>
    <xdr:to>
      <xdr:col>86</xdr:col>
      <xdr:colOff>25400</xdr:colOff>
      <xdr:row>98</xdr:row>
      <xdr:rowOff>133038</xdr:rowOff>
    </xdr:to>
    <xdr:cxnSp macro="">
      <xdr:nvCxnSpPr>
        <xdr:cNvPr id="701" name="直線コネクタ 700">
          <a:extLst>
            <a:ext uri="{FF2B5EF4-FFF2-40B4-BE49-F238E27FC236}">
              <a16:creationId xmlns:a16="http://schemas.microsoft.com/office/drawing/2014/main" id="{00000000-0008-0000-0700-0000BD020000}"/>
            </a:ext>
          </a:extLst>
        </xdr:cNvPr>
        <xdr:cNvCxnSpPr/>
      </xdr:nvCxnSpPr>
      <xdr:spPr>
        <a:xfrm>
          <a:off x="16230600" y="169351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55842</xdr:rowOff>
    </xdr:from>
    <xdr:ext cx="599010" cy="259045"/>
    <xdr:sp macro="" textlink="">
      <xdr:nvSpPr>
        <xdr:cNvPr id="702" name="公債費最大値テキスト">
          <a:extLst>
            <a:ext uri="{FF2B5EF4-FFF2-40B4-BE49-F238E27FC236}">
              <a16:creationId xmlns:a16="http://schemas.microsoft.com/office/drawing/2014/main" id="{00000000-0008-0000-0700-0000BE020000}"/>
            </a:ext>
          </a:extLst>
        </xdr:cNvPr>
        <xdr:cNvSpPr txBox="1"/>
      </xdr:nvSpPr>
      <xdr:spPr>
        <a:xfrm>
          <a:off x="16370300" y="151434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104,370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89</xdr:row>
      <xdr:rowOff>109165</xdr:rowOff>
    </xdr:from>
    <xdr:to>
      <xdr:col>86</xdr:col>
      <xdr:colOff>25400</xdr:colOff>
      <xdr:row>89</xdr:row>
      <xdr:rowOff>109165</xdr:rowOff>
    </xdr:to>
    <xdr:cxnSp macro="">
      <xdr:nvCxnSpPr>
        <xdr:cNvPr id="703" name="直線コネクタ 702">
          <a:extLst>
            <a:ext uri="{FF2B5EF4-FFF2-40B4-BE49-F238E27FC236}">
              <a16:creationId xmlns:a16="http://schemas.microsoft.com/office/drawing/2014/main" id="{00000000-0008-0000-0700-0000BF020000}"/>
            </a:ext>
          </a:extLst>
        </xdr:cNvPr>
        <xdr:cNvCxnSpPr/>
      </xdr:nvCxnSpPr>
      <xdr:spPr>
        <a:xfrm>
          <a:off x="16230600" y="153682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20518</xdr:rowOff>
    </xdr:from>
    <xdr:to>
      <xdr:col>85</xdr:col>
      <xdr:colOff>127000</xdr:colOff>
      <xdr:row>98</xdr:row>
      <xdr:rowOff>60034</xdr:rowOff>
    </xdr:to>
    <xdr:cxnSp macro="">
      <xdr:nvCxnSpPr>
        <xdr:cNvPr id="704" name="直線コネクタ 703">
          <a:extLst>
            <a:ext uri="{FF2B5EF4-FFF2-40B4-BE49-F238E27FC236}">
              <a16:creationId xmlns:a16="http://schemas.microsoft.com/office/drawing/2014/main" id="{00000000-0008-0000-0700-0000C0020000}"/>
            </a:ext>
          </a:extLst>
        </xdr:cNvPr>
        <xdr:cNvCxnSpPr/>
      </xdr:nvCxnSpPr>
      <xdr:spPr>
        <a:xfrm>
          <a:off x="15481300" y="16822618"/>
          <a:ext cx="838200" cy="395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38005</xdr:rowOff>
    </xdr:from>
    <xdr:ext cx="534377" cy="259045"/>
    <xdr:sp macro="" textlink="">
      <xdr:nvSpPr>
        <xdr:cNvPr id="705" name="公債費平均値テキスト">
          <a:extLst>
            <a:ext uri="{FF2B5EF4-FFF2-40B4-BE49-F238E27FC236}">
              <a16:creationId xmlns:a16="http://schemas.microsoft.com/office/drawing/2014/main" id="{00000000-0008-0000-0700-0000C1020000}"/>
            </a:ext>
          </a:extLst>
        </xdr:cNvPr>
        <xdr:cNvSpPr txBox="1"/>
      </xdr:nvSpPr>
      <xdr:spPr>
        <a:xfrm>
          <a:off x="16370300" y="1632575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15128</xdr:rowOff>
    </xdr:from>
    <xdr:to>
      <xdr:col>85</xdr:col>
      <xdr:colOff>177800</xdr:colOff>
      <xdr:row>96</xdr:row>
      <xdr:rowOff>116728</xdr:rowOff>
    </xdr:to>
    <xdr:sp macro="" textlink="">
      <xdr:nvSpPr>
        <xdr:cNvPr id="706" name="フローチャート: 判断 705">
          <a:extLst>
            <a:ext uri="{FF2B5EF4-FFF2-40B4-BE49-F238E27FC236}">
              <a16:creationId xmlns:a16="http://schemas.microsoft.com/office/drawing/2014/main" id="{00000000-0008-0000-0700-0000C2020000}"/>
            </a:ext>
          </a:extLst>
        </xdr:cNvPr>
        <xdr:cNvSpPr/>
      </xdr:nvSpPr>
      <xdr:spPr>
        <a:xfrm>
          <a:off x="16268700" y="16474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20518</xdr:rowOff>
    </xdr:from>
    <xdr:to>
      <xdr:col>81</xdr:col>
      <xdr:colOff>50800</xdr:colOff>
      <xdr:row>98</xdr:row>
      <xdr:rowOff>39148</xdr:rowOff>
    </xdr:to>
    <xdr:cxnSp macro="">
      <xdr:nvCxnSpPr>
        <xdr:cNvPr id="707" name="直線コネクタ 706">
          <a:extLst>
            <a:ext uri="{FF2B5EF4-FFF2-40B4-BE49-F238E27FC236}">
              <a16:creationId xmlns:a16="http://schemas.microsoft.com/office/drawing/2014/main" id="{00000000-0008-0000-0700-0000C3020000}"/>
            </a:ext>
          </a:extLst>
        </xdr:cNvPr>
        <xdr:cNvCxnSpPr/>
      </xdr:nvCxnSpPr>
      <xdr:spPr>
        <a:xfrm flipV="1">
          <a:off x="14592300" y="16822618"/>
          <a:ext cx="889000" cy="18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31375</xdr:rowOff>
    </xdr:from>
    <xdr:to>
      <xdr:col>81</xdr:col>
      <xdr:colOff>101600</xdr:colOff>
      <xdr:row>96</xdr:row>
      <xdr:rowOff>132975</xdr:rowOff>
    </xdr:to>
    <xdr:sp macro="" textlink="">
      <xdr:nvSpPr>
        <xdr:cNvPr id="708" name="フローチャート: 判断 707">
          <a:extLst>
            <a:ext uri="{FF2B5EF4-FFF2-40B4-BE49-F238E27FC236}">
              <a16:creationId xmlns:a16="http://schemas.microsoft.com/office/drawing/2014/main" id="{00000000-0008-0000-0700-0000C4020000}"/>
            </a:ext>
          </a:extLst>
        </xdr:cNvPr>
        <xdr:cNvSpPr/>
      </xdr:nvSpPr>
      <xdr:spPr>
        <a:xfrm>
          <a:off x="15430500" y="16490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149502</xdr:rowOff>
    </xdr:from>
    <xdr:ext cx="534377" cy="259045"/>
    <xdr:sp macro="" textlink="">
      <xdr:nvSpPr>
        <xdr:cNvPr id="709" name="テキスト ボックス 708">
          <a:extLst>
            <a:ext uri="{FF2B5EF4-FFF2-40B4-BE49-F238E27FC236}">
              <a16:creationId xmlns:a16="http://schemas.microsoft.com/office/drawing/2014/main" id="{00000000-0008-0000-0700-0000C5020000}"/>
            </a:ext>
          </a:extLst>
        </xdr:cNvPr>
        <xdr:cNvSpPr txBox="1"/>
      </xdr:nvSpPr>
      <xdr:spPr>
        <a:xfrm>
          <a:off x="15214111" y="162658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36503</xdr:rowOff>
    </xdr:from>
    <xdr:to>
      <xdr:col>76</xdr:col>
      <xdr:colOff>114300</xdr:colOff>
      <xdr:row>98</xdr:row>
      <xdr:rowOff>39148</xdr:rowOff>
    </xdr:to>
    <xdr:cxnSp macro="">
      <xdr:nvCxnSpPr>
        <xdr:cNvPr id="710" name="直線コネクタ 709">
          <a:extLst>
            <a:ext uri="{FF2B5EF4-FFF2-40B4-BE49-F238E27FC236}">
              <a16:creationId xmlns:a16="http://schemas.microsoft.com/office/drawing/2014/main" id="{00000000-0008-0000-0700-0000C6020000}"/>
            </a:ext>
          </a:extLst>
        </xdr:cNvPr>
        <xdr:cNvCxnSpPr/>
      </xdr:nvCxnSpPr>
      <xdr:spPr>
        <a:xfrm>
          <a:off x="13703300" y="16838603"/>
          <a:ext cx="889000" cy="26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52699</xdr:rowOff>
    </xdr:from>
    <xdr:to>
      <xdr:col>76</xdr:col>
      <xdr:colOff>165100</xdr:colOff>
      <xdr:row>96</xdr:row>
      <xdr:rowOff>154299</xdr:rowOff>
    </xdr:to>
    <xdr:sp macro="" textlink="">
      <xdr:nvSpPr>
        <xdr:cNvPr id="711" name="フローチャート: 判断 710">
          <a:extLst>
            <a:ext uri="{FF2B5EF4-FFF2-40B4-BE49-F238E27FC236}">
              <a16:creationId xmlns:a16="http://schemas.microsoft.com/office/drawing/2014/main" id="{00000000-0008-0000-0700-0000C7020000}"/>
            </a:ext>
          </a:extLst>
        </xdr:cNvPr>
        <xdr:cNvSpPr/>
      </xdr:nvSpPr>
      <xdr:spPr>
        <a:xfrm>
          <a:off x="14541500" y="16511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170826</xdr:rowOff>
    </xdr:from>
    <xdr:ext cx="534377" cy="259045"/>
    <xdr:sp macro="" textlink="">
      <xdr:nvSpPr>
        <xdr:cNvPr id="712" name="テキスト ボックス 711">
          <a:extLst>
            <a:ext uri="{FF2B5EF4-FFF2-40B4-BE49-F238E27FC236}">
              <a16:creationId xmlns:a16="http://schemas.microsoft.com/office/drawing/2014/main" id="{00000000-0008-0000-0700-0000C8020000}"/>
            </a:ext>
          </a:extLst>
        </xdr:cNvPr>
        <xdr:cNvSpPr txBox="1"/>
      </xdr:nvSpPr>
      <xdr:spPr>
        <a:xfrm>
          <a:off x="14325111" y="162871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161727</xdr:rowOff>
    </xdr:from>
    <xdr:to>
      <xdr:col>71</xdr:col>
      <xdr:colOff>177800</xdr:colOff>
      <xdr:row>98</xdr:row>
      <xdr:rowOff>36503</xdr:rowOff>
    </xdr:to>
    <xdr:cxnSp macro="">
      <xdr:nvCxnSpPr>
        <xdr:cNvPr id="713" name="直線コネクタ 712">
          <a:extLst>
            <a:ext uri="{FF2B5EF4-FFF2-40B4-BE49-F238E27FC236}">
              <a16:creationId xmlns:a16="http://schemas.microsoft.com/office/drawing/2014/main" id="{00000000-0008-0000-0700-0000C9020000}"/>
            </a:ext>
          </a:extLst>
        </xdr:cNvPr>
        <xdr:cNvCxnSpPr/>
      </xdr:nvCxnSpPr>
      <xdr:spPr>
        <a:xfrm>
          <a:off x="12814300" y="16792377"/>
          <a:ext cx="889000" cy="462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45287</xdr:rowOff>
    </xdr:from>
    <xdr:to>
      <xdr:col>72</xdr:col>
      <xdr:colOff>38100</xdr:colOff>
      <xdr:row>96</xdr:row>
      <xdr:rowOff>146887</xdr:rowOff>
    </xdr:to>
    <xdr:sp macro="" textlink="">
      <xdr:nvSpPr>
        <xdr:cNvPr id="714" name="フローチャート: 判断 713">
          <a:extLst>
            <a:ext uri="{FF2B5EF4-FFF2-40B4-BE49-F238E27FC236}">
              <a16:creationId xmlns:a16="http://schemas.microsoft.com/office/drawing/2014/main" id="{00000000-0008-0000-0700-0000CA020000}"/>
            </a:ext>
          </a:extLst>
        </xdr:cNvPr>
        <xdr:cNvSpPr/>
      </xdr:nvSpPr>
      <xdr:spPr>
        <a:xfrm>
          <a:off x="13652500" y="16504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163414</xdr:rowOff>
    </xdr:from>
    <xdr:ext cx="534377" cy="259045"/>
    <xdr:sp macro="" textlink="">
      <xdr:nvSpPr>
        <xdr:cNvPr id="715" name="テキスト ボックス 714">
          <a:extLst>
            <a:ext uri="{FF2B5EF4-FFF2-40B4-BE49-F238E27FC236}">
              <a16:creationId xmlns:a16="http://schemas.microsoft.com/office/drawing/2014/main" id="{00000000-0008-0000-0700-0000CB020000}"/>
            </a:ext>
          </a:extLst>
        </xdr:cNvPr>
        <xdr:cNvSpPr txBox="1"/>
      </xdr:nvSpPr>
      <xdr:spPr>
        <a:xfrm>
          <a:off x="13436111" y="162797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37759</xdr:rowOff>
    </xdr:from>
    <xdr:to>
      <xdr:col>67</xdr:col>
      <xdr:colOff>101600</xdr:colOff>
      <xdr:row>96</xdr:row>
      <xdr:rowOff>139359</xdr:rowOff>
    </xdr:to>
    <xdr:sp macro="" textlink="">
      <xdr:nvSpPr>
        <xdr:cNvPr id="716" name="フローチャート: 判断 715">
          <a:extLst>
            <a:ext uri="{FF2B5EF4-FFF2-40B4-BE49-F238E27FC236}">
              <a16:creationId xmlns:a16="http://schemas.microsoft.com/office/drawing/2014/main" id="{00000000-0008-0000-0700-0000CC020000}"/>
            </a:ext>
          </a:extLst>
        </xdr:cNvPr>
        <xdr:cNvSpPr/>
      </xdr:nvSpPr>
      <xdr:spPr>
        <a:xfrm>
          <a:off x="12763500" y="164969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155886</xdr:rowOff>
    </xdr:from>
    <xdr:ext cx="534377" cy="259045"/>
    <xdr:sp macro="" textlink="">
      <xdr:nvSpPr>
        <xdr:cNvPr id="717" name="テキスト ボックス 716">
          <a:extLst>
            <a:ext uri="{FF2B5EF4-FFF2-40B4-BE49-F238E27FC236}">
              <a16:creationId xmlns:a16="http://schemas.microsoft.com/office/drawing/2014/main" id="{00000000-0008-0000-0700-0000CD020000}"/>
            </a:ext>
          </a:extLst>
        </xdr:cNvPr>
        <xdr:cNvSpPr txBox="1"/>
      </xdr:nvSpPr>
      <xdr:spPr>
        <a:xfrm>
          <a:off x="12547111" y="162721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18" name="テキスト ボックス 717">
          <a:extLst>
            <a:ext uri="{FF2B5EF4-FFF2-40B4-BE49-F238E27FC236}">
              <a16:creationId xmlns:a16="http://schemas.microsoft.com/office/drawing/2014/main" id="{00000000-0008-0000-0700-0000CE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19" name="テキスト ボックス 718">
          <a:extLst>
            <a:ext uri="{FF2B5EF4-FFF2-40B4-BE49-F238E27FC236}">
              <a16:creationId xmlns:a16="http://schemas.microsoft.com/office/drawing/2014/main" id="{00000000-0008-0000-0700-0000CF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20" name="テキスト ボックス 719">
          <a:extLst>
            <a:ext uri="{FF2B5EF4-FFF2-40B4-BE49-F238E27FC236}">
              <a16:creationId xmlns:a16="http://schemas.microsoft.com/office/drawing/2014/main" id="{00000000-0008-0000-0700-0000D0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21" name="テキスト ボックス 720">
          <a:extLst>
            <a:ext uri="{FF2B5EF4-FFF2-40B4-BE49-F238E27FC236}">
              <a16:creationId xmlns:a16="http://schemas.microsoft.com/office/drawing/2014/main" id="{00000000-0008-0000-0700-0000D1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22" name="テキスト ボックス 721">
          <a:extLst>
            <a:ext uri="{FF2B5EF4-FFF2-40B4-BE49-F238E27FC236}">
              <a16:creationId xmlns:a16="http://schemas.microsoft.com/office/drawing/2014/main" id="{00000000-0008-0000-0700-0000D2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9234</xdr:rowOff>
    </xdr:from>
    <xdr:to>
      <xdr:col>85</xdr:col>
      <xdr:colOff>177800</xdr:colOff>
      <xdr:row>98</xdr:row>
      <xdr:rowOff>110834</xdr:rowOff>
    </xdr:to>
    <xdr:sp macro="" textlink="">
      <xdr:nvSpPr>
        <xdr:cNvPr id="723" name="楕円 722">
          <a:extLst>
            <a:ext uri="{FF2B5EF4-FFF2-40B4-BE49-F238E27FC236}">
              <a16:creationId xmlns:a16="http://schemas.microsoft.com/office/drawing/2014/main" id="{00000000-0008-0000-0700-0000D3020000}"/>
            </a:ext>
          </a:extLst>
        </xdr:cNvPr>
        <xdr:cNvSpPr/>
      </xdr:nvSpPr>
      <xdr:spPr>
        <a:xfrm>
          <a:off x="16268700" y="168113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95611</xdr:rowOff>
    </xdr:from>
    <xdr:ext cx="534377" cy="259045"/>
    <xdr:sp macro="" textlink="">
      <xdr:nvSpPr>
        <xdr:cNvPr id="724" name="公債費該当値テキスト">
          <a:extLst>
            <a:ext uri="{FF2B5EF4-FFF2-40B4-BE49-F238E27FC236}">
              <a16:creationId xmlns:a16="http://schemas.microsoft.com/office/drawing/2014/main" id="{00000000-0008-0000-0700-0000D4020000}"/>
            </a:ext>
          </a:extLst>
        </xdr:cNvPr>
        <xdr:cNvSpPr txBox="1"/>
      </xdr:nvSpPr>
      <xdr:spPr>
        <a:xfrm>
          <a:off x="16370300" y="167262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12,879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141168</xdr:rowOff>
    </xdr:from>
    <xdr:to>
      <xdr:col>81</xdr:col>
      <xdr:colOff>101600</xdr:colOff>
      <xdr:row>98</xdr:row>
      <xdr:rowOff>71318</xdr:rowOff>
    </xdr:to>
    <xdr:sp macro="" textlink="">
      <xdr:nvSpPr>
        <xdr:cNvPr id="725" name="楕円 724">
          <a:extLst>
            <a:ext uri="{FF2B5EF4-FFF2-40B4-BE49-F238E27FC236}">
              <a16:creationId xmlns:a16="http://schemas.microsoft.com/office/drawing/2014/main" id="{00000000-0008-0000-0700-0000D5020000}"/>
            </a:ext>
          </a:extLst>
        </xdr:cNvPr>
        <xdr:cNvSpPr/>
      </xdr:nvSpPr>
      <xdr:spPr>
        <a:xfrm>
          <a:off x="15430500" y="167718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62445</xdr:rowOff>
    </xdr:from>
    <xdr:ext cx="534377" cy="259045"/>
    <xdr:sp macro="" textlink="">
      <xdr:nvSpPr>
        <xdr:cNvPr id="726" name="テキスト ボックス 725">
          <a:extLst>
            <a:ext uri="{FF2B5EF4-FFF2-40B4-BE49-F238E27FC236}">
              <a16:creationId xmlns:a16="http://schemas.microsoft.com/office/drawing/2014/main" id="{00000000-0008-0000-0700-0000D6020000}"/>
            </a:ext>
          </a:extLst>
        </xdr:cNvPr>
        <xdr:cNvSpPr txBox="1"/>
      </xdr:nvSpPr>
      <xdr:spPr>
        <a:xfrm>
          <a:off x="15214111" y="168645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159798</xdr:rowOff>
    </xdr:from>
    <xdr:to>
      <xdr:col>76</xdr:col>
      <xdr:colOff>165100</xdr:colOff>
      <xdr:row>98</xdr:row>
      <xdr:rowOff>89948</xdr:rowOff>
    </xdr:to>
    <xdr:sp macro="" textlink="">
      <xdr:nvSpPr>
        <xdr:cNvPr id="727" name="楕円 726">
          <a:extLst>
            <a:ext uri="{FF2B5EF4-FFF2-40B4-BE49-F238E27FC236}">
              <a16:creationId xmlns:a16="http://schemas.microsoft.com/office/drawing/2014/main" id="{00000000-0008-0000-0700-0000D7020000}"/>
            </a:ext>
          </a:extLst>
        </xdr:cNvPr>
        <xdr:cNvSpPr/>
      </xdr:nvSpPr>
      <xdr:spPr>
        <a:xfrm>
          <a:off x="14541500" y="16790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81075</xdr:rowOff>
    </xdr:from>
    <xdr:ext cx="534377" cy="259045"/>
    <xdr:sp macro="" textlink="">
      <xdr:nvSpPr>
        <xdr:cNvPr id="728" name="テキスト ボックス 727">
          <a:extLst>
            <a:ext uri="{FF2B5EF4-FFF2-40B4-BE49-F238E27FC236}">
              <a16:creationId xmlns:a16="http://schemas.microsoft.com/office/drawing/2014/main" id="{00000000-0008-0000-0700-0000D8020000}"/>
            </a:ext>
          </a:extLst>
        </xdr:cNvPr>
        <xdr:cNvSpPr txBox="1"/>
      </xdr:nvSpPr>
      <xdr:spPr>
        <a:xfrm>
          <a:off x="14325111" y="168831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157153</xdr:rowOff>
    </xdr:from>
    <xdr:to>
      <xdr:col>72</xdr:col>
      <xdr:colOff>38100</xdr:colOff>
      <xdr:row>98</xdr:row>
      <xdr:rowOff>87303</xdr:rowOff>
    </xdr:to>
    <xdr:sp macro="" textlink="">
      <xdr:nvSpPr>
        <xdr:cNvPr id="729" name="楕円 728">
          <a:extLst>
            <a:ext uri="{FF2B5EF4-FFF2-40B4-BE49-F238E27FC236}">
              <a16:creationId xmlns:a16="http://schemas.microsoft.com/office/drawing/2014/main" id="{00000000-0008-0000-0700-0000D9020000}"/>
            </a:ext>
          </a:extLst>
        </xdr:cNvPr>
        <xdr:cNvSpPr/>
      </xdr:nvSpPr>
      <xdr:spPr>
        <a:xfrm>
          <a:off x="13652500" y="167878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78430</xdr:rowOff>
    </xdr:from>
    <xdr:ext cx="534377" cy="259045"/>
    <xdr:sp macro="" textlink="">
      <xdr:nvSpPr>
        <xdr:cNvPr id="730" name="テキスト ボックス 729">
          <a:extLst>
            <a:ext uri="{FF2B5EF4-FFF2-40B4-BE49-F238E27FC236}">
              <a16:creationId xmlns:a16="http://schemas.microsoft.com/office/drawing/2014/main" id="{00000000-0008-0000-0700-0000DA020000}"/>
            </a:ext>
          </a:extLst>
        </xdr:cNvPr>
        <xdr:cNvSpPr txBox="1"/>
      </xdr:nvSpPr>
      <xdr:spPr>
        <a:xfrm>
          <a:off x="13436111" y="168805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110927</xdr:rowOff>
    </xdr:from>
    <xdr:to>
      <xdr:col>67</xdr:col>
      <xdr:colOff>101600</xdr:colOff>
      <xdr:row>98</xdr:row>
      <xdr:rowOff>41077</xdr:rowOff>
    </xdr:to>
    <xdr:sp macro="" textlink="">
      <xdr:nvSpPr>
        <xdr:cNvPr id="731" name="楕円 730">
          <a:extLst>
            <a:ext uri="{FF2B5EF4-FFF2-40B4-BE49-F238E27FC236}">
              <a16:creationId xmlns:a16="http://schemas.microsoft.com/office/drawing/2014/main" id="{00000000-0008-0000-0700-0000DB020000}"/>
            </a:ext>
          </a:extLst>
        </xdr:cNvPr>
        <xdr:cNvSpPr/>
      </xdr:nvSpPr>
      <xdr:spPr>
        <a:xfrm>
          <a:off x="12763500" y="167415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32204</xdr:rowOff>
    </xdr:from>
    <xdr:ext cx="534377" cy="259045"/>
    <xdr:sp macro="" textlink="">
      <xdr:nvSpPr>
        <xdr:cNvPr id="732" name="テキスト ボックス 731">
          <a:extLst>
            <a:ext uri="{FF2B5EF4-FFF2-40B4-BE49-F238E27FC236}">
              <a16:creationId xmlns:a16="http://schemas.microsoft.com/office/drawing/2014/main" id="{00000000-0008-0000-0700-0000DC020000}"/>
            </a:ext>
          </a:extLst>
        </xdr:cNvPr>
        <xdr:cNvSpPr txBox="1"/>
      </xdr:nvSpPr>
      <xdr:spPr>
        <a:xfrm>
          <a:off x="12547111" y="168343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33" name="正方形/長方形 732">
          <a:extLst>
            <a:ext uri="{FF2B5EF4-FFF2-40B4-BE49-F238E27FC236}">
              <a16:creationId xmlns:a16="http://schemas.microsoft.com/office/drawing/2014/main" id="{00000000-0008-0000-0700-0000DD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34" name="正方形/長方形 733">
          <a:extLst>
            <a:ext uri="{FF2B5EF4-FFF2-40B4-BE49-F238E27FC236}">
              <a16:creationId xmlns:a16="http://schemas.microsoft.com/office/drawing/2014/main" id="{00000000-0008-0000-0700-0000DE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35" name="正方形/長方形 734">
          <a:extLst>
            <a:ext uri="{FF2B5EF4-FFF2-40B4-BE49-F238E27FC236}">
              <a16:creationId xmlns:a16="http://schemas.microsoft.com/office/drawing/2014/main" id="{00000000-0008-0000-0700-0000DF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36" name="正方形/長方形 735">
          <a:extLst>
            <a:ext uri="{FF2B5EF4-FFF2-40B4-BE49-F238E27FC236}">
              <a16:creationId xmlns:a16="http://schemas.microsoft.com/office/drawing/2014/main" id="{00000000-0008-0000-0700-0000E0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37" name="正方形/長方形 736">
          <a:extLst>
            <a:ext uri="{FF2B5EF4-FFF2-40B4-BE49-F238E27FC236}">
              <a16:creationId xmlns:a16="http://schemas.microsoft.com/office/drawing/2014/main" id="{00000000-0008-0000-0700-0000E1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38" name="正方形/長方形 737">
          <a:extLst>
            <a:ext uri="{FF2B5EF4-FFF2-40B4-BE49-F238E27FC236}">
              <a16:creationId xmlns:a16="http://schemas.microsoft.com/office/drawing/2014/main" id="{00000000-0008-0000-0700-0000E2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39" name="正方形/長方形 738">
          <a:extLst>
            <a:ext uri="{FF2B5EF4-FFF2-40B4-BE49-F238E27FC236}">
              <a16:creationId xmlns:a16="http://schemas.microsoft.com/office/drawing/2014/main" id="{00000000-0008-0000-0700-0000E3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40" name="正方形/長方形 739">
          <a:extLst>
            <a:ext uri="{FF2B5EF4-FFF2-40B4-BE49-F238E27FC236}">
              <a16:creationId xmlns:a16="http://schemas.microsoft.com/office/drawing/2014/main" id="{00000000-0008-0000-0700-0000E4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41" name="テキスト ボックス 740">
          <a:extLst>
            <a:ext uri="{FF2B5EF4-FFF2-40B4-BE49-F238E27FC236}">
              <a16:creationId xmlns:a16="http://schemas.microsoft.com/office/drawing/2014/main" id="{00000000-0008-0000-0700-0000E5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42" name="直線コネクタ 741">
          <a:extLst>
            <a:ext uri="{FF2B5EF4-FFF2-40B4-BE49-F238E27FC236}">
              <a16:creationId xmlns:a16="http://schemas.microsoft.com/office/drawing/2014/main" id="{00000000-0008-0000-0700-0000E6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43" name="直線コネクタ 742">
          <a:extLst>
            <a:ext uri="{FF2B5EF4-FFF2-40B4-BE49-F238E27FC236}">
              <a16:creationId xmlns:a16="http://schemas.microsoft.com/office/drawing/2014/main" id="{00000000-0008-0000-0700-0000E7020000}"/>
            </a:ext>
          </a:extLst>
        </xdr:cNvPr>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44" name="テキスト ボックス 743">
          <a:extLst>
            <a:ext uri="{FF2B5EF4-FFF2-40B4-BE49-F238E27FC236}">
              <a16:creationId xmlns:a16="http://schemas.microsoft.com/office/drawing/2014/main" id="{00000000-0008-0000-0700-0000E8020000}"/>
            </a:ext>
          </a:extLst>
        </xdr:cNvPr>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45" name="直線コネクタ 744">
          <a:extLst>
            <a:ext uri="{FF2B5EF4-FFF2-40B4-BE49-F238E27FC236}">
              <a16:creationId xmlns:a16="http://schemas.microsoft.com/office/drawing/2014/main" id="{00000000-0008-0000-0700-0000E9020000}"/>
            </a:ext>
          </a:extLst>
        </xdr:cNvPr>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144434</xdr:rowOff>
    </xdr:from>
    <xdr:ext cx="467179" cy="259045"/>
    <xdr:sp macro="" textlink="">
      <xdr:nvSpPr>
        <xdr:cNvPr id="746" name="テキスト ボックス 745">
          <a:extLst>
            <a:ext uri="{FF2B5EF4-FFF2-40B4-BE49-F238E27FC236}">
              <a16:creationId xmlns:a16="http://schemas.microsoft.com/office/drawing/2014/main" id="{00000000-0008-0000-0700-0000EA020000}"/>
            </a:ext>
          </a:extLst>
        </xdr:cNvPr>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47" name="直線コネクタ 746">
          <a:extLst>
            <a:ext uri="{FF2B5EF4-FFF2-40B4-BE49-F238E27FC236}">
              <a16:creationId xmlns:a16="http://schemas.microsoft.com/office/drawing/2014/main" id="{00000000-0008-0000-0700-0000EB020000}"/>
            </a:ext>
          </a:extLst>
        </xdr:cNvPr>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160763</xdr:rowOff>
    </xdr:from>
    <xdr:ext cx="467179" cy="259045"/>
    <xdr:sp macro="" textlink="">
      <xdr:nvSpPr>
        <xdr:cNvPr id="748" name="テキスト ボックス 747">
          <a:extLst>
            <a:ext uri="{FF2B5EF4-FFF2-40B4-BE49-F238E27FC236}">
              <a16:creationId xmlns:a16="http://schemas.microsoft.com/office/drawing/2014/main" id="{00000000-0008-0000-0700-0000EC020000}"/>
            </a:ext>
          </a:extLst>
        </xdr:cNvPr>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49" name="直線コネクタ 748">
          <a:extLst>
            <a:ext uri="{FF2B5EF4-FFF2-40B4-BE49-F238E27FC236}">
              <a16:creationId xmlns:a16="http://schemas.microsoft.com/office/drawing/2014/main" id="{00000000-0008-0000-0700-0000ED020000}"/>
            </a:ext>
          </a:extLst>
        </xdr:cNvPr>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5641</xdr:rowOff>
    </xdr:from>
    <xdr:ext cx="467179" cy="259045"/>
    <xdr:sp macro="" textlink="">
      <xdr:nvSpPr>
        <xdr:cNvPr id="750" name="テキスト ボックス 749">
          <a:extLst>
            <a:ext uri="{FF2B5EF4-FFF2-40B4-BE49-F238E27FC236}">
              <a16:creationId xmlns:a16="http://schemas.microsoft.com/office/drawing/2014/main" id="{00000000-0008-0000-0700-0000EE020000}"/>
            </a:ext>
          </a:extLst>
        </xdr:cNvPr>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51" name="直線コネクタ 750">
          <a:extLst>
            <a:ext uri="{FF2B5EF4-FFF2-40B4-BE49-F238E27FC236}">
              <a16:creationId xmlns:a16="http://schemas.microsoft.com/office/drawing/2014/main" id="{00000000-0008-0000-0700-0000EF020000}"/>
            </a:ext>
          </a:extLst>
        </xdr:cNvPr>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21970</xdr:rowOff>
    </xdr:from>
    <xdr:ext cx="467179" cy="259045"/>
    <xdr:sp macro="" textlink="">
      <xdr:nvSpPr>
        <xdr:cNvPr id="752" name="テキスト ボックス 751">
          <a:extLst>
            <a:ext uri="{FF2B5EF4-FFF2-40B4-BE49-F238E27FC236}">
              <a16:creationId xmlns:a16="http://schemas.microsoft.com/office/drawing/2014/main" id="{00000000-0008-0000-0700-0000F0020000}"/>
            </a:ext>
          </a:extLst>
        </xdr:cNvPr>
        <xdr:cNvSpPr txBox="1"/>
      </xdr:nvSpPr>
      <xdr:spPr>
        <a:xfrm>
          <a:off x="17820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53" name="直線コネクタ 752">
          <a:extLst>
            <a:ext uri="{FF2B5EF4-FFF2-40B4-BE49-F238E27FC236}">
              <a16:creationId xmlns:a16="http://schemas.microsoft.com/office/drawing/2014/main" id="{00000000-0008-0000-0700-0000F1020000}"/>
            </a:ext>
          </a:extLst>
        </xdr:cNvPr>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38299</xdr:rowOff>
    </xdr:from>
    <xdr:ext cx="531299" cy="259045"/>
    <xdr:sp macro="" textlink="">
      <xdr:nvSpPr>
        <xdr:cNvPr id="754" name="テキスト ボックス 753">
          <a:extLst>
            <a:ext uri="{FF2B5EF4-FFF2-40B4-BE49-F238E27FC236}">
              <a16:creationId xmlns:a16="http://schemas.microsoft.com/office/drawing/2014/main" id="{00000000-0008-0000-0700-0000F2020000}"/>
            </a:ext>
          </a:extLst>
        </xdr:cNvPr>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55" name="直線コネクタ 754">
          <a:extLst>
            <a:ext uri="{FF2B5EF4-FFF2-40B4-BE49-F238E27FC236}">
              <a16:creationId xmlns:a16="http://schemas.microsoft.com/office/drawing/2014/main" id="{00000000-0008-0000-0700-0000F3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56" name="テキスト ボックス 755">
          <a:extLst>
            <a:ext uri="{FF2B5EF4-FFF2-40B4-BE49-F238E27FC236}">
              <a16:creationId xmlns:a16="http://schemas.microsoft.com/office/drawing/2014/main" id="{00000000-0008-0000-0700-0000F4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57" name="諸支出金グラフ枠">
          <a:extLst>
            <a:ext uri="{FF2B5EF4-FFF2-40B4-BE49-F238E27FC236}">
              <a16:creationId xmlns:a16="http://schemas.microsoft.com/office/drawing/2014/main" id="{00000000-0008-0000-0700-0000F5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44994</xdr:rowOff>
    </xdr:from>
    <xdr:to>
      <xdr:col>116</xdr:col>
      <xdr:colOff>62864</xdr:colOff>
      <xdr:row>39</xdr:row>
      <xdr:rowOff>98878</xdr:rowOff>
    </xdr:to>
    <xdr:cxnSp macro="">
      <xdr:nvCxnSpPr>
        <xdr:cNvPr id="758" name="直線コネクタ 757">
          <a:extLst>
            <a:ext uri="{FF2B5EF4-FFF2-40B4-BE49-F238E27FC236}">
              <a16:creationId xmlns:a16="http://schemas.microsoft.com/office/drawing/2014/main" id="{00000000-0008-0000-0700-0000F6020000}"/>
            </a:ext>
          </a:extLst>
        </xdr:cNvPr>
        <xdr:cNvCxnSpPr/>
      </xdr:nvCxnSpPr>
      <xdr:spPr>
        <a:xfrm flipV="1">
          <a:off x="22159595" y="5359944"/>
          <a:ext cx="1269" cy="14254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135544</xdr:rowOff>
    </xdr:from>
    <xdr:ext cx="249299" cy="259045"/>
    <xdr:sp macro="" textlink="">
      <xdr:nvSpPr>
        <xdr:cNvPr id="759" name="諸支出金最小値テキスト">
          <a:extLst>
            <a:ext uri="{FF2B5EF4-FFF2-40B4-BE49-F238E27FC236}">
              <a16:creationId xmlns:a16="http://schemas.microsoft.com/office/drawing/2014/main" id="{00000000-0008-0000-0700-0000F7020000}"/>
            </a:ext>
          </a:extLst>
        </xdr:cNvPr>
        <xdr:cNvSpPr txBox="1"/>
      </xdr:nvSpPr>
      <xdr:spPr>
        <a:xfrm>
          <a:off x="22212300" y="682209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60" name="直線コネクタ 759">
          <a:extLst>
            <a:ext uri="{FF2B5EF4-FFF2-40B4-BE49-F238E27FC236}">
              <a16:creationId xmlns:a16="http://schemas.microsoft.com/office/drawing/2014/main" id="{00000000-0008-0000-0700-0000F8020000}"/>
            </a:ext>
          </a:extLst>
        </xdr:cNvPr>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163121</xdr:rowOff>
    </xdr:from>
    <xdr:ext cx="469744" cy="259045"/>
    <xdr:sp macro="" textlink="">
      <xdr:nvSpPr>
        <xdr:cNvPr id="761" name="諸支出金最大値テキスト">
          <a:extLst>
            <a:ext uri="{FF2B5EF4-FFF2-40B4-BE49-F238E27FC236}">
              <a16:creationId xmlns:a16="http://schemas.microsoft.com/office/drawing/2014/main" id="{00000000-0008-0000-0700-0000F9020000}"/>
            </a:ext>
          </a:extLst>
        </xdr:cNvPr>
        <xdr:cNvSpPr txBox="1"/>
      </xdr:nvSpPr>
      <xdr:spPr>
        <a:xfrm>
          <a:off x="22212300" y="51351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8,730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44994</xdr:rowOff>
    </xdr:from>
    <xdr:to>
      <xdr:col>116</xdr:col>
      <xdr:colOff>152400</xdr:colOff>
      <xdr:row>31</xdr:row>
      <xdr:rowOff>44994</xdr:rowOff>
    </xdr:to>
    <xdr:cxnSp macro="">
      <xdr:nvCxnSpPr>
        <xdr:cNvPr id="762" name="直線コネクタ 761">
          <a:extLst>
            <a:ext uri="{FF2B5EF4-FFF2-40B4-BE49-F238E27FC236}">
              <a16:creationId xmlns:a16="http://schemas.microsoft.com/office/drawing/2014/main" id="{00000000-0008-0000-0700-0000FA020000}"/>
            </a:ext>
          </a:extLst>
        </xdr:cNvPr>
        <xdr:cNvCxnSpPr/>
      </xdr:nvCxnSpPr>
      <xdr:spPr>
        <a:xfrm>
          <a:off x="22072600" y="53599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98878</xdr:rowOff>
    </xdr:from>
    <xdr:to>
      <xdr:col>116</xdr:col>
      <xdr:colOff>63500</xdr:colOff>
      <xdr:row>39</xdr:row>
      <xdr:rowOff>98878</xdr:rowOff>
    </xdr:to>
    <xdr:cxnSp macro="">
      <xdr:nvCxnSpPr>
        <xdr:cNvPr id="763" name="直線コネクタ 762">
          <a:extLst>
            <a:ext uri="{FF2B5EF4-FFF2-40B4-BE49-F238E27FC236}">
              <a16:creationId xmlns:a16="http://schemas.microsoft.com/office/drawing/2014/main" id="{00000000-0008-0000-0700-0000FB020000}"/>
            </a:ext>
          </a:extLst>
        </xdr:cNvPr>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52994</xdr:rowOff>
    </xdr:from>
    <xdr:ext cx="378565" cy="259045"/>
    <xdr:sp macro="" textlink="">
      <xdr:nvSpPr>
        <xdr:cNvPr id="764" name="諸支出金平均値テキスト">
          <a:extLst>
            <a:ext uri="{FF2B5EF4-FFF2-40B4-BE49-F238E27FC236}">
              <a16:creationId xmlns:a16="http://schemas.microsoft.com/office/drawing/2014/main" id="{00000000-0008-0000-0700-0000FC020000}"/>
            </a:ext>
          </a:extLst>
        </xdr:cNvPr>
        <xdr:cNvSpPr txBox="1"/>
      </xdr:nvSpPr>
      <xdr:spPr>
        <a:xfrm>
          <a:off x="22212300" y="6568094"/>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30117</xdr:rowOff>
    </xdr:from>
    <xdr:to>
      <xdr:col>116</xdr:col>
      <xdr:colOff>114300</xdr:colOff>
      <xdr:row>39</xdr:row>
      <xdr:rowOff>131717</xdr:rowOff>
    </xdr:to>
    <xdr:sp macro="" textlink="">
      <xdr:nvSpPr>
        <xdr:cNvPr id="765" name="フローチャート: 判断 764">
          <a:extLst>
            <a:ext uri="{FF2B5EF4-FFF2-40B4-BE49-F238E27FC236}">
              <a16:creationId xmlns:a16="http://schemas.microsoft.com/office/drawing/2014/main" id="{00000000-0008-0000-0700-0000FD020000}"/>
            </a:ext>
          </a:extLst>
        </xdr:cNvPr>
        <xdr:cNvSpPr/>
      </xdr:nvSpPr>
      <xdr:spPr>
        <a:xfrm>
          <a:off x="22110700" y="67166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98878</xdr:rowOff>
    </xdr:from>
    <xdr:to>
      <xdr:col>111</xdr:col>
      <xdr:colOff>177800</xdr:colOff>
      <xdr:row>39</xdr:row>
      <xdr:rowOff>98878</xdr:rowOff>
    </xdr:to>
    <xdr:cxnSp macro="">
      <xdr:nvCxnSpPr>
        <xdr:cNvPr id="766" name="直線コネクタ 765">
          <a:extLst>
            <a:ext uri="{FF2B5EF4-FFF2-40B4-BE49-F238E27FC236}">
              <a16:creationId xmlns:a16="http://schemas.microsoft.com/office/drawing/2014/main" id="{00000000-0008-0000-0700-0000FE020000}"/>
            </a:ext>
          </a:extLst>
        </xdr:cNvPr>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39</xdr:row>
      <xdr:rowOff>38608</xdr:rowOff>
    </xdr:from>
    <xdr:to>
      <xdr:col>112</xdr:col>
      <xdr:colOff>38100</xdr:colOff>
      <xdr:row>39</xdr:row>
      <xdr:rowOff>140208</xdr:rowOff>
    </xdr:to>
    <xdr:sp macro="" textlink="">
      <xdr:nvSpPr>
        <xdr:cNvPr id="767" name="フローチャート: 判断 766">
          <a:extLst>
            <a:ext uri="{FF2B5EF4-FFF2-40B4-BE49-F238E27FC236}">
              <a16:creationId xmlns:a16="http://schemas.microsoft.com/office/drawing/2014/main" id="{00000000-0008-0000-0700-0000FF020000}"/>
            </a:ext>
          </a:extLst>
        </xdr:cNvPr>
        <xdr:cNvSpPr/>
      </xdr:nvSpPr>
      <xdr:spPr>
        <a:xfrm>
          <a:off x="21272500" y="67251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37</xdr:row>
      <xdr:rowOff>156735</xdr:rowOff>
    </xdr:from>
    <xdr:ext cx="313932" cy="259045"/>
    <xdr:sp macro="" textlink="">
      <xdr:nvSpPr>
        <xdr:cNvPr id="768" name="テキスト ボックス 767">
          <a:extLst>
            <a:ext uri="{FF2B5EF4-FFF2-40B4-BE49-F238E27FC236}">
              <a16:creationId xmlns:a16="http://schemas.microsoft.com/office/drawing/2014/main" id="{00000000-0008-0000-0700-000000030000}"/>
            </a:ext>
          </a:extLst>
        </xdr:cNvPr>
        <xdr:cNvSpPr txBox="1"/>
      </xdr:nvSpPr>
      <xdr:spPr>
        <a:xfrm>
          <a:off x="21166333" y="650038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98878</xdr:rowOff>
    </xdr:from>
    <xdr:to>
      <xdr:col>107</xdr:col>
      <xdr:colOff>50800</xdr:colOff>
      <xdr:row>39</xdr:row>
      <xdr:rowOff>98878</xdr:rowOff>
    </xdr:to>
    <xdr:cxnSp macro="">
      <xdr:nvCxnSpPr>
        <xdr:cNvPr id="769" name="直線コネクタ 768">
          <a:extLst>
            <a:ext uri="{FF2B5EF4-FFF2-40B4-BE49-F238E27FC236}">
              <a16:creationId xmlns:a16="http://schemas.microsoft.com/office/drawing/2014/main" id="{00000000-0008-0000-0700-000001030000}"/>
            </a:ext>
          </a:extLst>
        </xdr:cNvPr>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42037</xdr:rowOff>
    </xdr:from>
    <xdr:to>
      <xdr:col>107</xdr:col>
      <xdr:colOff>101600</xdr:colOff>
      <xdr:row>39</xdr:row>
      <xdr:rowOff>143637</xdr:rowOff>
    </xdr:to>
    <xdr:sp macro="" textlink="">
      <xdr:nvSpPr>
        <xdr:cNvPr id="770" name="フローチャート: 判断 769">
          <a:extLst>
            <a:ext uri="{FF2B5EF4-FFF2-40B4-BE49-F238E27FC236}">
              <a16:creationId xmlns:a16="http://schemas.microsoft.com/office/drawing/2014/main" id="{00000000-0008-0000-0700-000002030000}"/>
            </a:ext>
          </a:extLst>
        </xdr:cNvPr>
        <xdr:cNvSpPr/>
      </xdr:nvSpPr>
      <xdr:spPr>
        <a:xfrm>
          <a:off x="20383500" y="67285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37</xdr:row>
      <xdr:rowOff>160164</xdr:rowOff>
    </xdr:from>
    <xdr:ext cx="313932" cy="259045"/>
    <xdr:sp macro="" textlink="">
      <xdr:nvSpPr>
        <xdr:cNvPr id="771" name="テキスト ボックス 770">
          <a:extLst>
            <a:ext uri="{FF2B5EF4-FFF2-40B4-BE49-F238E27FC236}">
              <a16:creationId xmlns:a16="http://schemas.microsoft.com/office/drawing/2014/main" id="{00000000-0008-0000-0700-000003030000}"/>
            </a:ext>
          </a:extLst>
        </xdr:cNvPr>
        <xdr:cNvSpPr txBox="1"/>
      </xdr:nvSpPr>
      <xdr:spPr>
        <a:xfrm>
          <a:off x="20277333" y="650381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98878</xdr:rowOff>
    </xdr:from>
    <xdr:to>
      <xdr:col>102</xdr:col>
      <xdr:colOff>114300</xdr:colOff>
      <xdr:row>39</xdr:row>
      <xdr:rowOff>98878</xdr:rowOff>
    </xdr:to>
    <xdr:cxnSp macro="">
      <xdr:nvCxnSpPr>
        <xdr:cNvPr id="772" name="直線コネクタ 771">
          <a:extLst>
            <a:ext uri="{FF2B5EF4-FFF2-40B4-BE49-F238E27FC236}">
              <a16:creationId xmlns:a16="http://schemas.microsoft.com/office/drawing/2014/main" id="{00000000-0008-0000-0700-000004030000}"/>
            </a:ext>
          </a:extLst>
        </xdr:cNvPr>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34852</xdr:rowOff>
    </xdr:from>
    <xdr:to>
      <xdr:col>102</xdr:col>
      <xdr:colOff>165100</xdr:colOff>
      <xdr:row>39</xdr:row>
      <xdr:rowOff>136452</xdr:rowOff>
    </xdr:to>
    <xdr:sp macro="" textlink="">
      <xdr:nvSpPr>
        <xdr:cNvPr id="773" name="フローチャート: 判断 772">
          <a:extLst>
            <a:ext uri="{FF2B5EF4-FFF2-40B4-BE49-F238E27FC236}">
              <a16:creationId xmlns:a16="http://schemas.microsoft.com/office/drawing/2014/main" id="{00000000-0008-0000-0700-000005030000}"/>
            </a:ext>
          </a:extLst>
        </xdr:cNvPr>
        <xdr:cNvSpPr/>
      </xdr:nvSpPr>
      <xdr:spPr>
        <a:xfrm>
          <a:off x="19494500" y="6721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37</xdr:row>
      <xdr:rowOff>152979</xdr:rowOff>
    </xdr:from>
    <xdr:ext cx="313932" cy="259045"/>
    <xdr:sp macro="" textlink="">
      <xdr:nvSpPr>
        <xdr:cNvPr id="774" name="テキスト ボックス 773">
          <a:extLst>
            <a:ext uri="{FF2B5EF4-FFF2-40B4-BE49-F238E27FC236}">
              <a16:creationId xmlns:a16="http://schemas.microsoft.com/office/drawing/2014/main" id="{00000000-0008-0000-0700-000006030000}"/>
            </a:ext>
          </a:extLst>
        </xdr:cNvPr>
        <xdr:cNvSpPr txBox="1"/>
      </xdr:nvSpPr>
      <xdr:spPr>
        <a:xfrm>
          <a:off x="19388333" y="649662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43833</xdr:rowOff>
    </xdr:from>
    <xdr:to>
      <xdr:col>98</xdr:col>
      <xdr:colOff>38100</xdr:colOff>
      <xdr:row>39</xdr:row>
      <xdr:rowOff>145433</xdr:rowOff>
    </xdr:to>
    <xdr:sp macro="" textlink="">
      <xdr:nvSpPr>
        <xdr:cNvPr id="775" name="フローチャート: 判断 774">
          <a:extLst>
            <a:ext uri="{FF2B5EF4-FFF2-40B4-BE49-F238E27FC236}">
              <a16:creationId xmlns:a16="http://schemas.microsoft.com/office/drawing/2014/main" id="{00000000-0008-0000-0700-000007030000}"/>
            </a:ext>
          </a:extLst>
        </xdr:cNvPr>
        <xdr:cNvSpPr/>
      </xdr:nvSpPr>
      <xdr:spPr>
        <a:xfrm>
          <a:off x="18605500" y="67303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37</xdr:row>
      <xdr:rowOff>161960</xdr:rowOff>
    </xdr:from>
    <xdr:ext cx="313932" cy="259045"/>
    <xdr:sp macro="" textlink="">
      <xdr:nvSpPr>
        <xdr:cNvPr id="776" name="テキスト ボックス 775">
          <a:extLst>
            <a:ext uri="{FF2B5EF4-FFF2-40B4-BE49-F238E27FC236}">
              <a16:creationId xmlns:a16="http://schemas.microsoft.com/office/drawing/2014/main" id="{00000000-0008-0000-0700-000008030000}"/>
            </a:ext>
          </a:extLst>
        </xdr:cNvPr>
        <xdr:cNvSpPr txBox="1"/>
      </xdr:nvSpPr>
      <xdr:spPr>
        <a:xfrm>
          <a:off x="18499333" y="650561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77" name="テキスト ボックス 776">
          <a:extLst>
            <a:ext uri="{FF2B5EF4-FFF2-40B4-BE49-F238E27FC236}">
              <a16:creationId xmlns:a16="http://schemas.microsoft.com/office/drawing/2014/main" id="{00000000-0008-0000-0700-00000903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78" name="テキスト ボックス 777">
          <a:extLst>
            <a:ext uri="{FF2B5EF4-FFF2-40B4-BE49-F238E27FC236}">
              <a16:creationId xmlns:a16="http://schemas.microsoft.com/office/drawing/2014/main" id="{00000000-0008-0000-0700-00000A03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79" name="テキスト ボックス 778">
          <a:extLst>
            <a:ext uri="{FF2B5EF4-FFF2-40B4-BE49-F238E27FC236}">
              <a16:creationId xmlns:a16="http://schemas.microsoft.com/office/drawing/2014/main" id="{00000000-0008-0000-0700-00000B03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80" name="テキスト ボックス 779">
          <a:extLst>
            <a:ext uri="{FF2B5EF4-FFF2-40B4-BE49-F238E27FC236}">
              <a16:creationId xmlns:a16="http://schemas.microsoft.com/office/drawing/2014/main" id="{00000000-0008-0000-0700-00000C03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81" name="テキスト ボックス 780">
          <a:extLst>
            <a:ext uri="{FF2B5EF4-FFF2-40B4-BE49-F238E27FC236}">
              <a16:creationId xmlns:a16="http://schemas.microsoft.com/office/drawing/2014/main" id="{00000000-0008-0000-0700-00000D03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82" name="楕円 781">
          <a:extLst>
            <a:ext uri="{FF2B5EF4-FFF2-40B4-BE49-F238E27FC236}">
              <a16:creationId xmlns:a16="http://schemas.microsoft.com/office/drawing/2014/main" id="{00000000-0008-0000-0700-00000E030000}"/>
            </a:ext>
          </a:extLst>
        </xdr:cNvPr>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39</xdr:row>
      <xdr:rowOff>8544</xdr:rowOff>
    </xdr:from>
    <xdr:ext cx="249299" cy="259045"/>
    <xdr:sp macro="" textlink="">
      <xdr:nvSpPr>
        <xdr:cNvPr id="783" name="諸支出金該当値テキスト">
          <a:extLst>
            <a:ext uri="{FF2B5EF4-FFF2-40B4-BE49-F238E27FC236}">
              <a16:creationId xmlns:a16="http://schemas.microsoft.com/office/drawing/2014/main" id="{00000000-0008-0000-0700-00000F030000}"/>
            </a:ext>
          </a:extLst>
        </xdr:cNvPr>
        <xdr:cNvSpPr txBox="1"/>
      </xdr:nvSpPr>
      <xdr:spPr>
        <a:xfrm>
          <a:off x="22212300" y="669509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84" name="楕円 783">
          <a:extLst>
            <a:ext uri="{FF2B5EF4-FFF2-40B4-BE49-F238E27FC236}">
              <a16:creationId xmlns:a16="http://schemas.microsoft.com/office/drawing/2014/main" id="{00000000-0008-0000-0700-000010030000}"/>
            </a:ext>
          </a:extLst>
        </xdr:cNvPr>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macro="" textlink="">
      <xdr:nvSpPr>
        <xdr:cNvPr id="785" name="テキスト ボックス 784">
          <a:extLst>
            <a:ext uri="{FF2B5EF4-FFF2-40B4-BE49-F238E27FC236}">
              <a16:creationId xmlns:a16="http://schemas.microsoft.com/office/drawing/2014/main" id="{00000000-0008-0000-0700-000011030000}"/>
            </a:ext>
          </a:extLst>
        </xdr:cNvPr>
        <xdr:cNvSpPr txBox="1"/>
      </xdr:nvSpPr>
      <xdr:spPr>
        <a:xfrm>
          <a:off x="2119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86" name="楕円 785">
          <a:extLst>
            <a:ext uri="{FF2B5EF4-FFF2-40B4-BE49-F238E27FC236}">
              <a16:creationId xmlns:a16="http://schemas.microsoft.com/office/drawing/2014/main" id="{00000000-0008-0000-0700-000012030000}"/>
            </a:ext>
          </a:extLst>
        </xdr:cNvPr>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87" name="テキスト ボックス 786">
          <a:extLst>
            <a:ext uri="{FF2B5EF4-FFF2-40B4-BE49-F238E27FC236}">
              <a16:creationId xmlns:a16="http://schemas.microsoft.com/office/drawing/2014/main" id="{00000000-0008-0000-0700-000013030000}"/>
            </a:ext>
          </a:extLst>
        </xdr:cNvPr>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macro="" textlink="">
      <xdr:nvSpPr>
        <xdr:cNvPr id="788" name="楕円 787">
          <a:extLst>
            <a:ext uri="{FF2B5EF4-FFF2-40B4-BE49-F238E27FC236}">
              <a16:creationId xmlns:a16="http://schemas.microsoft.com/office/drawing/2014/main" id="{00000000-0008-0000-0700-000014030000}"/>
            </a:ext>
          </a:extLst>
        </xdr:cNvPr>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140805</xdr:rowOff>
    </xdr:from>
    <xdr:ext cx="249299" cy="259045"/>
    <xdr:sp macro="" textlink="">
      <xdr:nvSpPr>
        <xdr:cNvPr id="789" name="テキスト ボックス 788">
          <a:extLst>
            <a:ext uri="{FF2B5EF4-FFF2-40B4-BE49-F238E27FC236}">
              <a16:creationId xmlns:a16="http://schemas.microsoft.com/office/drawing/2014/main" id="{00000000-0008-0000-0700-000015030000}"/>
            </a:ext>
          </a:extLst>
        </xdr:cNvPr>
        <xdr:cNvSpPr txBox="1"/>
      </xdr:nvSpPr>
      <xdr:spPr>
        <a:xfrm>
          <a:off x="19420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90" name="楕円 789">
          <a:extLst>
            <a:ext uri="{FF2B5EF4-FFF2-40B4-BE49-F238E27FC236}">
              <a16:creationId xmlns:a16="http://schemas.microsoft.com/office/drawing/2014/main" id="{00000000-0008-0000-0700-000016030000}"/>
            </a:ext>
          </a:extLst>
        </xdr:cNvPr>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140805</xdr:rowOff>
    </xdr:from>
    <xdr:ext cx="249299" cy="259045"/>
    <xdr:sp macro="" textlink="">
      <xdr:nvSpPr>
        <xdr:cNvPr id="791" name="テキスト ボックス 790">
          <a:extLst>
            <a:ext uri="{FF2B5EF4-FFF2-40B4-BE49-F238E27FC236}">
              <a16:creationId xmlns:a16="http://schemas.microsoft.com/office/drawing/2014/main" id="{00000000-0008-0000-0700-000017030000}"/>
            </a:ext>
          </a:extLst>
        </xdr:cNvPr>
        <xdr:cNvSpPr txBox="1"/>
      </xdr:nvSpPr>
      <xdr:spPr>
        <a:xfrm>
          <a:off x="18531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92" name="正方形/長方形 791">
          <a:extLst>
            <a:ext uri="{FF2B5EF4-FFF2-40B4-BE49-F238E27FC236}">
              <a16:creationId xmlns:a16="http://schemas.microsoft.com/office/drawing/2014/main" id="{00000000-0008-0000-0700-000018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93" name="正方形/長方形 792">
          <a:extLst>
            <a:ext uri="{FF2B5EF4-FFF2-40B4-BE49-F238E27FC236}">
              <a16:creationId xmlns:a16="http://schemas.microsoft.com/office/drawing/2014/main" id="{00000000-0008-0000-0700-000019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94" name="正方形/長方形 793">
          <a:extLst>
            <a:ext uri="{FF2B5EF4-FFF2-40B4-BE49-F238E27FC236}">
              <a16:creationId xmlns:a16="http://schemas.microsoft.com/office/drawing/2014/main" id="{00000000-0008-0000-0700-00001A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95" name="正方形/長方形 794">
          <a:extLst>
            <a:ext uri="{FF2B5EF4-FFF2-40B4-BE49-F238E27FC236}">
              <a16:creationId xmlns:a16="http://schemas.microsoft.com/office/drawing/2014/main" id="{00000000-0008-0000-0700-00001B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96" name="正方形/長方形 795">
          <a:extLst>
            <a:ext uri="{FF2B5EF4-FFF2-40B4-BE49-F238E27FC236}">
              <a16:creationId xmlns:a16="http://schemas.microsoft.com/office/drawing/2014/main" id="{00000000-0008-0000-0700-00001C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97" name="正方形/長方形 796">
          <a:extLst>
            <a:ext uri="{FF2B5EF4-FFF2-40B4-BE49-F238E27FC236}">
              <a16:creationId xmlns:a16="http://schemas.microsoft.com/office/drawing/2014/main" id="{00000000-0008-0000-0700-00001D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98" name="正方形/長方形 797">
          <a:extLst>
            <a:ext uri="{FF2B5EF4-FFF2-40B4-BE49-F238E27FC236}">
              <a16:creationId xmlns:a16="http://schemas.microsoft.com/office/drawing/2014/main" id="{00000000-0008-0000-0700-00001E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99" name="正方形/長方形 798">
          <a:extLst>
            <a:ext uri="{FF2B5EF4-FFF2-40B4-BE49-F238E27FC236}">
              <a16:creationId xmlns:a16="http://schemas.microsoft.com/office/drawing/2014/main" id="{00000000-0008-0000-0700-00001F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800" name="テキスト ボックス 799">
          <a:extLst>
            <a:ext uri="{FF2B5EF4-FFF2-40B4-BE49-F238E27FC236}">
              <a16:creationId xmlns:a16="http://schemas.microsoft.com/office/drawing/2014/main" id="{00000000-0008-0000-0700-000020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801" name="直線コネクタ 800">
          <a:extLst>
            <a:ext uri="{FF2B5EF4-FFF2-40B4-BE49-F238E27FC236}">
              <a16:creationId xmlns:a16="http://schemas.microsoft.com/office/drawing/2014/main" id="{00000000-0008-0000-0700-000021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802" name="直線コネクタ 801">
          <a:extLst>
            <a:ext uri="{FF2B5EF4-FFF2-40B4-BE49-F238E27FC236}">
              <a16:creationId xmlns:a16="http://schemas.microsoft.com/office/drawing/2014/main" id="{00000000-0008-0000-0700-000022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803" name="テキスト ボックス 802">
          <a:extLst>
            <a:ext uri="{FF2B5EF4-FFF2-40B4-BE49-F238E27FC236}">
              <a16:creationId xmlns:a16="http://schemas.microsoft.com/office/drawing/2014/main" id="{00000000-0008-0000-0700-000023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804" name="直線コネクタ 803">
          <a:extLst>
            <a:ext uri="{FF2B5EF4-FFF2-40B4-BE49-F238E27FC236}">
              <a16:creationId xmlns:a16="http://schemas.microsoft.com/office/drawing/2014/main" id="{00000000-0008-0000-0700-000024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805" name="テキスト ボックス 804">
          <a:extLst>
            <a:ext uri="{FF2B5EF4-FFF2-40B4-BE49-F238E27FC236}">
              <a16:creationId xmlns:a16="http://schemas.microsoft.com/office/drawing/2014/main" id="{00000000-0008-0000-0700-000025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806" name="前年度繰上充用金グラフ枠">
          <a:extLst>
            <a:ext uri="{FF2B5EF4-FFF2-40B4-BE49-F238E27FC236}">
              <a16:creationId xmlns:a16="http://schemas.microsoft.com/office/drawing/2014/main" id="{00000000-0008-0000-0700-000026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807" name="直線コネクタ 806">
          <a:extLst>
            <a:ext uri="{FF2B5EF4-FFF2-40B4-BE49-F238E27FC236}">
              <a16:creationId xmlns:a16="http://schemas.microsoft.com/office/drawing/2014/main" id="{00000000-0008-0000-0700-000027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808" name="前年度繰上充用金最小値テキスト">
          <a:extLst>
            <a:ext uri="{FF2B5EF4-FFF2-40B4-BE49-F238E27FC236}">
              <a16:creationId xmlns:a16="http://schemas.microsoft.com/office/drawing/2014/main" id="{00000000-0008-0000-0700-000028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9" name="直線コネクタ 808">
          <a:extLst>
            <a:ext uri="{FF2B5EF4-FFF2-40B4-BE49-F238E27FC236}">
              <a16:creationId xmlns:a16="http://schemas.microsoft.com/office/drawing/2014/main" id="{00000000-0008-0000-0700-000029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810" name="前年度繰上充用金最大値テキスト">
          <a:extLst>
            <a:ext uri="{FF2B5EF4-FFF2-40B4-BE49-F238E27FC236}">
              <a16:creationId xmlns:a16="http://schemas.microsoft.com/office/drawing/2014/main" id="{00000000-0008-0000-0700-00002A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11" name="直線コネクタ 810">
          <a:extLst>
            <a:ext uri="{FF2B5EF4-FFF2-40B4-BE49-F238E27FC236}">
              <a16:creationId xmlns:a16="http://schemas.microsoft.com/office/drawing/2014/main" id="{00000000-0008-0000-0700-00002B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812" name="直線コネクタ 811">
          <a:extLst>
            <a:ext uri="{FF2B5EF4-FFF2-40B4-BE49-F238E27FC236}">
              <a16:creationId xmlns:a16="http://schemas.microsoft.com/office/drawing/2014/main" id="{00000000-0008-0000-0700-00002C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13" name="前年度繰上充用金平均値テキスト">
          <a:extLst>
            <a:ext uri="{FF2B5EF4-FFF2-40B4-BE49-F238E27FC236}">
              <a16:creationId xmlns:a16="http://schemas.microsoft.com/office/drawing/2014/main" id="{00000000-0008-0000-0700-00002D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4" name="フローチャート: 判断 813">
          <a:extLst>
            <a:ext uri="{FF2B5EF4-FFF2-40B4-BE49-F238E27FC236}">
              <a16:creationId xmlns:a16="http://schemas.microsoft.com/office/drawing/2014/main" id="{00000000-0008-0000-0700-00002E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15" name="直線コネクタ 814">
          <a:extLst>
            <a:ext uri="{FF2B5EF4-FFF2-40B4-BE49-F238E27FC236}">
              <a16:creationId xmlns:a16="http://schemas.microsoft.com/office/drawing/2014/main" id="{00000000-0008-0000-0700-00002F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16" name="フローチャート: 判断 815">
          <a:extLst>
            <a:ext uri="{FF2B5EF4-FFF2-40B4-BE49-F238E27FC236}">
              <a16:creationId xmlns:a16="http://schemas.microsoft.com/office/drawing/2014/main" id="{00000000-0008-0000-0700-000030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17" name="テキスト ボックス 816">
          <a:extLst>
            <a:ext uri="{FF2B5EF4-FFF2-40B4-BE49-F238E27FC236}">
              <a16:creationId xmlns:a16="http://schemas.microsoft.com/office/drawing/2014/main" id="{00000000-0008-0000-0700-000031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18" name="直線コネクタ 817">
          <a:extLst>
            <a:ext uri="{FF2B5EF4-FFF2-40B4-BE49-F238E27FC236}">
              <a16:creationId xmlns:a16="http://schemas.microsoft.com/office/drawing/2014/main" id="{00000000-0008-0000-0700-000032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19" name="フローチャート: 判断 818">
          <a:extLst>
            <a:ext uri="{FF2B5EF4-FFF2-40B4-BE49-F238E27FC236}">
              <a16:creationId xmlns:a16="http://schemas.microsoft.com/office/drawing/2014/main" id="{00000000-0008-0000-0700-000033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20" name="テキスト ボックス 819">
          <a:extLst>
            <a:ext uri="{FF2B5EF4-FFF2-40B4-BE49-F238E27FC236}">
              <a16:creationId xmlns:a16="http://schemas.microsoft.com/office/drawing/2014/main" id="{00000000-0008-0000-0700-000034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21" name="直線コネクタ 820">
          <a:extLst>
            <a:ext uri="{FF2B5EF4-FFF2-40B4-BE49-F238E27FC236}">
              <a16:creationId xmlns:a16="http://schemas.microsoft.com/office/drawing/2014/main" id="{00000000-0008-0000-0700-000035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22" name="フローチャート: 判断 821">
          <a:extLst>
            <a:ext uri="{FF2B5EF4-FFF2-40B4-BE49-F238E27FC236}">
              <a16:creationId xmlns:a16="http://schemas.microsoft.com/office/drawing/2014/main" id="{00000000-0008-0000-0700-000036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23" name="テキスト ボックス 822">
          <a:extLst>
            <a:ext uri="{FF2B5EF4-FFF2-40B4-BE49-F238E27FC236}">
              <a16:creationId xmlns:a16="http://schemas.microsoft.com/office/drawing/2014/main" id="{00000000-0008-0000-0700-000037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4" name="フローチャート: 判断 823">
          <a:extLst>
            <a:ext uri="{FF2B5EF4-FFF2-40B4-BE49-F238E27FC236}">
              <a16:creationId xmlns:a16="http://schemas.microsoft.com/office/drawing/2014/main" id="{00000000-0008-0000-0700-000038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25" name="テキスト ボックス 824">
          <a:extLst>
            <a:ext uri="{FF2B5EF4-FFF2-40B4-BE49-F238E27FC236}">
              <a16:creationId xmlns:a16="http://schemas.microsoft.com/office/drawing/2014/main" id="{00000000-0008-0000-0700-000039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26" name="テキスト ボックス 825">
          <a:extLst>
            <a:ext uri="{FF2B5EF4-FFF2-40B4-BE49-F238E27FC236}">
              <a16:creationId xmlns:a16="http://schemas.microsoft.com/office/drawing/2014/main" id="{00000000-0008-0000-0700-00003A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27" name="テキスト ボックス 826">
          <a:extLst>
            <a:ext uri="{FF2B5EF4-FFF2-40B4-BE49-F238E27FC236}">
              <a16:creationId xmlns:a16="http://schemas.microsoft.com/office/drawing/2014/main" id="{00000000-0008-0000-0700-00003B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28" name="テキスト ボックス 827">
          <a:extLst>
            <a:ext uri="{FF2B5EF4-FFF2-40B4-BE49-F238E27FC236}">
              <a16:creationId xmlns:a16="http://schemas.microsoft.com/office/drawing/2014/main" id="{00000000-0008-0000-0700-00003C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9" name="テキスト ボックス 828">
          <a:extLst>
            <a:ext uri="{FF2B5EF4-FFF2-40B4-BE49-F238E27FC236}">
              <a16:creationId xmlns:a16="http://schemas.microsoft.com/office/drawing/2014/main" id="{00000000-0008-0000-0700-00003D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30" name="テキスト ボックス 829">
          <a:extLst>
            <a:ext uri="{FF2B5EF4-FFF2-40B4-BE49-F238E27FC236}">
              <a16:creationId xmlns:a16="http://schemas.microsoft.com/office/drawing/2014/main" id="{00000000-0008-0000-0700-00003E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31" name="楕円 830">
          <a:extLst>
            <a:ext uri="{FF2B5EF4-FFF2-40B4-BE49-F238E27FC236}">
              <a16:creationId xmlns:a16="http://schemas.microsoft.com/office/drawing/2014/main" id="{00000000-0008-0000-0700-00003F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32" name="前年度繰上充用金該当値テキスト">
          <a:extLst>
            <a:ext uri="{FF2B5EF4-FFF2-40B4-BE49-F238E27FC236}">
              <a16:creationId xmlns:a16="http://schemas.microsoft.com/office/drawing/2014/main" id="{00000000-0008-0000-0700-000040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33" name="楕円 832">
          <a:extLst>
            <a:ext uri="{FF2B5EF4-FFF2-40B4-BE49-F238E27FC236}">
              <a16:creationId xmlns:a16="http://schemas.microsoft.com/office/drawing/2014/main" id="{00000000-0008-0000-0700-000041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34" name="テキスト ボックス 833">
          <a:extLst>
            <a:ext uri="{FF2B5EF4-FFF2-40B4-BE49-F238E27FC236}">
              <a16:creationId xmlns:a16="http://schemas.microsoft.com/office/drawing/2014/main" id="{00000000-0008-0000-0700-000042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35" name="楕円 834">
          <a:extLst>
            <a:ext uri="{FF2B5EF4-FFF2-40B4-BE49-F238E27FC236}">
              <a16:creationId xmlns:a16="http://schemas.microsoft.com/office/drawing/2014/main" id="{00000000-0008-0000-0700-000043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36" name="テキスト ボックス 835">
          <a:extLst>
            <a:ext uri="{FF2B5EF4-FFF2-40B4-BE49-F238E27FC236}">
              <a16:creationId xmlns:a16="http://schemas.microsoft.com/office/drawing/2014/main" id="{00000000-0008-0000-0700-000044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37" name="楕円 836">
          <a:extLst>
            <a:ext uri="{FF2B5EF4-FFF2-40B4-BE49-F238E27FC236}">
              <a16:creationId xmlns:a16="http://schemas.microsoft.com/office/drawing/2014/main" id="{00000000-0008-0000-0700-000045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38" name="テキスト ボックス 837">
          <a:extLst>
            <a:ext uri="{FF2B5EF4-FFF2-40B4-BE49-F238E27FC236}">
              <a16:creationId xmlns:a16="http://schemas.microsoft.com/office/drawing/2014/main" id="{00000000-0008-0000-0700-000046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39" name="楕円 838">
          <a:extLst>
            <a:ext uri="{FF2B5EF4-FFF2-40B4-BE49-F238E27FC236}">
              <a16:creationId xmlns:a16="http://schemas.microsoft.com/office/drawing/2014/main" id="{00000000-0008-0000-0700-000047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40" name="テキスト ボックス 839">
          <a:extLst>
            <a:ext uri="{FF2B5EF4-FFF2-40B4-BE49-F238E27FC236}">
              <a16:creationId xmlns:a16="http://schemas.microsoft.com/office/drawing/2014/main" id="{00000000-0008-0000-0700-000048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41" name="正方形/長方形 840">
          <a:extLst>
            <a:ext uri="{FF2B5EF4-FFF2-40B4-BE49-F238E27FC236}">
              <a16:creationId xmlns:a16="http://schemas.microsoft.com/office/drawing/2014/main" id="{00000000-0008-0000-0700-000049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42" name="正方形/長方形 841">
          <a:extLst>
            <a:ext uri="{FF2B5EF4-FFF2-40B4-BE49-F238E27FC236}">
              <a16:creationId xmlns:a16="http://schemas.microsoft.com/office/drawing/2014/main" id="{00000000-0008-0000-0700-00004A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43" name="テキスト ボックス 842">
          <a:extLst>
            <a:ext uri="{FF2B5EF4-FFF2-40B4-BE49-F238E27FC236}">
              <a16:creationId xmlns:a16="http://schemas.microsoft.com/office/drawing/2014/main" id="{00000000-0008-0000-0700-00004B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50">
              <a:latin typeface="ＭＳ Ｐゴシック" panose="020B0600070205080204" pitchFamily="50" charset="-128"/>
              <a:ea typeface="ＭＳ Ｐゴシック" panose="020B0600070205080204" pitchFamily="50" charset="-128"/>
            </a:rPr>
            <a:t>・総務費は、住民一人当たり</a:t>
          </a:r>
          <a:r>
            <a:rPr kumimoji="1" lang="en-US" altLang="ja-JP" sz="1050">
              <a:latin typeface="ＭＳ Ｐゴシック" panose="020B0600070205080204" pitchFamily="50" charset="-128"/>
              <a:ea typeface="ＭＳ Ｐゴシック" panose="020B0600070205080204" pitchFamily="50" charset="-128"/>
            </a:rPr>
            <a:t>110,108</a:t>
          </a:r>
          <a:r>
            <a:rPr kumimoji="1" lang="ja-JP" altLang="en-US" sz="1050">
              <a:latin typeface="ＭＳ Ｐゴシック" panose="020B0600070205080204" pitchFamily="50" charset="-128"/>
              <a:ea typeface="ＭＳ Ｐゴシック" panose="020B0600070205080204" pitchFamily="50" charset="-128"/>
            </a:rPr>
            <a:t>円となっており、前年度比</a:t>
          </a:r>
          <a:r>
            <a:rPr kumimoji="1" lang="en-US" altLang="ja-JP" sz="1050">
              <a:latin typeface="ＭＳ Ｐゴシック" panose="020B0600070205080204" pitchFamily="50" charset="-128"/>
              <a:ea typeface="ＭＳ Ｐゴシック" panose="020B0600070205080204" pitchFamily="50" charset="-128"/>
            </a:rPr>
            <a:t>42,980</a:t>
          </a:r>
          <a:r>
            <a:rPr kumimoji="1" lang="ja-JP" altLang="en-US" sz="1050">
              <a:latin typeface="ＭＳ Ｐゴシック" panose="020B0600070205080204" pitchFamily="50" charset="-128"/>
              <a:ea typeface="ＭＳ Ｐゴシック" panose="020B0600070205080204" pitchFamily="50" charset="-128"/>
            </a:rPr>
            <a:t>円増加している。要因は、公共施設等長寿命化基金への多額の積立に起因している。</a:t>
          </a:r>
        </a:p>
        <a:p>
          <a:r>
            <a:rPr kumimoji="1" lang="ja-JP" altLang="en-US" sz="1050">
              <a:latin typeface="ＭＳ Ｐゴシック" panose="020B0600070205080204" pitchFamily="50" charset="-128"/>
              <a:ea typeface="ＭＳ Ｐゴシック" panose="020B0600070205080204" pitchFamily="50" charset="-128"/>
            </a:rPr>
            <a:t>・教育費は、住民一人当たり</a:t>
          </a:r>
          <a:r>
            <a:rPr kumimoji="1" lang="en-US" altLang="ja-JP" sz="1050">
              <a:latin typeface="ＭＳ Ｐゴシック" panose="020B0600070205080204" pitchFamily="50" charset="-128"/>
              <a:ea typeface="ＭＳ Ｐゴシック" panose="020B0600070205080204" pitchFamily="50" charset="-128"/>
            </a:rPr>
            <a:t>51,198</a:t>
          </a:r>
          <a:r>
            <a:rPr kumimoji="1" lang="ja-JP" altLang="en-US" sz="1050">
              <a:latin typeface="ＭＳ Ｐゴシック" panose="020B0600070205080204" pitchFamily="50" charset="-128"/>
              <a:ea typeface="ＭＳ Ｐゴシック" panose="020B0600070205080204" pitchFamily="50" charset="-128"/>
            </a:rPr>
            <a:t>円となっており、前年度比</a:t>
          </a:r>
          <a:r>
            <a:rPr kumimoji="1" lang="en-US" altLang="ja-JP" sz="1050">
              <a:latin typeface="ＭＳ Ｐゴシック" panose="020B0600070205080204" pitchFamily="50" charset="-128"/>
              <a:ea typeface="ＭＳ Ｐゴシック" panose="020B0600070205080204" pitchFamily="50" charset="-128"/>
            </a:rPr>
            <a:t>3,391</a:t>
          </a:r>
          <a:r>
            <a:rPr kumimoji="1" lang="ja-JP" altLang="en-US" sz="1050">
              <a:latin typeface="ＭＳ Ｐゴシック" panose="020B0600070205080204" pitchFamily="50" charset="-128"/>
              <a:ea typeface="ＭＳ Ｐゴシック" panose="020B0600070205080204" pitchFamily="50" charset="-128"/>
            </a:rPr>
            <a:t>円減少している。令和</a:t>
          </a:r>
          <a:r>
            <a:rPr kumimoji="1" lang="en-US" altLang="ja-JP" sz="1050">
              <a:latin typeface="ＭＳ Ｐゴシック" panose="020B0600070205080204" pitchFamily="50" charset="-128"/>
              <a:ea typeface="ＭＳ Ｐゴシック" panose="020B0600070205080204" pitchFamily="50" charset="-128"/>
            </a:rPr>
            <a:t>3</a:t>
          </a:r>
          <a:r>
            <a:rPr kumimoji="1" lang="ja-JP" altLang="en-US" sz="1050">
              <a:latin typeface="ＭＳ Ｐゴシック" panose="020B0600070205080204" pitchFamily="50" charset="-128"/>
              <a:ea typeface="ＭＳ Ｐゴシック" panose="020B0600070205080204" pitchFamily="50" charset="-128"/>
            </a:rPr>
            <a:t>年度にＢ＆Ｇ海洋センターの大規模改修事業を完了したことが主な要因である。</a:t>
          </a:r>
        </a:p>
        <a:p>
          <a:r>
            <a:rPr kumimoji="1" lang="ja-JP" altLang="en-US" sz="1050">
              <a:latin typeface="ＭＳ Ｐゴシック" panose="020B0600070205080204" pitchFamily="50" charset="-128"/>
              <a:ea typeface="ＭＳ Ｐゴシック" panose="020B0600070205080204" pitchFamily="50" charset="-128"/>
            </a:rPr>
            <a:t>・民生費は、住民一人あたり</a:t>
          </a:r>
          <a:r>
            <a:rPr kumimoji="1" lang="en-US" altLang="ja-JP" sz="1050">
              <a:latin typeface="ＭＳ Ｐゴシック" panose="020B0600070205080204" pitchFamily="50" charset="-128"/>
              <a:ea typeface="ＭＳ Ｐゴシック" panose="020B0600070205080204" pitchFamily="50" charset="-128"/>
            </a:rPr>
            <a:t>175,867</a:t>
          </a:r>
          <a:r>
            <a:rPr kumimoji="1" lang="ja-JP" altLang="en-US" sz="1050">
              <a:latin typeface="ＭＳ Ｐゴシック" panose="020B0600070205080204" pitchFamily="50" charset="-128"/>
              <a:ea typeface="ＭＳ Ｐゴシック" panose="020B0600070205080204" pitchFamily="50" charset="-128"/>
            </a:rPr>
            <a:t>円となっており、前年度比</a:t>
          </a:r>
          <a:r>
            <a:rPr kumimoji="1" lang="en-US" altLang="ja-JP" sz="1050">
              <a:latin typeface="ＭＳ Ｐゴシック" panose="020B0600070205080204" pitchFamily="50" charset="-128"/>
              <a:ea typeface="ＭＳ Ｐゴシック" panose="020B0600070205080204" pitchFamily="50" charset="-128"/>
            </a:rPr>
            <a:t>1,805</a:t>
          </a:r>
          <a:r>
            <a:rPr kumimoji="1" lang="ja-JP" altLang="en-US" sz="1050">
              <a:latin typeface="ＭＳ Ｐゴシック" panose="020B0600070205080204" pitchFamily="50" charset="-128"/>
              <a:ea typeface="ＭＳ Ｐゴシック" panose="020B0600070205080204" pitchFamily="50" charset="-128"/>
            </a:rPr>
            <a:t>円増加している。増加の要因は、綾川子育てスマイル応援金等のコロナ対策関連給付金の増加による。類似団体平均より高い理由については、こども園を</a:t>
          </a:r>
          <a:r>
            <a:rPr kumimoji="1" lang="en-US" altLang="ja-JP" sz="1050">
              <a:latin typeface="ＭＳ Ｐゴシック" panose="020B0600070205080204" pitchFamily="50" charset="-128"/>
              <a:ea typeface="ＭＳ Ｐゴシック" panose="020B0600070205080204" pitchFamily="50" charset="-128"/>
            </a:rPr>
            <a:t>6</a:t>
          </a:r>
          <a:r>
            <a:rPr kumimoji="1" lang="ja-JP" altLang="en-US" sz="1050">
              <a:latin typeface="ＭＳ Ｐゴシック" panose="020B0600070205080204" pitchFamily="50" charset="-128"/>
              <a:ea typeface="ＭＳ Ｐゴシック" panose="020B0600070205080204" pitchFamily="50" charset="-128"/>
            </a:rPr>
            <a:t>園すべて直営していることに起因している。今後の施設運営については、民間のこども園の導入も含め効率的で効果的な運営方法を検討し、可能なものは指定管理者制度の導入などを実施し、コストの縮減に努めていく。</a:t>
          </a:r>
        </a:p>
        <a:p>
          <a:r>
            <a:rPr kumimoji="1" lang="ja-JP" altLang="en-US" sz="1050">
              <a:latin typeface="ＭＳ Ｐゴシック" panose="020B0600070205080204" pitchFamily="50" charset="-128"/>
              <a:ea typeface="ＭＳ Ｐゴシック" panose="020B0600070205080204" pitchFamily="50" charset="-128"/>
            </a:rPr>
            <a:t>・農林水産業費は、住民一人あたり</a:t>
          </a:r>
          <a:r>
            <a:rPr kumimoji="1" lang="en-US" altLang="ja-JP" sz="1050">
              <a:latin typeface="ＭＳ Ｐゴシック" panose="020B0600070205080204" pitchFamily="50" charset="-128"/>
              <a:ea typeface="ＭＳ Ｐゴシック" panose="020B0600070205080204" pitchFamily="50" charset="-128"/>
            </a:rPr>
            <a:t>25,915</a:t>
          </a:r>
          <a:r>
            <a:rPr kumimoji="1" lang="ja-JP" altLang="en-US" sz="1050">
              <a:latin typeface="ＭＳ Ｐゴシック" panose="020B0600070205080204" pitchFamily="50" charset="-128"/>
              <a:ea typeface="ＭＳ Ｐゴシック" panose="020B0600070205080204" pitchFamily="50" charset="-128"/>
            </a:rPr>
            <a:t>円となっている。本町においては、一次産業が活発であり類似団体と比較しても突出したものとなっている。優良な農地の良好な状態での保全は必要であるが、さらに再点検を行い、補助金等において類似のものや当初の役割を果たしたものなどについては、見直しや廃止を行っていく。</a:t>
          </a:r>
        </a:p>
        <a:p>
          <a:r>
            <a:rPr kumimoji="1" lang="ja-JP" altLang="en-US" sz="1050">
              <a:latin typeface="ＭＳ Ｐゴシック" panose="020B0600070205080204" pitchFamily="50" charset="-128"/>
              <a:ea typeface="ＭＳ Ｐゴシック" panose="020B0600070205080204" pitchFamily="50" charset="-128"/>
            </a:rPr>
            <a:t>・商工費は、住民一人当たり</a:t>
          </a:r>
          <a:r>
            <a:rPr kumimoji="1" lang="en-US" altLang="ja-JP" sz="1050">
              <a:latin typeface="ＭＳ Ｐゴシック" panose="020B0600070205080204" pitchFamily="50" charset="-128"/>
              <a:ea typeface="ＭＳ Ｐゴシック" panose="020B0600070205080204" pitchFamily="50" charset="-128"/>
            </a:rPr>
            <a:t>37,280</a:t>
          </a:r>
          <a:r>
            <a:rPr kumimoji="1" lang="ja-JP" altLang="en-US" sz="1050">
              <a:latin typeface="ＭＳ Ｐゴシック" panose="020B0600070205080204" pitchFamily="50" charset="-128"/>
              <a:ea typeface="ＭＳ Ｐゴシック" panose="020B0600070205080204" pitchFamily="50" charset="-128"/>
            </a:rPr>
            <a:t>円となっており、前年度比</a:t>
          </a:r>
          <a:r>
            <a:rPr kumimoji="1" lang="en-US" altLang="ja-JP" sz="1050">
              <a:latin typeface="ＭＳ Ｐゴシック" panose="020B0600070205080204" pitchFamily="50" charset="-128"/>
              <a:ea typeface="ＭＳ Ｐゴシック" panose="020B0600070205080204" pitchFamily="50" charset="-128"/>
            </a:rPr>
            <a:t>5,136</a:t>
          </a:r>
          <a:r>
            <a:rPr kumimoji="1" lang="ja-JP" altLang="en-US" sz="1050">
              <a:latin typeface="ＭＳ Ｐゴシック" panose="020B0600070205080204" pitchFamily="50" charset="-128"/>
              <a:ea typeface="ＭＳ Ｐゴシック" panose="020B0600070205080204" pitchFamily="50" charset="-128"/>
            </a:rPr>
            <a:t>円増加している。増加の要因は、新型コロナウイルス感染症対策として、消費喚起を促すため、あやがわスマイル応援券発行事業を実施したことにより増加となっている。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香川県綾川町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700">
              <a:latin typeface="ＭＳ ゴシック" pitchFamily="49" charset="-128"/>
              <a:ea typeface="ＭＳ ゴシック" pitchFamily="49" charset="-128"/>
            </a:rPr>
            <a:t>○財政調整基金</a:t>
          </a:r>
        </a:p>
        <a:p>
          <a:r>
            <a:rPr kumimoji="1" lang="ja-JP" altLang="en-US" sz="700">
              <a:latin typeface="ＭＳ ゴシック" pitchFamily="49" charset="-128"/>
              <a:ea typeface="ＭＳ ゴシック" pitchFamily="49" charset="-128"/>
            </a:rPr>
            <a:t>　将来の公共施設の更新費用を見据え、財政調整基金を取り崩して特定目的基金を積み立てたため減少している。今後も基金の適正管理に努める。</a:t>
          </a:r>
        </a:p>
        <a:p>
          <a:r>
            <a:rPr kumimoji="1" lang="ja-JP" altLang="en-US" sz="700">
              <a:latin typeface="ＭＳ ゴシック" pitchFamily="49" charset="-128"/>
              <a:ea typeface="ＭＳ ゴシック" pitchFamily="49" charset="-128"/>
            </a:rPr>
            <a:t>○実質収支額</a:t>
          </a:r>
        </a:p>
        <a:p>
          <a:r>
            <a:rPr kumimoji="1" lang="ja-JP" altLang="en-US" sz="700">
              <a:latin typeface="ＭＳ ゴシック" pitchFamily="49" charset="-128"/>
              <a:ea typeface="ＭＳ ゴシック" pitchFamily="49" charset="-128"/>
            </a:rPr>
            <a:t>　標準財政規模比</a:t>
          </a:r>
          <a:r>
            <a:rPr kumimoji="1" lang="en-US" altLang="ja-JP" sz="700">
              <a:latin typeface="ＭＳ ゴシック" pitchFamily="49" charset="-128"/>
              <a:ea typeface="ＭＳ ゴシック" pitchFamily="49" charset="-128"/>
            </a:rPr>
            <a:t>5</a:t>
          </a:r>
          <a:r>
            <a:rPr kumimoji="1" lang="ja-JP" altLang="en-US" sz="700">
              <a:latin typeface="ＭＳ ゴシック" pitchFamily="49" charset="-128"/>
              <a:ea typeface="ＭＳ ゴシック" pitchFamily="49" charset="-128"/>
            </a:rPr>
            <a:t>～</a:t>
          </a:r>
          <a:r>
            <a:rPr kumimoji="1" lang="en-US" altLang="ja-JP" sz="700">
              <a:latin typeface="ＭＳ ゴシック" pitchFamily="49" charset="-128"/>
              <a:ea typeface="ＭＳ ゴシック" pitchFamily="49" charset="-128"/>
            </a:rPr>
            <a:t>12</a:t>
          </a:r>
          <a:r>
            <a:rPr kumimoji="1" lang="ja-JP" altLang="en-US" sz="700">
              <a:latin typeface="ＭＳ ゴシック" pitchFamily="49" charset="-128"/>
              <a:ea typeface="ＭＳ ゴシック" pitchFamily="49" charset="-128"/>
            </a:rPr>
            <a:t>％台となっており、やや高い水準で推移している。出来る限り確実な需要予測、歳入見込を行うことで、適正な比率となるよう努めていく。</a:t>
          </a:r>
        </a:p>
        <a:p>
          <a:r>
            <a:rPr kumimoji="1" lang="ja-JP" altLang="en-US" sz="700">
              <a:latin typeface="ＭＳ ゴシック" pitchFamily="49" charset="-128"/>
              <a:ea typeface="ＭＳ ゴシック" pitchFamily="49" charset="-128"/>
            </a:rPr>
            <a:t>○実質単年度収支</a:t>
          </a:r>
        </a:p>
        <a:p>
          <a:r>
            <a:rPr kumimoji="1" lang="ja-JP" altLang="en-US" sz="700">
              <a:latin typeface="ＭＳ ゴシック" pitchFamily="49" charset="-128"/>
              <a:ea typeface="ＭＳ ゴシック" pitchFamily="49" charset="-128"/>
            </a:rPr>
            <a:t>　財政調整基金の取崩を行っていることから、実質単年度収支については低い数値となっている。</a:t>
          </a:r>
        </a:p>
        <a:p>
          <a:r>
            <a:rPr kumimoji="1" lang="ja-JP" altLang="en-US" sz="700">
              <a:latin typeface="ＭＳ ゴシック" pitchFamily="49" charset="-128"/>
              <a:ea typeface="ＭＳ ゴシック" pitchFamily="49" charset="-128"/>
            </a:rPr>
            <a:t>○今後の対応</a:t>
          </a:r>
        </a:p>
        <a:p>
          <a:r>
            <a:rPr kumimoji="1" lang="ja-JP" altLang="en-US" sz="700">
              <a:latin typeface="ＭＳ ゴシック" pitchFamily="49" charset="-128"/>
              <a:ea typeface="ＭＳ ゴシック" pitchFamily="49" charset="-128"/>
            </a:rPr>
            <a:t>　今後公共施設等の更新費用の増大が予想されており、公共施設等長寿命化基金等を活用しながらの財政運営となる。このことから、公共施設等総合管理計画及び個別計画に基づいた統廃合や長寿命化を行い、適切な管理の元、持続可能な行財政運営に努めていく。</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香川県綾川町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○現状</a:t>
          </a:r>
        </a:p>
        <a:p>
          <a:r>
            <a:rPr kumimoji="1" lang="ja-JP" altLang="en-US" sz="1400">
              <a:latin typeface="ＭＳ ゴシック" pitchFamily="49" charset="-128"/>
              <a:ea typeface="ＭＳ ゴシック" pitchFamily="49" charset="-128"/>
            </a:rPr>
            <a:t>　一般会計及びすべての特別会計で赤字が生じていない。</a:t>
          </a:r>
        </a:p>
        <a:p>
          <a:r>
            <a:rPr kumimoji="1" lang="ja-JP" altLang="en-US" sz="1400">
              <a:latin typeface="ＭＳ ゴシック" pitchFamily="49" charset="-128"/>
              <a:ea typeface="ＭＳ ゴシック" pitchFamily="49" charset="-128"/>
            </a:rPr>
            <a:t>○今後の対応</a:t>
          </a:r>
        </a:p>
        <a:p>
          <a:r>
            <a:rPr kumimoji="1" lang="ja-JP" altLang="en-US" sz="1400">
              <a:latin typeface="ＭＳ ゴシック" pitchFamily="49" charset="-128"/>
              <a:ea typeface="ＭＳ ゴシック" pitchFamily="49" charset="-128"/>
            </a:rPr>
            <a:t>　各会計で適正な財政運営、企業経営を行い、財政の健全化に努めていく。</a:t>
          </a:r>
        </a:p>
        <a:p>
          <a:r>
            <a:rPr kumimoji="1" lang="ja-JP" altLang="en-US" sz="1400">
              <a:latin typeface="ＭＳ ゴシック" pitchFamily="49" charset="-128"/>
              <a:ea typeface="ＭＳ ゴシック" pitchFamily="49" charset="-128"/>
            </a:rPr>
            <a:t>　介護老人保健施設事業会計においては、経営状況が厳しくなっているため、指定管理者制度による運営を令和</a:t>
          </a:r>
          <a:r>
            <a:rPr kumimoji="1" lang="en-US" altLang="ja-JP" sz="1400">
              <a:latin typeface="ＭＳ ゴシック" pitchFamily="49" charset="-128"/>
              <a:ea typeface="ＭＳ ゴシック" pitchFamily="49" charset="-128"/>
            </a:rPr>
            <a:t>4</a:t>
          </a:r>
          <a:r>
            <a:rPr kumimoji="1" lang="ja-JP" altLang="en-US" sz="1400">
              <a:latin typeface="ＭＳ ゴシック" pitchFamily="49" charset="-128"/>
              <a:ea typeface="ＭＳ ゴシック" pitchFamily="49" charset="-128"/>
            </a:rPr>
            <a:t>年度より開始し、経営改善に努める。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香川県綾川町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latin typeface="ＭＳ ゴシック" pitchFamily="49" charset="-128"/>
              <a:ea typeface="ＭＳ ゴシック" pitchFamily="49" charset="-128"/>
            </a:rPr>
            <a:t>○元利償還金</a:t>
          </a:r>
        </a:p>
        <a:p>
          <a:r>
            <a:rPr kumimoji="1" lang="ja-JP" altLang="en-US" sz="900">
              <a:latin typeface="ＭＳ ゴシック" pitchFamily="49" charset="-128"/>
              <a:ea typeface="ＭＳ ゴシック" pitchFamily="49" charset="-128"/>
            </a:rPr>
            <a:t>　行政改革大綱に基づく起債発行額の抑制により、元利償還金は減少傾向にある。</a:t>
          </a:r>
        </a:p>
        <a:p>
          <a:r>
            <a:rPr kumimoji="1" lang="ja-JP" altLang="en-US" sz="900">
              <a:latin typeface="ＭＳ ゴシック" pitchFamily="49" charset="-128"/>
              <a:ea typeface="ＭＳ ゴシック" pitchFamily="49" charset="-128"/>
            </a:rPr>
            <a:t>○公営企業債の元利償還金に対する繰入金</a:t>
          </a:r>
        </a:p>
        <a:p>
          <a:r>
            <a:rPr kumimoji="1" lang="ja-JP" altLang="en-US" sz="900">
              <a:latin typeface="ＭＳ ゴシック" pitchFamily="49" charset="-128"/>
              <a:ea typeface="ＭＳ ゴシック" pitchFamily="49" charset="-128"/>
            </a:rPr>
            <a:t>　高利率の起債の借り換えや新規の起債発行の抑制などを実施しているが、下水道事業における元金償還の開始などにより、概ね同水準で推移している。</a:t>
          </a:r>
        </a:p>
        <a:p>
          <a:r>
            <a:rPr kumimoji="1" lang="ja-JP" altLang="en-US" sz="900">
              <a:latin typeface="ＭＳ ゴシック" pitchFamily="49" charset="-128"/>
              <a:ea typeface="ＭＳ ゴシック" pitchFamily="49" charset="-128"/>
            </a:rPr>
            <a:t>○債務負担行為に基づく支出金</a:t>
          </a:r>
        </a:p>
        <a:p>
          <a:r>
            <a:rPr kumimoji="1" lang="ja-JP" altLang="en-US" sz="900">
              <a:latin typeface="ＭＳ ゴシック" pitchFamily="49" charset="-128"/>
              <a:ea typeface="ＭＳ ゴシック" pitchFamily="49" charset="-128"/>
            </a:rPr>
            <a:t>　ほぼ同水準で推移している。</a:t>
          </a:r>
        </a:p>
        <a:p>
          <a:r>
            <a:rPr kumimoji="1" lang="ja-JP" altLang="en-US" sz="900">
              <a:latin typeface="ＭＳ ゴシック" pitchFamily="49" charset="-128"/>
              <a:ea typeface="ＭＳ ゴシック" pitchFamily="49" charset="-128"/>
            </a:rPr>
            <a:t>○実質公債費比率の分子</a:t>
          </a:r>
        </a:p>
        <a:p>
          <a:r>
            <a:rPr kumimoji="1" lang="ja-JP" altLang="en-US" sz="900">
              <a:latin typeface="ＭＳ ゴシック" pitchFamily="49" charset="-128"/>
              <a:ea typeface="ＭＳ ゴシック" pitchFamily="49" charset="-128"/>
            </a:rPr>
            <a:t>　起債発行を抑制しているため普通会計の元利償還金が減少傾向にあることに加え、下水道事業において準元利償還金（建設改良部分）が減少しているため、全体として減少傾向にある。</a:t>
          </a:r>
        </a:p>
        <a:p>
          <a:r>
            <a:rPr kumimoji="1" lang="ja-JP" altLang="en-US" sz="900">
              <a:latin typeface="ＭＳ ゴシック" pitchFamily="49" charset="-128"/>
              <a:ea typeface="ＭＳ ゴシック" pitchFamily="49" charset="-128"/>
            </a:rPr>
            <a:t>○今後の対応</a:t>
          </a:r>
        </a:p>
        <a:p>
          <a:r>
            <a:rPr kumimoji="1" lang="ja-JP" altLang="en-US" sz="900">
              <a:latin typeface="ＭＳ ゴシック" pitchFamily="49" charset="-128"/>
              <a:ea typeface="ＭＳ ゴシック" pitchFamily="49" charset="-128"/>
            </a:rPr>
            <a:t>　早期健全化基準未満であるが、今後とも世代間の公平性を考慮しながら起債発行の抑制に努め、適正な財政運営に努める。</a:t>
          </a: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満期一括償還地方債を発行していない。</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香川県綾川町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○一般会計等に係る地方債の現在高</a:t>
          </a:r>
        </a:p>
        <a:p>
          <a:r>
            <a:rPr kumimoji="1" lang="ja-JP" altLang="en-US" sz="1000">
              <a:latin typeface="ＭＳ ゴシック" pitchFamily="49" charset="-128"/>
              <a:ea typeface="ＭＳ ゴシック" pitchFamily="49" charset="-128"/>
            </a:rPr>
            <a:t>　町の行政改革大綱及び集中改革プランに基づき、起債発行を抑制しているが、中期的には増加傾向にある。今後も引き続き世代間の公平性を考慮しつつ、適正な起債発行額となるよう努めていく。</a:t>
          </a:r>
        </a:p>
        <a:p>
          <a:r>
            <a:rPr kumimoji="1" lang="ja-JP" altLang="en-US" sz="1000">
              <a:latin typeface="ＭＳ ゴシック" pitchFamily="49" charset="-128"/>
              <a:ea typeface="ＭＳ ゴシック" pitchFamily="49" charset="-128"/>
            </a:rPr>
            <a:t>○公営企業債等繰入見込額</a:t>
          </a:r>
        </a:p>
        <a:p>
          <a:r>
            <a:rPr kumimoji="1" lang="ja-JP" altLang="en-US" sz="1000">
              <a:latin typeface="ＭＳ ゴシック" pitchFamily="49" charset="-128"/>
              <a:ea typeface="ＭＳ ゴシック" pitchFamily="49" charset="-128"/>
            </a:rPr>
            <a:t>　下水道事業を除く会計においては、令和元年度以降、借換債を除いて起債発行を行っておらず、下水道事業についても、発行額を抑制しているため、減少傾向にある。</a:t>
          </a:r>
        </a:p>
        <a:p>
          <a:r>
            <a:rPr kumimoji="1" lang="ja-JP" altLang="en-US" sz="1000">
              <a:latin typeface="ＭＳ ゴシック" pitchFamily="49" charset="-128"/>
              <a:ea typeface="ＭＳ ゴシック" pitchFamily="49" charset="-128"/>
            </a:rPr>
            <a:t>○退職手当負担見込額</a:t>
          </a:r>
        </a:p>
        <a:p>
          <a:r>
            <a:rPr kumimoji="1" lang="ja-JP" altLang="en-US" sz="1000">
              <a:latin typeface="ＭＳ ゴシック" pitchFamily="49" charset="-128"/>
              <a:ea typeface="ＭＳ ゴシック" pitchFamily="49" charset="-128"/>
            </a:rPr>
            <a:t>　定員適正化計画に基づいた職員採用の実施により職員数は減少傾向にあり、令和</a:t>
          </a:r>
          <a:r>
            <a:rPr kumimoji="1" lang="en-US" altLang="ja-JP" sz="1000">
              <a:latin typeface="ＭＳ ゴシック" pitchFamily="49" charset="-128"/>
              <a:ea typeface="ＭＳ ゴシック" pitchFamily="49" charset="-128"/>
            </a:rPr>
            <a:t>4</a:t>
          </a:r>
          <a:r>
            <a:rPr kumimoji="1" lang="ja-JP" altLang="en-US" sz="1000">
              <a:latin typeface="ＭＳ ゴシック" pitchFamily="49" charset="-128"/>
              <a:ea typeface="ＭＳ ゴシック" pitchFamily="49" charset="-128"/>
            </a:rPr>
            <a:t>年度においては、介護老人保健施設あやがわの指定管理者制度導入に伴い職員数が大幅に減少したため、退職手当負担見込額も併せて大幅に減少した。</a:t>
          </a:r>
        </a:p>
        <a:p>
          <a:r>
            <a:rPr kumimoji="1" lang="ja-JP" altLang="en-US" sz="1000">
              <a:latin typeface="ＭＳ ゴシック" pitchFamily="49" charset="-128"/>
              <a:ea typeface="ＭＳ ゴシック" pitchFamily="49" charset="-128"/>
            </a:rPr>
            <a:t>○将来負担比率の分子</a:t>
          </a:r>
        </a:p>
        <a:p>
          <a:r>
            <a:rPr kumimoji="1" lang="ja-JP" altLang="en-US" sz="1000">
              <a:latin typeface="ＭＳ ゴシック" pitchFamily="49" charset="-128"/>
              <a:ea typeface="ＭＳ ゴシック" pitchFamily="49" charset="-128"/>
            </a:rPr>
            <a:t>　前年度と比較して、将来負担額は減少しており、充当可能財源等は増加しているため、全体として減少している。</a:t>
          </a:r>
        </a:p>
        <a:p>
          <a:r>
            <a:rPr kumimoji="1" lang="ja-JP" altLang="en-US" sz="1000">
              <a:latin typeface="ＭＳ ゴシック" pitchFamily="49" charset="-128"/>
              <a:ea typeface="ＭＳ ゴシック" pitchFamily="49" charset="-128"/>
            </a:rPr>
            <a:t>○今後の対応</a:t>
          </a:r>
        </a:p>
        <a:p>
          <a:r>
            <a:rPr kumimoji="1" lang="ja-JP" altLang="en-US" sz="1000">
              <a:latin typeface="ＭＳ ゴシック" pitchFamily="49" charset="-128"/>
              <a:ea typeface="ＭＳ ゴシック" pitchFamily="49" charset="-128"/>
            </a:rPr>
            <a:t>　人口減少の影響で、税収の伸びが期待できないことから、財政調整基金の活用を余儀なくされ、比率の悪化が懸念される。行政改革大綱及び集中改革プランに基づき、一層の行政の効率化を推進していくことで、比率が悪化することのないよう努めていく。</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4</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香川県綾川町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公共施設等長寿命化基金への積立を行ったことにより、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百万円の減となっている。その他特定目的基金では、公共施設等長寿命化基金の積立や地域振興基金の新規積立を開始したことなどから、</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万円の増となっており、基金全体額は前年度末より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百万円増加し、</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百万円となっている。</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町税の減収などの不測の事態への対応に加え、基金の使途の明確化を図るため、財政調整基金を取り崩して個々の特定目的基金に積み立てていくことを予定している。</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公共施設等長寿命化基金：綾川町の公共施設等の機能を保全し、長寿命化を図るための整備、改修等に要する経費に充てるための基金</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地域振興基金：町民の連帯の強化及び地域振興を図るための基金</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塵埃埋立場建設基金：塵埃埋立場の建設に必要な財源を確保するための基金</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子育て支援基金：子育て支援事業の充実を図り、子どもが健やかに生まれ育つ環境づくりの推進を図るための基金</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学校施設整備基金：学校施設の整備に必要な財源を確保するための基金</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公共施設等長寿命化基金：公共施設等総合管理計画に基づき、今後の施設改修等を見据え</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億円を積み立てた。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地域振興基金　　　　　：合併特例債を活用して町民の連帯の強化及び地域振興を図るための基金を造成するため、</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3</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億円を新たに積立てた。</a:t>
          </a:r>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公共施設等長寿命化基金：公共施設等総合管理計画において、長寿命化等の対策を講じた場合においても、今後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年間の更新費用が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644.4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億円と推計されていることから定期的な積み増し及び計画的な取崩しを実施していく。</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地域振興基金　　　　　：令和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年度まで合併特例債を活用し、基金を造成する。</a:t>
          </a: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歳計剰余金処分による積立を行ったこと、及び公共施設等長寿命化基金への積立を行ったことにより、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百万円の減となっている。</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年度末の普通会計の起債残高は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百万円であり、起債残高以上の財政調整基金を保有するように努めてきた。</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しかしながら、人口減少による税収の減少や公共施設の更新整備等において、中期財政計画では基金が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億円程度減少する見込みである。引き続き、行政改革大綱及び集中改革プランに基づき、一層の行政の効率化を推進していき、不測の事態に備えられるよう努めていく。</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利息の積立により昨年度末より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百万円増加した。</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今後合併特例債の元金償還の増加による公債費の増加が懸念されるため、過去の起債の繰上償還を検討したい。</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65CB79F0-12CE-424D-A43B-62BB0BCF9BE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A2BBBFBF-8B38-4931-83BD-8E7F6B1BECD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67</xdr:col>
      <xdr:colOff>0</xdr:colOff>
      <xdr:row>50</xdr:row>
      <xdr:rowOff>0</xdr:rowOff>
    </xdr:from>
    <xdr:to>
      <xdr:col>75</xdr:col>
      <xdr:colOff>0</xdr:colOff>
      <xdr:row>52</xdr:row>
      <xdr:rowOff>0</xdr:rowOff>
    </xdr:to>
    <xdr:sp macro="" textlink="">
      <xdr:nvSpPr>
        <xdr:cNvPr id="4" name="正方形/長方形 3">
          <a:extLst>
            <a:ext uri="{FF2B5EF4-FFF2-40B4-BE49-F238E27FC236}">
              <a16:creationId xmlns:a16="http://schemas.microsoft.com/office/drawing/2014/main" id="{B7F52EC8-077B-4614-8379-5E7F7398A9F3}"/>
            </a:ext>
          </a:extLst>
        </xdr:cNvPr>
        <xdr:cNvSpPr/>
      </xdr:nvSpPr>
      <xdr:spPr>
        <a:xfrm>
          <a:off x="13058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50</xdr:row>
      <xdr:rowOff>0</xdr:rowOff>
    </xdr:from>
    <xdr:to>
      <xdr:col>83</xdr:col>
      <xdr:colOff>0</xdr:colOff>
      <xdr:row>52</xdr:row>
      <xdr:rowOff>0</xdr:rowOff>
    </xdr:to>
    <xdr:sp macro="" textlink="">
      <xdr:nvSpPr>
        <xdr:cNvPr id="5" name="正方形/長方形 4">
          <a:extLst>
            <a:ext uri="{FF2B5EF4-FFF2-40B4-BE49-F238E27FC236}">
              <a16:creationId xmlns:a16="http://schemas.microsoft.com/office/drawing/2014/main" id="{07567EF3-B32E-4461-A1B0-CD8FA71FAD80}"/>
            </a:ext>
          </a:extLst>
        </xdr:cNvPr>
        <xdr:cNvSpPr/>
      </xdr:nvSpPr>
      <xdr:spPr>
        <a:xfrm>
          <a:off x="14582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50</xdr:row>
      <xdr:rowOff>0</xdr:rowOff>
    </xdr:from>
    <xdr:to>
      <xdr:col>91</xdr:col>
      <xdr:colOff>0</xdr:colOff>
      <xdr:row>52</xdr:row>
      <xdr:rowOff>0</xdr:rowOff>
    </xdr:to>
    <xdr:sp macro="" textlink="">
      <xdr:nvSpPr>
        <xdr:cNvPr id="6" name="正方形/長方形 5">
          <a:extLst>
            <a:ext uri="{FF2B5EF4-FFF2-40B4-BE49-F238E27FC236}">
              <a16:creationId xmlns:a16="http://schemas.microsoft.com/office/drawing/2014/main" id="{D4645E09-4057-4D73-B1D1-1267EA7CB211}"/>
            </a:ext>
          </a:extLst>
        </xdr:cNvPr>
        <xdr:cNvSpPr/>
      </xdr:nvSpPr>
      <xdr:spPr>
        <a:xfrm>
          <a:off x="16106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50</xdr:row>
      <xdr:rowOff>0</xdr:rowOff>
    </xdr:from>
    <xdr:to>
      <xdr:col>99</xdr:col>
      <xdr:colOff>0</xdr:colOff>
      <xdr:row>52</xdr:row>
      <xdr:rowOff>0</xdr:rowOff>
    </xdr:to>
    <xdr:sp macro="" textlink="">
      <xdr:nvSpPr>
        <xdr:cNvPr id="7" name="正方形/長方形 6">
          <a:extLst>
            <a:ext uri="{FF2B5EF4-FFF2-40B4-BE49-F238E27FC236}">
              <a16:creationId xmlns:a16="http://schemas.microsoft.com/office/drawing/2014/main" id="{3E165864-F19C-4715-BF55-DD81AAA100A1}"/>
            </a:ext>
          </a:extLst>
        </xdr:cNvPr>
        <xdr:cNvSpPr/>
      </xdr:nvSpPr>
      <xdr:spPr>
        <a:xfrm>
          <a:off x="17630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50</xdr:row>
      <xdr:rowOff>0</xdr:rowOff>
    </xdr:from>
    <xdr:to>
      <xdr:col>107</xdr:col>
      <xdr:colOff>0</xdr:colOff>
      <xdr:row>52</xdr:row>
      <xdr:rowOff>0</xdr:rowOff>
    </xdr:to>
    <xdr:sp macro="" textlink="">
      <xdr:nvSpPr>
        <xdr:cNvPr id="8" name="正方形/長方形 7">
          <a:extLst>
            <a:ext uri="{FF2B5EF4-FFF2-40B4-BE49-F238E27FC236}">
              <a16:creationId xmlns:a16="http://schemas.microsoft.com/office/drawing/2014/main" id="{D4B5684B-F755-4C29-9B1E-FB8655FBDC61}"/>
            </a:ext>
          </a:extLst>
        </xdr:cNvPr>
        <xdr:cNvSpPr/>
      </xdr:nvSpPr>
      <xdr:spPr>
        <a:xfrm>
          <a:off x="19154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67</xdr:col>
      <xdr:colOff>0</xdr:colOff>
      <xdr:row>72</xdr:row>
      <xdr:rowOff>0</xdr:rowOff>
    </xdr:from>
    <xdr:to>
      <xdr:col>75</xdr:col>
      <xdr:colOff>0</xdr:colOff>
      <xdr:row>74</xdr:row>
      <xdr:rowOff>0</xdr:rowOff>
    </xdr:to>
    <xdr:sp macro="" textlink="">
      <xdr:nvSpPr>
        <xdr:cNvPr id="9" name="正方形/長方形 8">
          <a:extLst>
            <a:ext uri="{FF2B5EF4-FFF2-40B4-BE49-F238E27FC236}">
              <a16:creationId xmlns:a16="http://schemas.microsoft.com/office/drawing/2014/main" id="{1015CFEA-5112-474D-9A11-330B6A09F5C6}"/>
            </a:ext>
          </a:extLst>
        </xdr:cNvPr>
        <xdr:cNvSpPr/>
      </xdr:nvSpPr>
      <xdr:spPr>
        <a:xfrm>
          <a:off x="13058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72</xdr:row>
      <xdr:rowOff>0</xdr:rowOff>
    </xdr:from>
    <xdr:to>
      <xdr:col>83</xdr:col>
      <xdr:colOff>0</xdr:colOff>
      <xdr:row>74</xdr:row>
      <xdr:rowOff>0</xdr:rowOff>
    </xdr:to>
    <xdr:sp macro="" textlink="">
      <xdr:nvSpPr>
        <xdr:cNvPr id="10" name="正方形/長方形 9">
          <a:extLst>
            <a:ext uri="{FF2B5EF4-FFF2-40B4-BE49-F238E27FC236}">
              <a16:creationId xmlns:a16="http://schemas.microsoft.com/office/drawing/2014/main" id="{AA20D391-6C57-4D36-A373-7C1899F3C9EE}"/>
            </a:ext>
          </a:extLst>
        </xdr:cNvPr>
        <xdr:cNvSpPr/>
      </xdr:nvSpPr>
      <xdr:spPr>
        <a:xfrm>
          <a:off x="14582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11" name="正方形/長方形 10">
          <a:extLst>
            <a:ext uri="{FF2B5EF4-FFF2-40B4-BE49-F238E27FC236}">
              <a16:creationId xmlns:a16="http://schemas.microsoft.com/office/drawing/2014/main" id="{A12B1CF7-002B-47CB-A1E5-F013F5E08990}"/>
            </a:ext>
          </a:extLst>
        </xdr:cNvPr>
        <xdr:cNvSpPr/>
      </xdr:nvSpPr>
      <xdr:spPr>
        <a:xfrm>
          <a:off x="16106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12" name="正方形/長方形 11">
          <a:extLst>
            <a:ext uri="{FF2B5EF4-FFF2-40B4-BE49-F238E27FC236}">
              <a16:creationId xmlns:a16="http://schemas.microsoft.com/office/drawing/2014/main" id="{8589D5AB-D650-498F-A829-4C0E7C379DC7}"/>
            </a:ext>
          </a:extLst>
        </xdr:cNvPr>
        <xdr:cNvSpPr/>
      </xdr:nvSpPr>
      <xdr:spPr>
        <a:xfrm>
          <a:off x="17630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13" name="正方形/長方形 12">
          <a:extLst>
            <a:ext uri="{FF2B5EF4-FFF2-40B4-BE49-F238E27FC236}">
              <a16:creationId xmlns:a16="http://schemas.microsoft.com/office/drawing/2014/main" id="{1B0DB930-55CF-40D2-9131-A08A61DEDBB7}"/>
            </a:ext>
          </a:extLst>
        </xdr:cNvPr>
        <xdr:cNvSpPr/>
      </xdr:nvSpPr>
      <xdr:spPr>
        <a:xfrm>
          <a:off x="19154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14" name="正方形/長方形 13">
          <a:extLst>
            <a:ext uri="{FF2B5EF4-FFF2-40B4-BE49-F238E27FC236}">
              <a16:creationId xmlns:a16="http://schemas.microsoft.com/office/drawing/2014/main" id="{44DF78B4-8DD3-4C06-9752-0F92EE2BF169}"/>
            </a:ext>
          </a:extLst>
        </xdr:cNvPr>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15" name="正方形/長方形 14">
          <a:extLst>
            <a:ext uri="{FF2B5EF4-FFF2-40B4-BE49-F238E27FC236}">
              <a16:creationId xmlns:a16="http://schemas.microsoft.com/office/drawing/2014/main" id="{BB507448-9CAE-462D-9850-886DB3AA1112}"/>
            </a:ext>
          </a:extLst>
        </xdr:cNvPr>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6" name="正方形/長方形 15">
          <a:extLst>
            <a:ext uri="{FF2B5EF4-FFF2-40B4-BE49-F238E27FC236}">
              <a16:creationId xmlns:a16="http://schemas.microsoft.com/office/drawing/2014/main" id="{4B4227CB-6CA2-4EFB-B504-71E3C001922C}"/>
            </a:ext>
          </a:extLst>
        </xdr:cNvPr>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7" name="正方形/長方形 16">
          <a:extLst>
            <a:ext uri="{FF2B5EF4-FFF2-40B4-BE49-F238E27FC236}">
              <a16:creationId xmlns:a16="http://schemas.microsoft.com/office/drawing/2014/main" id="{CB22F834-3231-47C2-8BCF-D13592DC2C17}"/>
            </a:ext>
          </a:extLst>
        </xdr:cNvPr>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香川県綾川町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8" name="正方形/長方形 17">
          <a:extLst>
            <a:ext uri="{FF2B5EF4-FFF2-40B4-BE49-F238E27FC236}">
              <a16:creationId xmlns:a16="http://schemas.microsoft.com/office/drawing/2014/main" id="{CCE222D6-8ECF-4118-B6DF-EAD300CF1163}"/>
            </a:ext>
          </a:extLst>
        </xdr:cNvPr>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9" name="正方形/長方形 18">
          <a:extLst>
            <a:ext uri="{FF2B5EF4-FFF2-40B4-BE49-F238E27FC236}">
              <a16:creationId xmlns:a16="http://schemas.microsoft.com/office/drawing/2014/main" id="{2AB2C9B9-2901-41DE-842E-2D8011CF030A}"/>
            </a:ext>
          </a:extLst>
        </xdr:cNvPr>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20" name="正方形/長方形 19">
          <a:extLst>
            <a:ext uri="{FF2B5EF4-FFF2-40B4-BE49-F238E27FC236}">
              <a16:creationId xmlns:a16="http://schemas.microsoft.com/office/drawing/2014/main" id="{DF4355F6-6AAA-4286-8683-CE427AF7791D}"/>
            </a:ext>
          </a:extLst>
        </xdr:cNvPr>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21" name="正方形/長方形 20">
          <a:extLst>
            <a:ext uri="{FF2B5EF4-FFF2-40B4-BE49-F238E27FC236}">
              <a16:creationId xmlns:a16="http://schemas.microsoft.com/office/drawing/2014/main" id="{F6B07979-8DE2-4E8D-9210-9B8821D6DA6D}"/>
            </a:ext>
          </a:extLst>
        </xdr:cNvPr>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22" name="正方形/長方形 21">
          <a:extLst>
            <a:ext uri="{FF2B5EF4-FFF2-40B4-BE49-F238E27FC236}">
              <a16:creationId xmlns:a16="http://schemas.microsoft.com/office/drawing/2014/main" id="{FA503A5E-20D7-49C6-B974-FEF7695D2684}"/>
            </a:ext>
          </a:extLst>
        </xdr:cNvPr>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23" name="正方形/長方形 22">
          <a:extLst>
            <a:ext uri="{FF2B5EF4-FFF2-40B4-BE49-F238E27FC236}">
              <a16:creationId xmlns:a16="http://schemas.microsoft.com/office/drawing/2014/main" id="{2B0858E8-93A4-409E-BDD9-988B40BBA0E7}"/>
            </a:ext>
          </a:extLst>
        </xdr:cNvPr>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23,368
22,969
109.75
12,574,308
12,118,864
406,844
7,008,227
4,248,736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24" name="正方形/長方形 23">
          <a:extLst>
            <a:ext uri="{FF2B5EF4-FFF2-40B4-BE49-F238E27FC236}">
              <a16:creationId xmlns:a16="http://schemas.microsoft.com/office/drawing/2014/main" id="{A9C2B686-AED9-4D2F-B791-E3D60999E197}"/>
            </a:ext>
          </a:extLst>
        </xdr:cNvPr>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25" name="正方形/長方形 24">
          <a:extLst>
            <a:ext uri="{FF2B5EF4-FFF2-40B4-BE49-F238E27FC236}">
              <a16:creationId xmlns:a16="http://schemas.microsoft.com/office/drawing/2014/main" id="{47A9AD4E-961E-4615-9080-06F105C59F1F}"/>
            </a:ext>
          </a:extLst>
        </xdr:cNvPr>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6" name="正方形/長方形 25">
          <a:extLst>
            <a:ext uri="{FF2B5EF4-FFF2-40B4-BE49-F238E27FC236}">
              <a16:creationId xmlns:a16="http://schemas.microsoft.com/office/drawing/2014/main" id="{F93C8E8B-1670-4054-B638-6C5FA41704F6}"/>
            </a:ext>
          </a:extLst>
        </xdr:cNvPr>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-2.4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7" name="正方形/長方形 26">
          <a:extLst>
            <a:ext uri="{FF2B5EF4-FFF2-40B4-BE49-F238E27FC236}">
              <a16:creationId xmlns:a16="http://schemas.microsoft.com/office/drawing/2014/main" id="{70DFFE46-3226-4856-9F89-B2D2AD6DCC7B}"/>
            </a:ext>
          </a:extLst>
        </xdr:cNvPr>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8" name="正方形/長方形 27">
          <a:extLst>
            <a:ext uri="{FF2B5EF4-FFF2-40B4-BE49-F238E27FC236}">
              <a16:creationId xmlns:a16="http://schemas.microsoft.com/office/drawing/2014/main" id="{F97519E9-68DD-476F-A378-D9713C614F53}"/>
            </a:ext>
          </a:extLst>
        </xdr:cNvPr>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9" name="正方形/長方形 28">
          <a:extLst>
            <a:ext uri="{FF2B5EF4-FFF2-40B4-BE49-F238E27FC236}">
              <a16:creationId xmlns:a16="http://schemas.microsoft.com/office/drawing/2014/main" id="{F520B8AC-C231-447E-B9F1-FBAA64193341}"/>
            </a:ext>
          </a:extLst>
        </xdr:cNvPr>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30" name="角丸四角形 29">
          <a:extLst>
            <a:ext uri="{FF2B5EF4-FFF2-40B4-BE49-F238E27FC236}">
              <a16:creationId xmlns:a16="http://schemas.microsoft.com/office/drawing/2014/main" id="{B7C12614-24F7-4DFE-B674-5F2D561F4143}"/>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31" name="正方形/長方形 30">
          <a:extLst>
            <a:ext uri="{FF2B5EF4-FFF2-40B4-BE49-F238E27FC236}">
              <a16:creationId xmlns:a16="http://schemas.microsoft.com/office/drawing/2014/main" id="{AFF9491E-93FA-4D90-BBEF-F34A5D69B953}"/>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32" name="正方形/長方形 31">
          <a:extLst>
            <a:ext uri="{FF2B5EF4-FFF2-40B4-BE49-F238E27FC236}">
              <a16:creationId xmlns:a16="http://schemas.microsoft.com/office/drawing/2014/main" id="{399DB232-59A5-4FA3-9995-625282D00555}"/>
            </a:ext>
          </a:extLst>
        </xdr:cNvPr>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33" name="正方形/長方形 32">
          <a:extLst>
            <a:ext uri="{FF2B5EF4-FFF2-40B4-BE49-F238E27FC236}">
              <a16:creationId xmlns:a16="http://schemas.microsoft.com/office/drawing/2014/main" id="{D1774FE8-1A8D-421E-A57D-2B67CF410EB3}"/>
            </a:ext>
          </a:extLst>
        </xdr:cNvPr>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34" name="直線コネクタ 33">
          <a:extLst>
            <a:ext uri="{FF2B5EF4-FFF2-40B4-BE49-F238E27FC236}">
              <a16:creationId xmlns:a16="http://schemas.microsoft.com/office/drawing/2014/main" id="{B01DA541-3783-4A9C-ABE0-01EFDC0571A4}"/>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35" name="楕円 34">
          <a:extLst>
            <a:ext uri="{FF2B5EF4-FFF2-40B4-BE49-F238E27FC236}">
              <a16:creationId xmlns:a16="http://schemas.microsoft.com/office/drawing/2014/main" id="{96F9F0B1-C074-48FF-BBD4-3AE83BF52380}"/>
            </a:ext>
          </a:extLst>
        </xdr:cNvPr>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6" name="フローチャート: 判断 35">
          <a:extLst>
            <a:ext uri="{FF2B5EF4-FFF2-40B4-BE49-F238E27FC236}">
              <a16:creationId xmlns:a16="http://schemas.microsoft.com/office/drawing/2014/main" id="{AF7536C2-3286-4265-B91F-B4FD6D7A7D42}"/>
            </a:ext>
          </a:extLst>
        </xdr:cNvPr>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7" name="直線コネクタ 36">
          <a:extLst>
            <a:ext uri="{FF2B5EF4-FFF2-40B4-BE49-F238E27FC236}">
              <a16:creationId xmlns:a16="http://schemas.microsoft.com/office/drawing/2014/main" id="{95867F60-E957-45A6-910E-5D162A9EBD6D}"/>
            </a:ext>
          </a:extLst>
        </xdr:cNvPr>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8" name="直線コネクタ 37">
          <a:extLst>
            <a:ext uri="{FF2B5EF4-FFF2-40B4-BE49-F238E27FC236}">
              <a16:creationId xmlns:a16="http://schemas.microsoft.com/office/drawing/2014/main" id="{2DA236C5-5BE5-417D-84C2-0A92AE167649}"/>
            </a:ext>
          </a:extLst>
        </xdr:cNvPr>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9" name="直線コネクタ 38">
          <a:extLst>
            <a:ext uri="{FF2B5EF4-FFF2-40B4-BE49-F238E27FC236}">
              <a16:creationId xmlns:a16="http://schemas.microsoft.com/office/drawing/2014/main" id="{397B2E02-F23B-4B59-B9EE-8C2DDFB79B7D}"/>
            </a:ext>
          </a:extLst>
        </xdr:cNvPr>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40" name="直線コネクタ 39">
          <a:extLst>
            <a:ext uri="{FF2B5EF4-FFF2-40B4-BE49-F238E27FC236}">
              <a16:creationId xmlns:a16="http://schemas.microsoft.com/office/drawing/2014/main" id="{BF05245E-8D18-4D3B-8BB1-794BC78C6D5B}"/>
            </a:ext>
          </a:extLst>
        </xdr:cNvPr>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41" name="テキスト ボックス 40">
          <a:extLst>
            <a:ext uri="{FF2B5EF4-FFF2-40B4-BE49-F238E27FC236}">
              <a16:creationId xmlns:a16="http://schemas.microsoft.com/office/drawing/2014/main" id="{B362F3DF-CC3E-4D7F-B04F-25EB2F4598F7}"/>
            </a:ext>
          </a:extLst>
        </xdr:cNvPr>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42" name="テキスト ボックス 41">
          <a:extLst>
            <a:ext uri="{FF2B5EF4-FFF2-40B4-BE49-F238E27FC236}">
              <a16:creationId xmlns:a16="http://schemas.microsoft.com/office/drawing/2014/main" id="{FB344389-9747-4C0C-81C9-A5E1C78DA230}"/>
            </a:ext>
          </a:extLst>
        </xdr:cNvPr>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43" name="テキスト ボックス 42">
          <a:extLst>
            <a:ext uri="{FF2B5EF4-FFF2-40B4-BE49-F238E27FC236}">
              <a16:creationId xmlns:a16="http://schemas.microsoft.com/office/drawing/2014/main" id="{22AB6D4E-0FFA-42FE-B981-12728841C69D}"/>
            </a:ext>
          </a:extLst>
        </xdr:cNvPr>
        <xdr:cNvSpPr txBox="1"/>
      </xdr:nvSpPr>
      <xdr:spPr>
        <a:xfrm>
          <a:off x="419100" y="32512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1032123" cy="259045"/>
    <xdr:sp macro="" textlink="">
      <xdr:nvSpPr>
        <xdr:cNvPr id="44" name="テキスト ボックス 43">
          <a:extLst>
            <a:ext uri="{FF2B5EF4-FFF2-40B4-BE49-F238E27FC236}">
              <a16:creationId xmlns:a16="http://schemas.microsoft.com/office/drawing/2014/main" id="{DBB78145-7961-4C8C-8651-548D45262ADF}"/>
            </a:ext>
          </a:extLst>
        </xdr:cNvPr>
        <xdr:cNvSpPr txBox="1"/>
      </xdr:nvSpPr>
      <xdr:spPr>
        <a:xfrm>
          <a:off x="419100" y="3492500"/>
          <a:ext cx="110321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年度中に市町村合併した団体で、合併前の団体毎の決算に基づく健全化判断比率等を算出していない団体については、債務償還比率、実質公債費比率、将来負担比率のグラフを表記しない。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45" name="テキスト ボックス 44">
          <a:extLst>
            <a:ext uri="{FF2B5EF4-FFF2-40B4-BE49-F238E27FC236}">
              <a16:creationId xmlns:a16="http://schemas.microsoft.com/office/drawing/2014/main" id="{B80ABFE4-D531-46E5-9D5D-9A6B8DD5BDD2}"/>
            </a:ext>
          </a:extLst>
        </xdr:cNvPr>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6" name="正方形/長方形 45">
          <a:extLst>
            <a:ext uri="{FF2B5EF4-FFF2-40B4-BE49-F238E27FC236}">
              <a16:creationId xmlns:a16="http://schemas.microsoft.com/office/drawing/2014/main" id="{689AB127-66A1-4160-8ADE-49010D6BA6BD}"/>
            </a:ext>
          </a:extLst>
        </xdr:cNvPr>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7" name="正方形/長方形 46">
          <a:extLst>
            <a:ext uri="{FF2B5EF4-FFF2-40B4-BE49-F238E27FC236}">
              <a16:creationId xmlns:a16="http://schemas.microsoft.com/office/drawing/2014/main" id="{A9E5AB21-A7F7-47AB-9CAC-96511AB27949}"/>
            </a:ext>
          </a:extLst>
        </xdr:cNvPr>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8" name="正方形/長方形 47">
          <a:extLst>
            <a:ext uri="{FF2B5EF4-FFF2-40B4-BE49-F238E27FC236}">
              <a16:creationId xmlns:a16="http://schemas.microsoft.com/office/drawing/2014/main" id="{A302F3D2-FEDF-4289-93A1-42176D62394A}"/>
            </a:ext>
          </a:extLst>
        </xdr:cNvPr>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[ 60.3</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9" name="正方形/長方形 48">
          <a:extLst>
            <a:ext uri="{FF2B5EF4-FFF2-40B4-BE49-F238E27FC236}">
              <a16:creationId xmlns:a16="http://schemas.microsoft.com/office/drawing/2014/main" id="{EB5A78AA-90C9-49CA-A38E-0956E33130CC}"/>
            </a:ext>
          </a:extLst>
        </xdr:cNvPr>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50" name="正方形/長方形 49">
          <a:extLst>
            <a:ext uri="{FF2B5EF4-FFF2-40B4-BE49-F238E27FC236}">
              <a16:creationId xmlns:a16="http://schemas.microsoft.com/office/drawing/2014/main" id="{54DBF1C5-84B0-4B44-B5B8-A73B4E9E8DF6}"/>
            </a:ext>
          </a:extLst>
        </xdr:cNvPr>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51" name="正方形/長方形 50">
          <a:extLst>
            <a:ext uri="{FF2B5EF4-FFF2-40B4-BE49-F238E27FC236}">
              <a16:creationId xmlns:a16="http://schemas.microsoft.com/office/drawing/2014/main" id="{CB86033C-9C4D-4BA5-8B85-F0D0BDBD42A8}"/>
            </a:ext>
          </a:extLst>
        </xdr:cNvPr>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52" name="正方形/長方形 51">
          <a:extLst>
            <a:ext uri="{FF2B5EF4-FFF2-40B4-BE49-F238E27FC236}">
              <a16:creationId xmlns:a16="http://schemas.microsoft.com/office/drawing/2014/main" id="{D5A7C66F-4484-4459-B0DF-D118A09A0CF3}"/>
            </a:ext>
          </a:extLst>
        </xdr:cNvPr>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53" name="正方形/長方形 52">
          <a:extLst>
            <a:ext uri="{FF2B5EF4-FFF2-40B4-BE49-F238E27FC236}">
              <a16:creationId xmlns:a16="http://schemas.microsoft.com/office/drawing/2014/main" id="{DA3D086A-9F23-44A1-9BCD-CB36F0BF279C}"/>
            </a:ext>
          </a:extLst>
        </xdr:cNvPr>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54" name="正方形/長方形 53">
          <a:extLst>
            <a:ext uri="{FF2B5EF4-FFF2-40B4-BE49-F238E27FC236}">
              <a16:creationId xmlns:a16="http://schemas.microsoft.com/office/drawing/2014/main" id="{31C83377-794B-4039-B780-8025864D8FF1}"/>
            </a:ext>
          </a:extLst>
        </xdr:cNvPr>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55" name="正方形/長方形 54">
          <a:extLst>
            <a:ext uri="{FF2B5EF4-FFF2-40B4-BE49-F238E27FC236}">
              <a16:creationId xmlns:a16="http://schemas.microsoft.com/office/drawing/2014/main" id="{89D7909F-B7D7-4F58-9084-858082407005}"/>
            </a:ext>
          </a:extLst>
        </xdr:cNvPr>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6" name="正方形/長方形 55">
          <a:extLst>
            <a:ext uri="{FF2B5EF4-FFF2-40B4-BE49-F238E27FC236}">
              <a16:creationId xmlns:a16="http://schemas.microsoft.com/office/drawing/2014/main" id="{5EF5BB2B-D333-4543-B1AC-A2BD6974864B}"/>
            </a:ext>
          </a:extLst>
        </xdr:cNvPr>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7" name="正方形/長方形 56">
          <a:extLst>
            <a:ext uri="{FF2B5EF4-FFF2-40B4-BE49-F238E27FC236}">
              <a16:creationId xmlns:a16="http://schemas.microsoft.com/office/drawing/2014/main" id="{A1E6643A-E56C-4B4A-8127-96EA3D4C1865}"/>
            </a:ext>
          </a:extLst>
        </xdr:cNvPr>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8" name="テキスト ボックス 57">
          <a:extLst>
            <a:ext uri="{FF2B5EF4-FFF2-40B4-BE49-F238E27FC236}">
              <a16:creationId xmlns:a16="http://schemas.microsoft.com/office/drawing/2014/main" id="{08DF625F-9CD6-4488-9BBE-9C2353075C85}"/>
            </a:ext>
          </a:extLst>
        </xdr:cNvPr>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・当町では、令和</a:t>
          </a:r>
          <a:r>
            <a:rPr kumimoji="1" lang="ja-JP" altLang="en-US" sz="1100">
              <a:solidFill>
                <a:schemeClr val="dk1"/>
              </a:solidFill>
              <a:effectLst/>
              <a:latin typeface="+mn-lt"/>
              <a:ea typeface="+mn-ea"/>
              <a:cs typeface="+mn-cs"/>
            </a:rPr>
            <a:t>３</a:t>
          </a:r>
          <a:r>
            <a:rPr kumimoji="1" lang="ja-JP" altLang="ja-JP" sz="1100">
              <a:solidFill>
                <a:schemeClr val="dk1"/>
              </a:solidFill>
              <a:effectLst/>
              <a:latin typeface="+mn-lt"/>
              <a:ea typeface="+mn-ea"/>
              <a:cs typeface="+mn-cs"/>
            </a:rPr>
            <a:t>年度に策定した公共施設等総合管理計画において、公共施設等の延床面積を５％以上削減するという目標を掲げ、老朽化した施設の集約化・複合化や除却を進めているところである。有形固定資産減価償却率は概ね同程度を維持しており、今後も同計画に基づいた適正管理をおこなうことで、上昇抑制に努めたい。</a:t>
          </a:r>
          <a:endParaRPr lang="ja-JP" altLang="ja-JP">
            <a:effectLst/>
          </a:endParaRPr>
        </a:p>
      </xdr:txBody>
    </xdr:sp>
    <xdr:clientData/>
  </xdr:twoCellAnchor>
  <xdr:oneCellAnchor>
    <xdr:from>
      <xdr:col>4</xdr:col>
      <xdr:colOff>174625</xdr:colOff>
      <xdr:row>23</xdr:row>
      <xdr:rowOff>47625</xdr:rowOff>
    </xdr:from>
    <xdr:ext cx="349839" cy="225703"/>
    <xdr:sp macro="" textlink="">
      <xdr:nvSpPr>
        <xdr:cNvPr id="59" name="テキスト ボックス 58">
          <a:extLst>
            <a:ext uri="{FF2B5EF4-FFF2-40B4-BE49-F238E27FC236}">
              <a16:creationId xmlns:a16="http://schemas.microsoft.com/office/drawing/2014/main" id="{6F409BA5-27A5-42A5-B964-71945EB5E9A2}"/>
            </a:ext>
          </a:extLst>
        </xdr:cNvPr>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60" name="直線コネクタ 59">
          <a:extLst>
            <a:ext uri="{FF2B5EF4-FFF2-40B4-BE49-F238E27FC236}">
              <a16:creationId xmlns:a16="http://schemas.microsoft.com/office/drawing/2014/main" id="{B897565D-8805-4269-8DBC-6FCD90F14CB5}"/>
            </a:ext>
          </a:extLst>
        </xdr:cNvPr>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61" name="テキスト ボックス 60">
          <a:extLst>
            <a:ext uri="{FF2B5EF4-FFF2-40B4-BE49-F238E27FC236}">
              <a16:creationId xmlns:a16="http://schemas.microsoft.com/office/drawing/2014/main" id="{C55ADA0B-1C01-4CC7-9A11-54725ED3C78F}"/>
            </a:ext>
          </a:extLst>
        </xdr:cNvPr>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151342</xdr:rowOff>
    </xdr:from>
    <xdr:to>
      <xdr:col>27</xdr:col>
      <xdr:colOff>73025</xdr:colOff>
      <xdr:row>34</xdr:row>
      <xdr:rowOff>151342</xdr:rowOff>
    </xdr:to>
    <xdr:cxnSp macro="">
      <xdr:nvCxnSpPr>
        <xdr:cNvPr id="62" name="直線コネクタ 61">
          <a:extLst>
            <a:ext uri="{FF2B5EF4-FFF2-40B4-BE49-F238E27FC236}">
              <a16:creationId xmlns:a16="http://schemas.microsoft.com/office/drawing/2014/main" id="{88612D41-97D8-4B05-A1E4-F9A2C91A4646}"/>
            </a:ext>
          </a:extLst>
        </xdr:cNvPr>
        <xdr:cNvCxnSpPr/>
      </xdr:nvCxnSpPr>
      <xdr:spPr>
        <a:xfrm>
          <a:off x="1270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57541</xdr:rowOff>
    </xdr:from>
    <xdr:ext cx="359394" cy="225703"/>
    <xdr:sp macro="" textlink="">
      <xdr:nvSpPr>
        <xdr:cNvPr id="63" name="テキスト ボックス 62">
          <a:extLst>
            <a:ext uri="{FF2B5EF4-FFF2-40B4-BE49-F238E27FC236}">
              <a16:creationId xmlns:a16="http://schemas.microsoft.com/office/drawing/2014/main" id="{38C479B8-A386-45B8-BB5C-85AD8801D2FF}"/>
            </a:ext>
          </a:extLst>
        </xdr:cNvPr>
        <xdr:cNvSpPr txBox="1"/>
      </xdr:nvSpPr>
      <xdr:spPr>
        <a:xfrm>
          <a:off x="847106" y="66583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134408</xdr:rowOff>
    </xdr:from>
    <xdr:to>
      <xdr:col>27</xdr:col>
      <xdr:colOff>73025</xdr:colOff>
      <xdr:row>32</xdr:row>
      <xdr:rowOff>134408</xdr:rowOff>
    </xdr:to>
    <xdr:cxnSp macro="">
      <xdr:nvCxnSpPr>
        <xdr:cNvPr id="64" name="直線コネクタ 63">
          <a:extLst>
            <a:ext uri="{FF2B5EF4-FFF2-40B4-BE49-F238E27FC236}">
              <a16:creationId xmlns:a16="http://schemas.microsoft.com/office/drawing/2014/main" id="{409E0F89-F7ED-497A-809A-94C2BFD00226}"/>
            </a:ext>
          </a:extLst>
        </xdr:cNvPr>
        <xdr:cNvCxnSpPr/>
      </xdr:nvCxnSpPr>
      <xdr:spPr>
        <a:xfrm>
          <a:off x="1270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40607</xdr:rowOff>
    </xdr:from>
    <xdr:ext cx="359394" cy="225703"/>
    <xdr:sp macro="" textlink="">
      <xdr:nvSpPr>
        <xdr:cNvPr id="65" name="テキスト ボックス 64">
          <a:extLst>
            <a:ext uri="{FF2B5EF4-FFF2-40B4-BE49-F238E27FC236}">
              <a16:creationId xmlns:a16="http://schemas.microsoft.com/office/drawing/2014/main" id="{D5642EB8-4334-4A32-BF8C-7EFD5D20A13E}"/>
            </a:ext>
          </a:extLst>
        </xdr:cNvPr>
        <xdr:cNvSpPr txBox="1"/>
      </xdr:nvSpPr>
      <xdr:spPr>
        <a:xfrm>
          <a:off x="847106" y="62985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66" name="直線コネクタ 65">
          <a:extLst>
            <a:ext uri="{FF2B5EF4-FFF2-40B4-BE49-F238E27FC236}">
              <a16:creationId xmlns:a16="http://schemas.microsoft.com/office/drawing/2014/main" id="{664A54EC-370B-4773-AAF1-C8A45A3112B7}"/>
            </a:ext>
          </a:extLst>
        </xdr:cNvPr>
        <xdr:cNvCxnSpPr/>
      </xdr:nvCxnSpPr>
      <xdr:spPr>
        <a:xfrm>
          <a:off x="1270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67" name="テキスト ボックス 66">
          <a:extLst>
            <a:ext uri="{FF2B5EF4-FFF2-40B4-BE49-F238E27FC236}">
              <a16:creationId xmlns:a16="http://schemas.microsoft.com/office/drawing/2014/main" id="{C4A0221F-072D-4362-A599-72ECF338D7C6}"/>
            </a:ext>
          </a:extLst>
        </xdr:cNvPr>
        <xdr:cNvSpPr txBox="1"/>
      </xdr:nvSpPr>
      <xdr:spPr>
        <a:xfrm>
          <a:off x="847106" y="59386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28</xdr:row>
      <xdr:rowOff>100542</xdr:rowOff>
    </xdr:from>
    <xdr:to>
      <xdr:col>27</xdr:col>
      <xdr:colOff>73025</xdr:colOff>
      <xdr:row>28</xdr:row>
      <xdr:rowOff>100542</xdr:rowOff>
    </xdr:to>
    <xdr:cxnSp macro="">
      <xdr:nvCxnSpPr>
        <xdr:cNvPr id="68" name="直線コネクタ 67">
          <a:extLst>
            <a:ext uri="{FF2B5EF4-FFF2-40B4-BE49-F238E27FC236}">
              <a16:creationId xmlns:a16="http://schemas.microsoft.com/office/drawing/2014/main" id="{D7B5F07A-32CE-41AD-853D-AFBBC7A7C707}"/>
            </a:ext>
          </a:extLst>
        </xdr:cNvPr>
        <xdr:cNvCxnSpPr/>
      </xdr:nvCxnSpPr>
      <xdr:spPr>
        <a:xfrm>
          <a:off x="1270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6741</xdr:rowOff>
    </xdr:from>
    <xdr:ext cx="359394" cy="225703"/>
    <xdr:sp macro="" textlink="">
      <xdr:nvSpPr>
        <xdr:cNvPr id="69" name="テキスト ボックス 68">
          <a:extLst>
            <a:ext uri="{FF2B5EF4-FFF2-40B4-BE49-F238E27FC236}">
              <a16:creationId xmlns:a16="http://schemas.microsoft.com/office/drawing/2014/main" id="{BDB075C8-AA9F-49E0-8E71-A38AF7BEF426}"/>
            </a:ext>
          </a:extLst>
        </xdr:cNvPr>
        <xdr:cNvSpPr txBox="1"/>
      </xdr:nvSpPr>
      <xdr:spPr>
        <a:xfrm>
          <a:off x="847106" y="55788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83608</xdr:rowOff>
    </xdr:from>
    <xdr:to>
      <xdr:col>27</xdr:col>
      <xdr:colOff>73025</xdr:colOff>
      <xdr:row>26</xdr:row>
      <xdr:rowOff>83608</xdr:rowOff>
    </xdr:to>
    <xdr:cxnSp macro="">
      <xdr:nvCxnSpPr>
        <xdr:cNvPr id="70" name="直線コネクタ 69">
          <a:extLst>
            <a:ext uri="{FF2B5EF4-FFF2-40B4-BE49-F238E27FC236}">
              <a16:creationId xmlns:a16="http://schemas.microsoft.com/office/drawing/2014/main" id="{9F2C075E-AFF7-443A-A3C6-55FF4D43D6D0}"/>
            </a:ext>
          </a:extLst>
        </xdr:cNvPr>
        <xdr:cNvCxnSpPr/>
      </xdr:nvCxnSpPr>
      <xdr:spPr>
        <a:xfrm>
          <a:off x="1270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161257</xdr:rowOff>
    </xdr:from>
    <xdr:ext cx="359394" cy="225703"/>
    <xdr:sp macro="" textlink="">
      <xdr:nvSpPr>
        <xdr:cNvPr id="71" name="テキスト ボックス 70">
          <a:extLst>
            <a:ext uri="{FF2B5EF4-FFF2-40B4-BE49-F238E27FC236}">
              <a16:creationId xmlns:a16="http://schemas.microsoft.com/office/drawing/2014/main" id="{763123C1-EE65-4518-B708-1A19DAA19003}"/>
            </a:ext>
          </a:extLst>
        </xdr:cNvPr>
        <xdr:cNvSpPr txBox="1"/>
      </xdr:nvSpPr>
      <xdr:spPr>
        <a:xfrm>
          <a:off x="847106" y="52190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72" name="直線コネクタ 71">
          <a:extLst>
            <a:ext uri="{FF2B5EF4-FFF2-40B4-BE49-F238E27FC236}">
              <a16:creationId xmlns:a16="http://schemas.microsoft.com/office/drawing/2014/main" id="{4568B7CD-1F11-4FB7-BBC4-7072AB1C7E49}"/>
            </a:ext>
          </a:extLst>
        </xdr:cNvPr>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73" name="テキスト ボックス 72">
          <a:extLst>
            <a:ext uri="{FF2B5EF4-FFF2-40B4-BE49-F238E27FC236}">
              <a16:creationId xmlns:a16="http://schemas.microsoft.com/office/drawing/2014/main" id="{43991FA9-4B5B-49ED-A557-67B62A7E50F3}"/>
            </a:ext>
          </a:extLst>
        </xdr:cNvPr>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74" name="有形固定資産減価償却率グラフ枠">
          <a:extLst>
            <a:ext uri="{FF2B5EF4-FFF2-40B4-BE49-F238E27FC236}">
              <a16:creationId xmlns:a16="http://schemas.microsoft.com/office/drawing/2014/main" id="{2A48BDA6-8261-423F-BACB-1D6D6379D821}"/>
            </a:ext>
          </a:extLst>
        </xdr:cNvPr>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29633</xdr:rowOff>
    </xdr:from>
    <xdr:to>
      <xdr:col>23</xdr:col>
      <xdr:colOff>85090</xdr:colOff>
      <xdr:row>35</xdr:row>
      <xdr:rowOff>62654</xdr:rowOff>
    </xdr:to>
    <xdr:cxnSp macro="">
      <xdr:nvCxnSpPr>
        <xdr:cNvPr id="75" name="直線コネクタ 74">
          <a:extLst>
            <a:ext uri="{FF2B5EF4-FFF2-40B4-BE49-F238E27FC236}">
              <a16:creationId xmlns:a16="http://schemas.microsoft.com/office/drawing/2014/main" id="{F047FA94-1B6F-48C9-9EC1-5CF867826E2C}"/>
            </a:ext>
          </a:extLst>
        </xdr:cNvPr>
        <xdr:cNvCxnSpPr/>
      </xdr:nvCxnSpPr>
      <xdr:spPr>
        <a:xfrm flipV="1">
          <a:off x="4760595" y="5258858"/>
          <a:ext cx="1270" cy="15760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35</xdr:row>
      <xdr:rowOff>66481</xdr:rowOff>
    </xdr:from>
    <xdr:ext cx="405111" cy="259045"/>
    <xdr:sp macro="" textlink="">
      <xdr:nvSpPr>
        <xdr:cNvPr id="76" name="有形固定資産減価償却率最小値テキスト">
          <a:extLst>
            <a:ext uri="{FF2B5EF4-FFF2-40B4-BE49-F238E27FC236}">
              <a16:creationId xmlns:a16="http://schemas.microsoft.com/office/drawing/2014/main" id="{E476BC71-4C7A-430C-8198-F2A96025B89A}"/>
            </a:ext>
          </a:extLst>
        </xdr:cNvPr>
        <xdr:cNvSpPr txBox="1"/>
      </xdr:nvSpPr>
      <xdr:spPr>
        <a:xfrm>
          <a:off x="4813300" y="68387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35</xdr:row>
      <xdr:rowOff>62654</xdr:rowOff>
    </xdr:from>
    <xdr:to>
      <xdr:col>23</xdr:col>
      <xdr:colOff>174625</xdr:colOff>
      <xdr:row>35</xdr:row>
      <xdr:rowOff>62654</xdr:rowOff>
    </xdr:to>
    <xdr:cxnSp macro="">
      <xdr:nvCxnSpPr>
        <xdr:cNvPr id="77" name="直線コネクタ 76">
          <a:extLst>
            <a:ext uri="{FF2B5EF4-FFF2-40B4-BE49-F238E27FC236}">
              <a16:creationId xmlns:a16="http://schemas.microsoft.com/office/drawing/2014/main" id="{BF4B032C-C3DF-4A83-B542-4FA2E4749CF9}"/>
            </a:ext>
          </a:extLst>
        </xdr:cNvPr>
        <xdr:cNvCxnSpPr/>
      </xdr:nvCxnSpPr>
      <xdr:spPr>
        <a:xfrm>
          <a:off x="4673600" y="68349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24</xdr:row>
      <xdr:rowOff>147760</xdr:rowOff>
    </xdr:from>
    <xdr:ext cx="405111" cy="259045"/>
    <xdr:sp macro="" textlink="">
      <xdr:nvSpPr>
        <xdr:cNvPr id="78" name="有形固定資産減価償却率最大値テキスト">
          <a:extLst>
            <a:ext uri="{FF2B5EF4-FFF2-40B4-BE49-F238E27FC236}">
              <a16:creationId xmlns:a16="http://schemas.microsoft.com/office/drawing/2014/main" id="{B35D9F2F-252B-49CB-9A1A-6E601FFFB0DA}"/>
            </a:ext>
          </a:extLst>
        </xdr:cNvPr>
        <xdr:cNvSpPr txBox="1"/>
      </xdr:nvSpPr>
      <xdr:spPr>
        <a:xfrm>
          <a:off x="4813300" y="50340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29633</xdr:rowOff>
    </xdr:from>
    <xdr:to>
      <xdr:col>23</xdr:col>
      <xdr:colOff>174625</xdr:colOff>
      <xdr:row>26</xdr:row>
      <xdr:rowOff>29633</xdr:rowOff>
    </xdr:to>
    <xdr:cxnSp macro="">
      <xdr:nvCxnSpPr>
        <xdr:cNvPr id="79" name="直線コネクタ 78">
          <a:extLst>
            <a:ext uri="{FF2B5EF4-FFF2-40B4-BE49-F238E27FC236}">
              <a16:creationId xmlns:a16="http://schemas.microsoft.com/office/drawing/2014/main" id="{924B8490-539E-4877-B542-1863F57F2E20}"/>
            </a:ext>
          </a:extLst>
        </xdr:cNvPr>
        <xdr:cNvCxnSpPr/>
      </xdr:nvCxnSpPr>
      <xdr:spPr>
        <a:xfrm>
          <a:off x="4673600" y="52588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30</xdr:row>
      <xdr:rowOff>127864</xdr:rowOff>
    </xdr:from>
    <xdr:ext cx="405111" cy="259045"/>
    <xdr:sp macro="" textlink="">
      <xdr:nvSpPr>
        <xdr:cNvPr id="80" name="有形固定資産減価償却率平均値テキスト">
          <a:extLst>
            <a:ext uri="{FF2B5EF4-FFF2-40B4-BE49-F238E27FC236}">
              <a16:creationId xmlns:a16="http://schemas.microsoft.com/office/drawing/2014/main" id="{1B2B936E-B15A-461D-B4C2-EA95D3BABF0F}"/>
            </a:ext>
          </a:extLst>
        </xdr:cNvPr>
        <xdr:cNvSpPr txBox="1"/>
      </xdr:nvSpPr>
      <xdr:spPr>
        <a:xfrm>
          <a:off x="4813300" y="604288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149437</xdr:rowOff>
    </xdr:from>
    <xdr:to>
      <xdr:col>23</xdr:col>
      <xdr:colOff>136525</xdr:colOff>
      <xdr:row>31</xdr:row>
      <xdr:rowOff>79587</xdr:rowOff>
    </xdr:to>
    <xdr:sp macro="" textlink="">
      <xdr:nvSpPr>
        <xdr:cNvPr id="81" name="フローチャート: 判断 80">
          <a:extLst>
            <a:ext uri="{FF2B5EF4-FFF2-40B4-BE49-F238E27FC236}">
              <a16:creationId xmlns:a16="http://schemas.microsoft.com/office/drawing/2014/main" id="{09B77D9D-0F7D-4B3C-9908-220261351EE5}"/>
            </a:ext>
          </a:extLst>
        </xdr:cNvPr>
        <xdr:cNvSpPr/>
      </xdr:nvSpPr>
      <xdr:spPr>
        <a:xfrm>
          <a:off x="4711700" y="6064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102658</xdr:rowOff>
    </xdr:from>
    <xdr:to>
      <xdr:col>19</xdr:col>
      <xdr:colOff>187325</xdr:colOff>
      <xdr:row>31</xdr:row>
      <xdr:rowOff>32808</xdr:rowOff>
    </xdr:to>
    <xdr:sp macro="" textlink="">
      <xdr:nvSpPr>
        <xdr:cNvPr id="82" name="フローチャート: 判断 81">
          <a:extLst>
            <a:ext uri="{FF2B5EF4-FFF2-40B4-BE49-F238E27FC236}">
              <a16:creationId xmlns:a16="http://schemas.microsoft.com/office/drawing/2014/main" id="{31C4B27B-774A-4E83-8C81-943A899DD2F7}"/>
            </a:ext>
          </a:extLst>
        </xdr:cNvPr>
        <xdr:cNvSpPr/>
      </xdr:nvSpPr>
      <xdr:spPr>
        <a:xfrm>
          <a:off x="4000500" y="6017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120650</xdr:rowOff>
    </xdr:from>
    <xdr:to>
      <xdr:col>15</xdr:col>
      <xdr:colOff>187325</xdr:colOff>
      <xdr:row>31</xdr:row>
      <xdr:rowOff>50800</xdr:rowOff>
    </xdr:to>
    <xdr:sp macro="" textlink="">
      <xdr:nvSpPr>
        <xdr:cNvPr id="83" name="フローチャート: 判断 82">
          <a:extLst>
            <a:ext uri="{FF2B5EF4-FFF2-40B4-BE49-F238E27FC236}">
              <a16:creationId xmlns:a16="http://schemas.microsoft.com/office/drawing/2014/main" id="{F2A8FC2D-C27B-4648-B79E-B058CB7DEB97}"/>
            </a:ext>
          </a:extLst>
        </xdr:cNvPr>
        <xdr:cNvSpPr/>
      </xdr:nvSpPr>
      <xdr:spPr>
        <a:xfrm>
          <a:off x="3238500" y="6035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77470</xdr:rowOff>
    </xdr:from>
    <xdr:to>
      <xdr:col>11</xdr:col>
      <xdr:colOff>187325</xdr:colOff>
      <xdr:row>31</xdr:row>
      <xdr:rowOff>7620</xdr:rowOff>
    </xdr:to>
    <xdr:sp macro="" textlink="">
      <xdr:nvSpPr>
        <xdr:cNvPr id="84" name="フローチャート: 判断 83">
          <a:extLst>
            <a:ext uri="{FF2B5EF4-FFF2-40B4-BE49-F238E27FC236}">
              <a16:creationId xmlns:a16="http://schemas.microsoft.com/office/drawing/2014/main" id="{5BD8B474-980D-46C3-9308-AE5EC5826F28}"/>
            </a:ext>
          </a:extLst>
        </xdr:cNvPr>
        <xdr:cNvSpPr/>
      </xdr:nvSpPr>
      <xdr:spPr>
        <a:xfrm>
          <a:off x="2476500" y="5992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30</xdr:row>
      <xdr:rowOff>41487</xdr:rowOff>
    </xdr:from>
    <xdr:to>
      <xdr:col>7</xdr:col>
      <xdr:colOff>187325</xdr:colOff>
      <xdr:row>30</xdr:row>
      <xdr:rowOff>143087</xdr:rowOff>
    </xdr:to>
    <xdr:sp macro="" textlink="">
      <xdr:nvSpPr>
        <xdr:cNvPr id="85" name="フローチャート: 判断 84">
          <a:extLst>
            <a:ext uri="{FF2B5EF4-FFF2-40B4-BE49-F238E27FC236}">
              <a16:creationId xmlns:a16="http://schemas.microsoft.com/office/drawing/2014/main" id="{44AA49E9-C9AC-42CD-8830-EDB929C8DA41}"/>
            </a:ext>
          </a:extLst>
        </xdr:cNvPr>
        <xdr:cNvSpPr/>
      </xdr:nvSpPr>
      <xdr:spPr>
        <a:xfrm>
          <a:off x="1714500" y="59565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6" name="テキスト ボックス 85">
          <a:extLst>
            <a:ext uri="{FF2B5EF4-FFF2-40B4-BE49-F238E27FC236}">
              <a16:creationId xmlns:a16="http://schemas.microsoft.com/office/drawing/2014/main" id="{27F5F72B-C3CE-4633-BB7B-5CE2B1A77A14}"/>
            </a:ext>
          </a:extLst>
        </xdr:cNvPr>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R04</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7" name="テキスト ボックス 86">
          <a:extLst>
            <a:ext uri="{FF2B5EF4-FFF2-40B4-BE49-F238E27FC236}">
              <a16:creationId xmlns:a16="http://schemas.microsoft.com/office/drawing/2014/main" id="{26EBA462-B111-447B-8FD9-C85C0F3363B7}"/>
            </a:ext>
          </a:extLst>
        </xdr:cNvPr>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8" name="テキスト ボックス 87">
          <a:extLst>
            <a:ext uri="{FF2B5EF4-FFF2-40B4-BE49-F238E27FC236}">
              <a16:creationId xmlns:a16="http://schemas.microsoft.com/office/drawing/2014/main" id="{2F619E7F-3EC3-490C-97DC-9523CF474083}"/>
            </a:ext>
          </a:extLst>
        </xdr:cNvPr>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9" name="テキスト ボックス 88">
          <a:extLst>
            <a:ext uri="{FF2B5EF4-FFF2-40B4-BE49-F238E27FC236}">
              <a16:creationId xmlns:a16="http://schemas.microsoft.com/office/drawing/2014/main" id="{48A655D9-C740-434E-878A-AECB28495844}"/>
            </a:ext>
          </a:extLst>
        </xdr:cNvPr>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90" name="テキスト ボックス 89">
          <a:extLst>
            <a:ext uri="{FF2B5EF4-FFF2-40B4-BE49-F238E27FC236}">
              <a16:creationId xmlns:a16="http://schemas.microsoft.com/office/drawing/2014/main" id="{FACF30D2-5414-46F7-8422-A40EC435A040}"/>
            </a:ext>
          </a:extLst>
        </xdr:cNvPr>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77470</xdr:rowOff>
    </xdr:from>
    <xdr:to>
      <xdr:col>23</xdr:col>
      <xdr:colOff>136525</xdr:colOff>
      <xdr:row>31</xdr:row>
      <xdr:rowOff>7620</xdr:rowOff>
    </xdr:to>
    <xdr:sp macro="" textlink="">
      <xdr:nvSpPr>
        <xdr:cNvPr id="91" name="楕円 90">
          <a:extLst>
            <a:ext uri="{FF2B5EF4-FFF2-40B4-BE49-F238E27FC236}">
              <a16:creationId xmlns:a16="http://schemas.microsoft.com/office/drawing/2014/main" id="{84F46F76-BE31-4A2C-9798-DD66946B3771}"/>
            </a:ext>
          </a:extLst>
        </xdr:cNvPr>
        <xdr:cNvSpPr/>
      </xdr:nvSpPr>
      <xdr:spPr>
        <a:xfrm>
          <a:off x="4711700" y="5992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29</xdr:row>
      <xdr:rowOff>100347</xdr:rowOff>
    </xdr:from>
    <xdr:ext cx="405111" cy="259045"/>
    <xdr:sp macro="" textlink="">
      <xdr:nvSpPr>
        <xdr:cNvPr id="92" name="有形固定資産減価償却率該当値テキスト">
          <a:extLst>
            <a:ext uri="{FF2B5EF4-FFF2-40B4-BE49-F238E27FC236}">
              <a16:creationId xmlns:a16="http://schemas.microsoft.com/office/drawing/2014/main" id="{055D2B04-1B5D-4C4F-B9DC-1BF3F7632D5F}"/>
            </a:ext>
          </a:extLst>
        </xdr:cNvPr>
        <xdr:cNvSpPr txBox="1"/>
      </xdr:nvSpPr>
      <xdr:spPr>
        <a:xfrm>
          <a:off x="4813300" y="58439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30</xdr:row>
      <xdr:rowOff>30692</xdr:rowOff>
    </xdr:from>
    <xdr:to>
      <xdr:col>19</xdr:col>
      <xdr:colOff>187325</xdr:colOff>
      <xdr:row>30</xdr:row>
      <xdr:rowOff>132292</xdr:rowOff>
    </xdr:to>
    <xdr:sp macro="" textlink="">
      <xdr:nvSpPr>
        <xdr:cNvPr id="93" name="楕円 92">
          <a:extLst>
            <a:ext uri="{FF2B5EF4-FFF2-40B4-BE49-F238E27FC236}">
              <a16:creationId xmlns:a16="http://schemas.microsoft.com/office/drawing/2014/main" id="{57F39E4A-A5A4-48C4-83C3-849C1F09AE9A}"/>
            </a:ext>
          </a:extLst>
        </xdr:cNvPr>
        <xdr:cNvSpPr/>
      </xdr:nvSpPr>
      <xdr:spPr>
        <a:xfrm>
          <a:off x="4000500" y="5945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30</xdr:row>
      <xdr:rowOff>81492</xdr:rowOff>
    </xdr:from>
    <xdr:to>
      <xdr:col>23</xdr:col>
      <xdr:colOff>85725</xdr:colOff>
      <xdr:row>30</xdr:row>
      <xdr:rowOff>128270</xdr:rowOff>
    </xdr:to>
    <xdr:cxnSp macro="">
      <xdr:nvCxnSpPr>
        <xdr:cNvPr id="94" name="直線コネクタ 93">
          <a:extLst>
            <a:ext uri="{FF2B5EF4-FFF2-40B4-BE49-F238E27FC236}">
              <a16:creationId xmlns:a16="http://schemas.microsoft.com/office/drawing/2014/main" id="{EFEB5084-7035-4C2D-86A1-1A85BC31A6AB}"/>
            </a:ext>
          </a:extLst>
        </xdr:cNvPr>
        <xdr:cNvCxnSpPr/>
      </xdr:nvCxnSpPr>
      <xdr:spPr>
        <a:xfrm>
          <a:off x="4051300" y="5996517"/>
          <a:ext cx="711200" cy="467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29</xdr:row>
      <xdr:rowOff>151765</xdr:rowOff>
    </xdr:from>
    <xdr:to>
      <xdr:col>15</xdr:col>
      <xdr:colOff>187325</xdr:colOff>
      <xdr:row>30</xdr:row>
      <xdr:rowOff>81915</xdr:rowOff>
    </xdr:to>
    <xdr:sp macro="" textlink="">
      <xdr:nvSpPr>
        <xdr:cNvPr id="95" name="楕円 94">
          <a:extLst>
            <a:ext uri="{FF2B5EF4-FFF2-40B4-BE49-F238E27FC236}">
              <a16:creationId xmlns:a16="http://schemas.microsoft.com/office/drawing/2014/main" id="{3B5CEDBC-9C7B-4B21-A684-8AF92C0998D3}"/>
            </a:ext>
          </a:extLst>
        </xdr:cNvPr>
        <xdr:cNvSpPr/>
      </xdr:nvSpPr>
      <xdr:spPr>
        <a:xfrm>
          <a:off x="3238500" y="5895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30</xdr:row>
      <xdr:rowOff>31115</xdr:rowOff>
    </xdr:from>
    <xdr:to>
      <xdr:col>19</xdr:col>
      <xdr:colOff>136525</xdr:colOff>
      <xdr:row>30</xdr:row>
      <xdr:rowOff>81492</xdr:rowOff>
    </xdr:to>
    <xdr:cxnSp macro="">
      <xdr:nvCxnSpPr>
        <xdr:cNvPr id="96" name="直線コネクタ 95">
          <a:extLst>
            <a:ext uri="{FF2B5EF4-FFF2-40B4-BE49-F238E27FC236}">
              <a16:creationId xmlns:a16="http://schemas.microsoft.com/office/drawing/2014/main" id="{C3345A5A-70E7-4607-A42B-AD8C89600BB5}"/>
            </a:ext>
          </a:extLst>
        </xdr:cNvPr>
        <xdr:cNvCxnSpPr/>
      </xdr:nvCxnSpPr>
      <xdr:spPr>
        <a:xfrm>
          <a:off x="3289300" y="5946140"/>
          <a:ext cx="762000" cy="503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29</xdr:row>
      <xdr:rowOff>137372</xdr:rowOff>
    </xdr:from>
    <xdr:to>
      <xdr:col>11</xdr:col>
      <xdr:colOff>187325</xdr:colOff>
      <xdr:row>30</xdr:row>
      <xdr:rowOff>67522</xdr:rowOff>
    </xdr:to>
    <xdr:sp macro="" textlink="">
      <xdr:nvSpPr>
        <xdr:cNvPr id="97" name="楕円 96">
          <a:extLst>
            <a:ext uri="{FF2B5EF4-FFF2-40B4-BE49-F238E27FC236}">
              <a16:creationId xmlns:a16="http://schemas.microsoft.com/office/drawing/2014/main" id="{14AB5537-C498-4A8A-9340-4851FE3C9344}"/>
            </a:ext>
          </a:extLst>
        </xdr:cNvPr>
        <xdr:cNvSpPr/>
      </xdr:nvSpPr>
      <xdr:spPr>
        <a:xfrm>
          <a:off x="2476500" y="58809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30</xdr:row>
      <xdr:rowOff>16722</xdr:rowOff>
    </xdr:from>
    <xdr:to>
      <xdr:col>15</xdr:col>
      <xdr:colOff>136525</xdr:colOff>
      <xdr:row>30</xdr:row>
      <xdr:rowOff>31115</xdr:rowOff>
    </xdr:to>
    <xdr:cxnSp macro="">
      <xdr:nvCxnSpPr>
        <xdr:cNvPr id="98" name="直線コネクタ 97">
          <a:extLst>
            <a:ext uri="{FF2B5EF4-FFF2-40B4-BE49-F238E27FC236}">
              <a16:creationId xmlns:a16="http://schemas.microsoft.com/office/drawing/2014/main" id="{601FE3D7-9D4B-4C55-BFB0-0686736DE922}"/>
            </a:ext>
          </a:extLst>
        </xdr:cNvPr>
        <xdr:cNvCxnSpPr/>
      </xdr:nvCxnSpPr>
      <xdr:spPr>
        <a:xfrm>
          <a:off x="2527300" y="5931747"/>
          <a:ext cx="762000" cy="143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29</xdr:row>
      <xdr:rowOff>140970</xdr:rowOff>
    </xdr:from>
    <xdr:to>
      <xdr:col>7</xdr:col>
      <xdr:colOff>187325</xdr:colOff>
      <xdr:row>30</xdr:row>
      <xdr:rowOff>71120</xdr:rowOff>
    </xdr:to>
    <xdr:sp macro="" textlink="">
      <xdr:nvSpPr>
        <xdr:cNvPr id="99" name="楕円 98">
          <a:extLst>
            <a:ext uri="{FF2B5EF4-FFF2-40B4-BE49-F238E27FC236}">
              <a16:creationId xmlns:a16="http://schemas.microsoft.com/office/drawing/2014/main" id="{4797F911-1C79-4F93-B9D3-050D342285AC}"/>
            </a:ext>
          </a:extLst>
        </xdr:cNvPr>
        <xdr:cNvSpPr/>
      </xdr:nvSpPr>
      <xdr:spPr>
        <a:xfrm>
          <a:off x="1714500" y="5884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30</xdr:row>
      <xdr:rowOff>16722</xdr:rowOff>
    </xdr:from>
    <xdr:to>
      <xdr:col>11</xdr:col>
      <xdr:colOff>136525</xdr:colOff>
      <xdr:row>30</xdr:row>
      <xdr:rowOff>20320</xdr:rowOff>
    </xdr:to>
    <xdr:cxnSp macro="">
      <xdr:nvCxnSpPr>
        <xdr:cNvPr id="100" name="直線コネクタ 99">
          <a:extLst>
            <a:ext uri="{FF2B5EF4-FFF2-40B4-BE49-F238E27FC236}">
              <a16:creationId xmlns:a16="http://schemas.microsoft.com/office/drawing/2014/main" id="{50222E6A-1BD3-4E7F-B965-74D7D91A8C17}"/>
            </a:ext>
          </a:extLst>
        </xdr:cNvPr>
        <xdr:cNvCxnSpPr/>
      </xdr:nvCxnSpPr>
      <xdr:spPr>
        <a:xfrm flipV="1">
          <a:off x="1765300" y="5931747"/>
          <a:ext cx="762000" cy="35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31</xdr:row>
      <xdr:rowOff>23935</xdr:rowOff>
    </xdr:from>
    <xdr:ext cx="405111" cy="259045"/>
    <xdr:sp macro="" textlink="">
      <xdr:nvSpPr>
        <xdr:cNvPr id="101" name="n_1aveValue有形固定資産減価償却率">
          <a:extLst>
            <a:ext uri="{FF2B5EF4-FFF2-40B4-BE49-F238E27FC236}">
              <a16:creationId xmlns:a16="http://schemas.microsoft.com/office/drawing/2014/main" id="{099119A6-65D0-42D2-954F-624D80BBCFF7}"/>
            </a:ext>
          </a:extLst>
        </xdr:cNvPr>
        <xdr:cNvSpPr txBox="1"/>
      </xdr:nvSpPr>
      <xdr:spPr>
        <a:xfrm>
          <a:off x="3836044" y="61104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31</xdr:row>
      <xdr:rowOff>41927</xdr:rowOff>
    </xdr:from>
    <xdr:ext cx="405111" cy="259045"/>
    <xdr:sp macro="" textlink="">
      <xdr:nvSpPr>
        <xdr:cNvPr id="102" name="n_2aveValue有形固定資産減価償却率">
          <a:extLst>
            <a:ext uri="{FF2B5EF4-FFF2-40B4-BE49-F238E27FC236}">
              <a16:creationId xmlns:a16="http://schemas.microsoft.com/office/drawing/2014/main" id="{CA101749-8BDA-4EF6-B7F7-6667F6662E6D}"/>
            </a:ext>
          </a:extLst>
        </xdr:cNvPr>
        <xdr:cNvSpPr txBox="1"/>
      </xdr:nvSpPr>
      <xdr:spPr>
        <a:xfrm>
          <a:off x="3086744" y="61284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30</xdr:row>
      <xdr:rowOff>170197</xdr:rowOff>
    </xdr:from>
    <xdr:ext cx="405111" cy="259045"/>
    <xdr:sp macro="" textlink="">
      <xdr:nvSpPr>
        <xdr:cNvPr id="103" name="n_3aveValue有形固定資産減価償却率">
          <a:extLst>
            <a:ext uri="{FF2B5EF4-FFF2-40B4-BE49-F238E27FC236}">
              <a16:creationId xmlns:a16="http://schemas.microsoft.com/office/drawing/2014/main" id="{BB1AE126-46D2-40C6-B030-900344462670}"/>
            </a:ext>
          </a:extLst>
        </xdr:cNvPr>
        <xdr:cNvSpPr txBox="1"/>
      </xdr:nvSpPr>
      <xdr:spPr>
        <a:xfrm>
          <a:off x="2324744" y="60852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30</xdr:row>
      <xdr:rowOff>134214</xdr:rowOff>
    </xdr:from>
    <xdr:ext cx="405111" cy="259045"/>
    <xdr:sp macro="" textlink="">
      <xdr:nvSpPr>
        <xdr:cNvPr id="104" name="n_4aveValue有形固定資産減価償却率">
          <a:extLst>
            <a:ext uri="{FF2B5EF4-FFF2-40B4-BE49-F238E27FC236}">
              <a16:creationId xmlns:a16="http://schemas.microsoft.com/office/drawing/2014/main" id="{358FFB2C-3157-41E8-BEEB-06894DCB20B2}"/>
            </a:ext>
          </a:extLst>
        </xdr:cNvPr>
        <xdr:cNvSpPr txBox="1"/>
      </xdr:nvSpPr>
      <xdr:spPr>
        <a:xfrm>
          <a:off x="1562744" y="60492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28</xdr:row>
      <xdr:rowOff>148819</xdr:rowOff>
    </xdr:from>
    <xdr:ext cx="405111" cy="259045"/>
    <xdr:sp macro="" textlink="">
      <xdr:nvSpPr>
        <xdr:cNvPr id="105" name="n_1mainValue有形固定資産減価償却率">
          <a:extLst>
            <a:ext uri="{FF2B5EF4-FFF2-40B4-BE49-F238E27FC236}">
              <a16:creationId xmlns:a16="http://schemas.microsoft.com/office/drawing/2014/main" id="{54E873EF-E395-4B79-A72E-5F3C2209CFAF}"/>
            </a:ext>
          </a:extLst>
        </xdr:cNvPr>
        <xdr:cNvSpPr txBox="1"/>
      </xdr:nvSpPr>
      <xdr:spPr>
        <a:xfrm>
          <a:off x="3836044" y="57209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28</xdr:row>
      <xdr:rowOff>98442</xdr:rowOff>
    </xdr:from>
    <xdr:ext cx="405111" cy="259045"/>
    <xdr:sp macro="" textlink="">
      <xdr:nvSpPr>
        <xdr:cNvPr id="106" name="n_2mainValue有形固定資産減価償却率">
          <a:extLst>
            <a:ext uri="{FF2B5EF4-FFF2-40B4-BE49-F238E27FC236}">
              <a16:creationId xmlns:a16="http://schemas.microsoft.com/office/drawing/2014/main" id="{D7D18833-BA06-41C5-B4DE-BEF663FD4DA6}"/>
            </a:ext>
          </a:extLst>
        </xdr:cNvPr>
        <xdr:cNvSpPr txBox="1"/>
      </xdr:nvSpPr>
      <xdr:spPr>
        <a:xfrm>
          <a:off x="3086744" y="56705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28</xdr:row>
      <xdr:rowOff>84049</xdr:rowOff>
    </xdr:from>
    <xdr:ext cx="405111" cy="259045"/>
    <xdr:sp macro="" textlink="">
      <xdr:nvSpPr>
        <xdr:cNvPr id="107" name="n_3mainValue有形固定資産減価償却率">
          <a:extLst>
            <a:ext uri="{FF2B5EF4-FFF2-40B4-BE49-F238E27FC236}">
              <a16:creationId xmlns:a16="http://schemas.microsoft.com/office/drawing/2014/main" id="{650DEE99-4074-4D65-A085-C8CEE5CD123B}"/>
            </a:ext>
          </a:extLst>
        </xdr:cNvPr>
        <xdr:cNvSpPr txBox="1"/>
      </xdr:nvSpPr>
      <xdr:spPr>
        <a:xfrm>
          <a:off x="2324744" y="56561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28</xdr:row>
      <xdr:rowOff>87647</xdr:rowOff>
    </xdr:from>
    <xdr:ext cx="405111" cy="259045"/>
    <xdr:sp macro="" textlink="">
      <xdr:nvSpPr>
        <xdr:cNvPr id="108" name="n_4mainValue有形固定資産減価償却率">
          <a:extLst>
            <a:ext uri="{FF2B5EF4-FFF2-40B4-BE49-F238E27FC236}">
              <a16:creationId xmlns:a16="http://schemas.microsoft.com/office/drawing/2014/main" id="{057852A1-DCA9-47DA-A3B1-CEE950F8B6D6}"/>
            </a:ext>
          </a:extLst>
        </xdr:cNvPr>
        <xdr:cNvSpPr txBox="1"/>
      </xdr:nvSpPr>
      <xdr:spPr>
        <a:xfrm>
          <a:off x="1562744" y="56597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09" name="正方形/長方形 108">
          <a:extLst>
            <a:ext uri="{FF2B5EF4-FFF2-40B4-BE49-F238E27FC236}">
              <a16:creationId xmlns:a16="http://schemas.microsoft.com/office/drawing/2014/main" id="{D1C1E0F7-5A48-426F-BA83-F34E42BC97B8}"/>
            </a:ext>
          </a:extLst>
        </xdr:cNvPr>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10" name="正方形/長方形 109">
          <a:extLst>
            <a:ext uri="{FF2B5EF4-FFF2-40B4-BE49-F238E27FC236}">
              <a16:creationId xmlns:a16="http://schemas.microsoft.com/office/drawing/2014/main" id="{37CB730D-8ECF-4265-993F-69F5781C40BB}"/>
            </a:ext>
          </a:extLst>
        </xdr:cNvPr>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71</xdr:col>
      <xdr:colOff>123041</xdr:colOff>
      <xdr:row>22</xdr:row>
      <xdr:rowOff>64546</xdr:rowOff>
    </xdr:from>
    <xdr:to>
      <xdr:col>75</xdr:col>
      <xdr:colOff>48409</xdr:colOff>
      <xdr:row>24</xdr:row>
      <xdr:rowOff>30705</xdr:rowOff>
    </xdr:to>
    <xdr:sp macro="" textlink="">
      <xdr:nvSpPr>
        <xdr:cNvPr id="111" name="正方形/長方形 110">
          <a:extLst>
            <a:ext uri="{FF2B5EF4-FFF2-40B4-BE49-F238E27FC236}">
              <a16:creationId xmlns:a16="http://schemas.microsoft.com/office/drawing/2014/main" id="{93F04FA9-4C91-45DD-A39F-E621FAC73E68}"/>
            </a:ext>
          </a:extLst>
        </xdr:cNvPr>
        <xdr:cNvSpPr/>
      </xdr:nvSpPr>
      <xdr:spPr>
        <a:xfrm>
          <a:off x="13943816" y="4607971"/>
          <a:ext cx="687368"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[ 0.0% ]</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12" name="正方形/長方形 111">
          <a:extLst>
            <a:ext uri="{FF2B5EF4-FFF2-40B4-BE49-F238E27FC236}">
              <a16:creationId xmlns:a16="http://schemas.microsoft.com/office/drawing/2014/main" id="{3421A1A9-F970-478E-B2B8-D0E1E7D03195}"/>
            </a:ext>
          </a:extLst>
        </xdr:cNvPr>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13" name="正方形/長方形 112">
          <a:extLst>
            <a:ext uri="{FF2B5EF4-FFF2-40B4-BE49-F238E27FC236}">
              <a16:creationId xmlns:a16="http://schemas.microsoft.com/office/drawing/2014/main" id="{54A8331B-86A1-4455-9EB2-885637489AC4}"/>
            </a:ext>
          </a:extLst>
        </xdr:cNvPr>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14" name="正方形/長方形 113">
          <a:extLst>
            <a:ext uri="{FF2B5EF4-FFF2-40B4-BE49-F238E27FC236}">
              <a16:creationId xmlns:a16="http://schemas.microsoft.com/office/drawing/2014/main" id="{652C090B-7E34-4A12-81DC-518A27A26F91}"/>
            </a:ext>
          </a:extLst>
        </xdr:cNvPr>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15" name="正方形/長方形 114">
          <a:extLst>
            <a:ext uri="{FF2B5EF4-FFF2-40B4-BE49-F238E27FC236}">
              <a16:creationId xmlns:a16="http://schemas.microsoft.com/office/drawing/2014/main" id="{401B0530-3404-4A3F-B673-D146FE69FADA}"/>
            </a:ext>
          </a:extLst>
        </xdr:cNvPr>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16" name="正方形/長方形 115">
          <a:extLst>
            <a:ext uri="{FF2B5EF4-FFF2-40B4-BE49-F238E27FC236}">
              <a16:creationId xmlns:a16="http://schemas.microsoft.com/office/drawing/2014/main" id="{A33B904D-76D3-4997-82EC-2B14D764AE05}"/>
            </a:ext>
          </a:extLst>
        </xdr:cNvPr>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17" name="正方形/長方形 116">
          <a:extLst>
            <a:ext uri="{FF2B5EF4-FFF2-40B4-BE49-F238E27FC236}">
              <a16:creationId xmlns:a16="http://schemas.microsoft.com/office/drawing/2014/main" id="{D0378B05-0DD1-4A37-A3BB-FBF046F90482}"/>
            </a:ext>
          </a:extLst>
        </xdr:cNvPr>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18" name="正方形/長方形 117">
          <a:extLst>
            <a:ext uri="{FF2B5EF4-FFF2-40B4-BE49-F238E27FC236}">
              <a16:creationId xmlns:a16="http://schemas.microsoft.com/office/drawing/2014/main" id="{C695C78E-9ED8-4429-BB37-6F363FCED6C9}"/>
            </a:ext>
          </a:extLst>
        </xdr:cNvPr>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19" name="正方形/長方形 118">
          <a:extLst>
            <a:ext uri="{FF2B5EF4-FFF2-40B4-BE49-F238E27FC236}">
              <a16:creationId xmlns:a16="http://schemas.microsoft.com/office/drawing/2014/main" id="{285C76A0-53A6-47F5-9E6D-DBA54469A0E6}"/>
            </a:ext>
          </a:extLst>
        </xdr:cNvPr>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20" name="正方形/長方形 119">
          <a:extLst>
            <a:ext uri="{FF2B5EF4-FFF2-40B4-BE49-F238E27FC236}">
              <a16:creationId xmlns:a16="http://schemas.microsoft.com/office/drawing/2014/main" id="{5C4BD7C1-F59D-445B-BD3F-BEE671A67022}"/>
            </a:ext>
          </a:extLst>
        </xdr:cNvPr>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21" name="テキスト ボックス 120">
          <a:extLst>
            <a:ext uri="{FF2B5EF4-FFF2-40B4-BE49-F238E27FC236}">
              <a16:creationId xmlns:a16="http://schemas.microsoft.com/office/drawing/2014/main" id="{77B47044-B2C4-4571-87D1-FC890B172CC8}"/>
            </a:ext>
          </a:extLst>
        </xdr:cNvPr>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当町においては行政改革大綱において起債</a:t>
          </a:r>
          <a:r>
            <a:rPr kumimoji="1" lang="ja-JP" altLang="en-US" sz="1100">
              <a:solidFill>
                <a:schemeClr val="dk1"/>
              </a:solidFill>
              <a:effectLst/>
              <a:latin typeface="+mn-lt"/>
              <a:ea typeface="+mn-ea"/>
              <a:cs typeface="+mn-cs"/>
            </a:rPr>
            <a:t>の新規</a:t>
          </a:r>
          <a:r>
            <a:rPr kumimoji="1" lang="ja-JP" altLang="ja-JP" sz="1100">
              <a:solidFill>
                <a:schemeClr val="dk1"/>
              </a:solidFill>
              <a:effectLst/>
              <a:latin typeface="+mn-lt"/>
              <a:ea typeface="+mn-ea"/>
              <a:cs typeface="+mn-cs"/>
            </a:rPr>
            <a:t>発行の抑制を</a:t>
          </a:r>
          <a:r>
            <a:rPr kumimoji="1" lang="ja-JP" altLang="en-US" sz="1100">
              <a:solidFill>
                <a:schemeClr val="dk1"/>
              </a:solidFill>
              <a:effectLst/>
              <a:latin typeface="+mn-lt"/>
              <a:ea typeface="+mn-ea"/>
              <a:cs typeface="+mn-cs"/>
            </a:rPr>
            <a:t>行っていた</a:t>
          </a:r>
          <a:r>
            <a:rPr kumimoji="1" lang="ja-JP" altLang="ja-JP" sz="1100">
              <a:solidFill>
                <a:schemeClr val="dk1"/>
              </a:solidFill>
              <a:effectLst/>
              <a:latin typeface="+mn-lt"/>
              <a:ea typeface="+mn-ea"/>
              <a:cs typeface="+mn-cs"/>
            </a:rPr>
            <a:t>ため、将来負担額が極めて低い状態を維持している。</a:t>
          </a:r>
          <a:endParaRPr lang="ja-JP" altLang="ja-JP">
            <a:effectLst/>
          </a:endParaRPr>
        </a:p>
        <a:p>
          <a:r>
            <a:rPr kumimoji="1" lang="ja-JP" altLang="ja-JP" sz="1100">
              <a:solidFill>
                <a:schemeClr val="dk1"/>
              </a:solidFill>
              <a:effectLst/>
              <a:latin typeface="+mn-lt"/>
              <a:ea typeface="+mn-ea"/>
              <a:cs typeface="+mn-cs"/>
            </a:rPr>
            <a:t>   今後も引き続き今の状態を維持できるように努めていく。</a:t>
          </a:r>
          <a:endParaRPr lang="ja-JP" altLang="ja-JP">
            <a:effectLst/>
          </a:endParaRPr>
        </a:p>
      </xdr:txBody>
    </xdr:sp>
    <xdr:clientData/>
  </xdr:twoCellAnchor>
  <xdr:oneCellAnchor>
    <xdr:from>
      <xdr:col>57</xdr:col>
      <xdr:colOff>111125</xdr:colOff>
      <xdr:row>23</xdr:row>
      <xdr:rowOff>47625</xdr:rowOff>
    </xdr:from>
    <xdr:ext cx="349839" cy="225703"/>
    <xdr:sp macro="" textlink="">
      <xdr:nvSpPr>
        <xdr:cNvPr id="122" name="テキスト ボックス 121">
          <a:extLst>
            <a:ext uri="{FF2B5EF4-FFF2-40B4-BE49-F238E27FC236}">
              <a16:creationId xmlns:a16="http://schemas.microsoft.com/office/drawing/2014/main" id="{62D91B85-9A7E-4333-9632-79025FBE9C04}"/>
            </a:ext>
          </a:extLst>
        </xdr:cNvPr>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23" name="直線コネクタ 122">
          <a:extLst>
            <a:ext uri="{FF2B5EF4-FFF2-40B4-BE49-F238E27FC236}">
              <a16:creationId xmlns:a16="http://schemas.microsoft.com/office/drawing/2014/main" id="{92905EF1-C284-4745-8685-17A3429A3FDF}"/>
            </a:ext>
          </a:extLst>
        </xdr:cNvPr>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24" name="テキスト ボックス 123">
          <a:extLst>
            <a:ext uri="{FF2B5EF4-FFF2-40B4-BE49-F238E27FC236}">
              <a16:creationId xmlns:a16="http://schemas.microsoft.com/office/drawing/2014/main" id="{22EF8CB4-9FBD-4979-ADF7-6E2B212DF469}"/>
            </a:ext>
          </a:extLst>
        </xdr:cNvPr>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151342</xdr:rowOff>
    </xdr:from>
    <xdr:to>
      <xdr:col>80</xdr:col>
      <xdr:colOff>9525</xdr:colOff>
      <xdr:row>34</xdr:row>
      <xdr:rowOff>151342</xdr:rowOff>
    </xdr:to>
    <xdr:cxnSp macro="">
      <xdr:nvCxnSpPr>
        <xdr:cNvPr id="125" name="直線コネクタ 124">
          <a:extLst>
            <a:ext uri="{FF2B5EF4-FFF2-40B4-BE49-F238E27FC236}">
              <a16:creationId xmlns:a16="http://schemas.microsoft.com/office/drawing/2014/main" id="{37B4A9BB-059E-4F8E-A9B4-2F7504A2FD59}"/>
            </a:ext>
          </a:extLst>
        </xdr:cNvPr>
        <xdr:cNvCxnSpPr/>
      </xdr:nvCxnSpPr>
      <xdr:spPr>
        <a:xfrm>
          <a:off x="11303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57541</xdr:rowOff>
    </xdr:from>
    <xdr:ext cx="482824" cy="225703"/>
    <xdr:sp macro="" textlink="">
      <xdr:nvSpPr>
        <xdr:cNvPr id="126" name="テキスト ボックス 125">
          <a:extLst>
            <a:ext uri="{FF2B5EF4-FFF2-40B4-BE49-F238E27FC236}">
              <a16:creationId xmlns:a16="http://schemas.microsoft.com/office/drawing/2014/main" id="{AC8C0321-9182-4988-8D04-1B3D03BB074E}"/>
            </a:ext>
          </a:extLst>
        </xdr:cNvPr>
        <xdr:cNvSpPr txBox="1"/>
      </xdr:nvSpPr>
      <xdr:spPr>
        <a:xfrm>
          <a:off x="10756676" y="6658366"/>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27" name="直線コネクタ 126">
          <a:extLst>
            <a:ext uri="{FF2B5EF4-FFF2-40B4-BE49-F238E27FC236}">
              <a16:creationId xmlns:a16="http://schemas.microsoft.com/office/drawing/2014/main" id="{B5FF978A-E9CA-4E34-88E0-B71A18D1C495}"/>
            </a:ext>
          </a:extLst>
        </xdr:cNvPr>
        <xdr:cNvCxnSpPr/>
      </xdr:nvCxnSpPr>
      <xdr:spPr>
        <a:xfrm>
          <a:off x="11303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128" name="テキスト ボックス 127">
          <a:extLst>
            <a:ext uri="{FF2B5EF4-FFF2-40B4-BE49-F238E27FC236}">
              <a16:creationId xmlns:a16="http://schemas.microsoft.com/office/drawing/2014/main" id="{925275B1-D39C-477B-9147-18E12A374DCD}"/>
            </a:ext>
          </a:extLst>
        </xdr:cNvPr>
        <xdr:cNvSpPr txBox="1"/>
      </xdr:nvSpPr>
      <xdr:spPr>
        <a:xfrm>
          <a:off x="10828811" y="629853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29" name="直線コネクタ 128">
          <a:extLst>
            <a:ext uri="{FF2B5EF4-FFF2-40B4-BE49-F238E27FC236}">
              <a16:creationId xmlns:a16="http://schemas.microsoft.com/office/drawing/2014/main" id="{31458420-3B24-4728-87DA-01B82698153D}"/>
            </a:ext>
          </a:extLst>
        </xdr:cNvPr>
        <xdr:cNvCxnSpPr/>
      </xdr:nvCxnSpPr>
      <xdr:spPr>
        <a:xfrm>
          <a:off x="11303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30" name="テキスト ボックス 129">
          <a:extLst>
            <a:ext uri="{FF2B5EF4-FFF2-40B4-BE49-F238E27FC236}">
              <a16:creationId xmlns:a16="http://schemas.microsoft.com/office/drawing/2014/main" id="{D4A9A252-9953-4129-B687-683DB439F61C}"/>
            </a:ext>
          </a:extLst>
        </xdr:cNvPr>
        <xdr:cNvSpPr txBox="1"/>
      </xdr:nvSpPr>
      <xdr:spPr>
        <a:xfrm>
          <a:off x="10828811" y="59386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31" name="直線コネクタ 130">
          <a:extLst>
            <a:ext uri="{FF2B5EF4-FFF2-40B4-BE49-F238E27FC236}">
              <a16:creationId xmlns:a16="http://schemas.microsoft.com/office/drawing/2014/main" id="{4FF9CA5E-5232-40B7-AEAA-99986473A5B1}"/>
            </a:ext>
          </a:extLst>
        </xdr:cNvPr>
        <xdr:cNvCxnSpPr/>
      </xdr:nvCxnSpPr>
      <xdr:spPr>
        <a:xfrm>
          <a:off x="11303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32" name="テキスト ボックス 131">
          <a:extLst>
            <a:ext uri="{FF2B5EF4-FFF2-40B4-BE49-F238E27FC236}">
              <a16:creationId xmlns:a16="http://schemas.microsoft.com/office/drawing/2014/main" id="{6C2BA828-627B-48B0-8E36-273C7F21CE12}"/>
            </a:ext>
          </a:extLst>
        </xdr:cNvPr>
        <xdr:cNvSpPr txBox="1"/>
      </xdr:nvSpPr>
      <xdr:spPr>
        <a:xfrm>
          <a:off x="10828811" y="55788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33" name="直線コネクタ 132">
          <a:extLst>
            <a:ext uri="{FF2B5EF4-FFF2-40B4-BE49-F238E27FC236}">
              <a16:creationId xmlns:a16="http://schemas.microsoft.com/office/drawing/2014/main" id="{5E27B154-AC0F-41E1-8C0D-F8B79ACF5BA4}"/>
            </a:ext>
          </a:extLst>
        </xdr:cNvPr>
        <xdr:cNvCxnSpPr/>
      </xdr:nvCxnSpPr>
      <xdr:spPr>
        <a:xfrm>
          <a:off x="11303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161257</xdr:rowOff>
    </xdr:from>
    <xdr:ext cx="308097" cy="225703"/>
    <xdr:sp macro="" textlink="">
      <xdr:nvSpPr>
        <xdr:cNvPr id="134" name="テキスト ボックス 133">
          <a:extLst>
            <a:ext uri="{FF2B5EF4-FFF2-40B4-BE49-F238E27FC236}">
              <a16:creationId xmlns:a16="http://schemas.microsoft.com/office/drawing/2014/main" id="{CF99F234-97FB-42A9-A601-043E004A1D92}"/>
            </a:ext>
          </a:extLst>
        </xdr:cNvPr>
        <xdr:cNvSpPr txBox="1"/>
      </xdr:nvSpPr>
      <xdr:spPr>
        <a:xfrm>
          <a:off x="10931403" y="521903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35" name="直線コネクタ 134">
          <a:extLst>
            <a:ext uri="{FF2B5EF4-FFF2-40B4-BE49-F238E27FC236}">
              <a16:creationId xmlns:a16="http://schemas.microsoft.com/office/drawing/2014/main" id="{DC2DF1C5-4E6F-4FBA-A624-B5362381BFA9}"/>
            </a:ext>
          </a:extLst>
        </xdr:cNvPr>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36" name="債務償還比率グラフ枠">
          <a:extLst>
            <a:ext uri="{FF2B5EF4-FFF2-40B4-BE49-F238E27FC236}">
              <a16:creationId xmlns:a16="http://schemas.microsoft.com/office/drawing/2014/main" id="{117BFEE3-5826-418C-A1E6-3D393A7E761D}"/>
            </a:ext>
          </a:extLst>
        </xdr:cNvPr>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83608</xdr:rowOff>
    </xdr:from>
    <xdr:to>
      <xdr:col>76</xdr:col>
      <xdr:colOff>21589</xdr:colOff>
      <xdr:row>34</xdr:row>
      <xdr:rowOff>47709</xdr:rowOff>
    </xdr:to>
    <xdr:cxnSp macro="">
      <xdr:nvCxnSpPr>
        <xdr:cNvPr id="137" name="直線コネクタ 136">
          <a:extLst>
            <a:ext uri="{FF2B5EF4-FFF2-40B4-BE49-F238E27FC236}">
              <a16:creationId xmlns:a16="http://schemas.microsoft.com/office/drawing/2014/main" id="{3448D918-A94C-42A6-8937-CFD92CA4A18F}"/>
            </a:ext>
          </a:extLst>
        </xdr:cNvPr>
        <xdr:cNvCxnSpPr/>
      </xdr:nvCxnSpPr>
      <xdr:spPr>
        <a:xfrm flipV="1">
          <a:off x="14793595" y="5312833"/>
          <a:ext cx="1269" cy="13357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51536</xdr:rowOff>
    </xdr:from>
    <xdr:ext cx="560923" cy="259045"/>
    <xdr:sp macro="" textlink="">
      <xdr:nvSpPr>
        <xdr:cNvPr id="138" name="債務償還比率最小値テキスト">
          <a:extLst>
            <a:ext uri="{FF2B5EF4-FFF2-40B4-BE49-F238E27FC236}">
              <a16:creationId xmlns:a16="http://schemas.microsoft.com/office/drawing/2014/main" id="{607E58DE-448D-4ACB-960C-2DF18766C540}"/>
            </a:ext>
          </a:extLst>
        </xdr:cNvPr>
        <xdr:cNvSpPr txBox="1"/>
      </xdr:nvSpPr>
      <xdr:spPr>
        <a:xfrm>
          <a:off x="14846300" y="6652361"/>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47709</xdr:rowOff>
    </xdr:from>
    <xdr:to>
      <xdr:col>76</xdr:col>
      <xdr:colOff>111125</xdr:colOff>
      <xdr:row>34</xdr:row>
      <xdr:rowOff>47709</xdr:rowOff>
    </xdr:to>
    <xdr:cxnSp macro="">
      <xdr:nvCxnSpPr>
        <xdr:cNvPr id="139" name="直線コネクタ 138">
          <a:extLst>
            <a:ext uri="{FF2B5EF4-FFF2-40B4-BE49-F238E27FC236}">
              <a16:creationId xmlns:a16="http://schemas.microsoft.com/office/drawing/2014/main" id="{56E94B56-DE1E-46CC-8BC7-10E46762F883}"/>
            </a:ext>
          </a:extLst>
        </xdr:cNvPr>
        <xdr:cNvCxnSpPr/>
      </xdr:nvCxnSpPr>
      <xdr:spPr>
        <a:xfrm>
          <a:off x="14706600" y="66485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30285</xdr:rowOff>
    </xdr:from>
    <xdr:ext cx="340478" cy="259045"/>
    <xdr:sp macro="" textlink="">
      <xdr:nvSpPr>
        <xdr:cNvPr id="140" name="債務償還比率最大値テキスト">
          <a:extLst>
            <a:ext uri="{FF2B5EF4-FFF2-40B4-BE49-F238E27FC236}">
              <a16:creationId xmlns:a16="http://schemas.microsoft.com/office/drawing/2014/main" id="{32EAE9FF-97AB-4D17-9278-1047CA8EA450}"/>
            </a:ext>
          </a:extLst>
        </xdr:cNvPr>
        <xdr:cNvSpPr txBox="1"/>
      </xdr:nvSpPr>
      <xdr:spPr>
        <a:xfrm>
          <a:off x="14846300" y="508806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83608</xdr:rowOff>
    </xdr:from>
    <xdr:to>
      <xdr:col>76</xdr:col>
      <xdr:colOff>111125</xdr:colOff>
      <xdr:row>26</xdr:row>
      <xdr:rowOff>83608</xdr:rowOff>
    </xdr:to>
    <xdr:cxnSp macro="">
      <xdr:nvCxnSpPr>
        <xdr:cNvPr id="141" name="直線コネクタ 140">
          <a:extLst>
            <a:ext uri="{FF2B5EF4-FFF2-40B4-BE49-F238E27FC236}">
              <a16:creationId xmlns:a16="http://schemas.microsoft.com/office/drawing/2014/main" id="{F5D21433-3EBB-49B5-B1D2-2FA545223BCB}"/>
            </a:ext>
          </a:extLst>
        </xdr:cNvPr>
        <xdr:cNvCxnSpPr/>
      </xdr:nvCxnSpPr>
      <xdr:spPr>
        <a:xfrm>
          <a:off x="14706600" y="53128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29</xdr:row>
      <xdr:rowOff>39634</xdr:rowOff>
    </xdr:from>
    <xdr:ext cx="469744" cy="259045"/>
    <xdr:sp macro="" textlink="">
      <xdr:nvSpPr>
        <xdr:cNvPr id="142" name="債務償還比率平均値テキスト">
          <a:extLst>
            <a:ext uri="{FF2B5EF4-FFF2-40B4-BE49-F238E27FC236}">
              <a16:creationId xmlns:a16="http://schemas.microsoft.com/office/drawing/2014/main" id="{25D15E59-9CB7-48E0-9641-68C5CF999CB4}"/>
            </a:ext>
          </a:extLst>
        </xdr:cNvPr>
        <xdr:cNvSpPr txBox="1"/>
      </xdr:nvSpPr>
      <xdr:spPr>
        <a:xfrm>
          <a:off x="14846300" y="578320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61207</xdr:rowOff>
    </xdr:from>
    <xdr:to>
      <xdr:col>76</xdr:col>
      <xdr:colOff>73025</xdr:colOff>
      <xdr:row>29</xdr:row>
      <xdr:rowOff>162807</xdr:rowOff>
    </xdr:to>
    <xdr:sp macro="" textlink="">
      <xdr:nvSpPr>
        <xdr:cNvPr id="143" name="フローチャート: 判断 142">
          <a:extLst>
            <a:ext uri="{FF2B5EF4-FFF2-40B4-BE49-F238E27FC236}">
              <a16:creationId xmlns:a16="http://schemas.microsoft.com/office/drawing/2014/main" id="{9CDDCD34-81D3-4EDA-9F7E-7B588C7171DA}"/>
            </a:ext>
          </a:extLst>
        </xdr:cNvPr>
        <xdr:cNvSpPr/>
      </xdr:nvSpPr>
      <xdr:spPr>
        <a:xfrm>
          <a:off x="14744700" y="58047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29</xdr:row>
      <xdr:rowOff>7472</xdr:rowOff>
    </xdr:from>
    <xdr:to>
      <xdr:col>72</xdr:col>
      <xdr:colOff>123825</xdr:colOff>
      <xdr:row>29</xdr:row>
      <xdr:rowOff>109072</xdr:rowOff>
    </xdr:to>
    <xdr:sp macro="" textlink="">
      <xdr:nvSpPr>
        <xdr:cNvPr id="144" name="フローチャート: 判断 143">
          <a:extLst>
            <a:ext uri="{FF2B5EF4-FFF2-40B4-BE49-F238E27FC236}">
              <a16:creationId xmlns:a16="http://schemas.microsoft.com/office/drawing/2014/main" id="{D569D8AE-04B0-48CF-981D-67FB2DF8D4C8}"/>
            </a:ext>
          </a:extLst>
        </xdr:cNvPr>
        <xdr:cNvSpPr/>
      </xdr:nvSpPr>
      <xdr:spPr>
        <a:xfrm>
          <a:off x="14033500" y="5751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30</xdr:row>
      <xdr:rowOff>13539</xdr:rowOff>
    </xdr:from>
    <xdr:to>
      <xdr:col>68</xdr:col>
      <xdr:colOff>123825</xdr:colOff>
      <xdr:row>30</xdr:row>
      <xdr:rowOff>115139</xdr:rowOff>
    </xdr:to>
    <xdr:sp macro="" textlink="">
      <xdr:nvSpPr>
        <xdr:cNvPr id="145" name="フローチャート: 判断 144">
          <a:extLst>
            <a:ext uri="{FF2B5EF4-FFF2-40B4-BE49-F238E27FC236}">
              <a16:creationId xmlns:a16="http://schemas.microsoft.com/office/drawing/2014/main" id="{22359C01-6D29-471B-BE64-C33A00F7F83E}"/>
            </a:ext>
          </a:extLst>
        </xdr:cNvPr>
        <xdr:cNvSpPr/>
      </xdr:nvSpPr>
      <xdr:spPr>
        <a:xfrm>
          <a:off x="13271500" y="5928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30</xdr:row>
      <xdr:rowOff>73392</xdr:rowOff>
    </xdr:from>
    <xdr:to>
      <xdr:col>64</xdr:col>
      <xdr:colOff>123825</xdr:colOff>
      <xdr:row>31</xdr:row>
      <xdr:rowOff>3542</xdr:rowOff>
    </xdr:to>
    <xdr:sp macro="" textlink="">
      <xdr:nvSpPr>
        <xdr:cNvPr id="146" name="フローチャート: 判断 145">
          <a:extLst>
            <a:ext uri="{FF2B5EF4-FFF2-40B4-BE49-F238E27FC236}">
              <a16:creationId xmlns:a16="http://schemas.microsoft.com/office/drawing/2014/main" id="{C205FBA2-057C-4487-AFDA-9BE765370AFD}"/>
            </a:ext>
          </a:extLst>
        </xdr:cNvPr>
        <xdr:cNvSpPr/>
      </xdr:nvSpPr>
      <xdr:spPr>
        <a:xfrm>
          <a:off x="12509500" y="5988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30</xdr:row>
      <xdr:rowOff>56480</xdr:rowOff>
    </xdr:from>
    <xdr:to>
      <xdr:col>60</xdr:col>
      <xdr:colOff>123825</xdr:colOff>
      <xdr:row>30</xdr:row>
      <xdr:rowOff>158080</xdr:rowOff>
    </xdr:to>
    <xdr:sp macro="" textlink="">
      <xdr:nvSpPr>
        <xdr:cNvPr id="147" name="フローチャート: 判断 146">
          <a:extLst>
            <a:ext uri="{FF2B5EF4-FFF2-40B4-BE49-F238E27FC236}">
              <a16:creationId xmlns:a16="http://schemas.microsoft.com/office/drawing/2014/main" id="{FE492FC2-94B8-436F-8972-6752F62713AB}"/>
            </a:ext>
          </a:extLst>
        </xdr:cNvPr>
        <xdr:cNvSpPr/>
      </xdr:nvSpPr>
      <xdr:spPr>
        <a:xfrm>
          <a:off x="11747500" y="5971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48" name="テキスト ボックス 147">
          <a:extLst>
            <a:ext uri="{FF2B5EF4-FFF2-40B4-BE49-F238E27FC236}">
              <a16:creationId xmlns:a16="http://schemas.microsoft.com/office/drawing/2014/main" id="{C0B09DC6-4548-46CD-BCB1-1278FA4D48AA}"/>
            </a:ext>
          </a:extLst>
        </xdr:cNvPr>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R04</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49" name="テキスト ボックス 148">
          <a:extLst>
            <a:ext uri="{FF2B5EF4-FFF2-40B4-BE49-F238E27FC236}">
              <a16:creationId xmlns:a16="http://schemas.microsoft.com/office/drawing/2014/main" id="{FDE86CEA-7C37-4BB6-86A2-B12733EB9704}"/>
            </a:ext>
          </a:extLst>
        </xdr:cNvPr>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50" name="テキスト ボックス 149">
          <a:extLst>
            <a:ext uri="{FF2B5EF4-FFF2-40B4-BE49-F238E27FC236}">
              <a16:creationId xmlns:a16="http://schemas.microsoft.com/office/drawing/2014/main" id="{7D272956-0FA7-44D8-9F92-E8B1B6DF27C6}"/>
            </a:ext>
          </a:extLst>
        </xdr:cNvPr>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51" name="テキスト ボックス 150">
          <a:extLst>
            <a:ext uri="{FF2B5EF4-FFF2-40B4-BE49-F238E27FC236}">
              <a16:creationId xmlns:a16="http://schemas.microsoft.com/office/drawing/2014/main" id="{C5A9D58D-B550-4FB4-96C2-D5B4B19A5EAD}"/>
            </a:ext>
          </a:extLst>
        </xdr:cNvPr>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52" name="テキスト ボックス 151">
          <a:extLst>
            <a:ext uri="{FF2B5EF4-FFF2-40B4-BE49-F238E27FC236}">
              <a16:creationId xmlns:a16="http://schemas.microsoft.com/office/drawing/2014/main" id="{7865AEDC-8A65-4F9D-8219-FFD673EA7469}"/>
            </a:ext>
          </a:extLst>
        </xdr:cNvPr>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27</xdr:row>
      <xdr:rowOff>125599</xdr:rowOff>
    </xdr:from>
    <xdr:ext cx="469744" cy="259045"/>
    <xdr:sp macro="" textlink="">
      <xdr:nvSpPr>
        <xdr:cNvPr id="153" name="n_1aveValue債務償還比率">
          <a:extLst>
            <a:ext uri="{FF2B5EF4-FFF2-40B4-BE49-F238E27FC236}">
              <a16:creationId xmlns:a16="http://schemas.microsoft.com/office/drawing/2014/main" id="{DC7A8033-5A1C-4DDC-9F1E-93D419037541}"/>
            </a:ext>
          </a:extLst>
        </xdr:cNvPr>
        <xdr:cNvSpPr txBox="1"/>
      </xdr:nvSpPr>
      <xdr:spPr>
        <a:xfrm>
          <a:off x="13836727" y="55262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28</xdr:row>
      <xdr:rowOff>131666</xdr:rowOff>
    </xdr:from>
    <xdr:ext cx="469744" cy="259045"/>
    <xdr:sp macro="" textlink="">
      <xdr:nvSpPr>
        <xdr:cNvPr id="154" name="n_2aveValue債務償還比率">
          <a:extLst>
            <a:ext uri="{FF2B5EF4-FFF2-40B4-BE49-F238E27FC236}">
              <a16:creationId xmlns:a16="http://schemas.microsoft.com/office/drawing/2014/main" id="{01D17CFC-43E7-4729-9866-81105073E44F}"/>
            </a:ext>
          </a:extLst>
        </xdr:cNvPr>
        <xdr:cNvSpPr txBox="1"/>
      </xdr:nvSpPr>
      <xdr:spPr>
        <a:xfrm>
          <a:off x="13087427" y="57037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29</xdr:row>
      <xdr:rowOff>20069</xdr:rowOff>
    </xdr:from>
    <xdr:ext cx="469744" cy="259045"/>
    <xdr:sp macro="" textlink="">
      <xdr:nvSpPr>
        <xdr:cNvPr id="155" name="n_3aveValue債務償還比率">
          <a:extLst>
            <a:ext uri="{FF2B5EF4-FFF2-40B4-BE49-F238E27FC236}">
              <a16:creationId xmlns:a16="http://schemas.microsoft.com/office/drawing/2014/main" id="{12506201-1110-4CB9-B3D4-0A8F6F96BB05}"/>
            </a:ext>
          </a:extLst>
        </xdr:cNvPr>
        <xdr:cNvSpPr txBox="1"/>
      </xdr:nvSpPr>
      <xdr:spPr>
        <a:xfrm>
          <a:off x="12325427" y="57636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29</xdr:row>
      <xdr:rowOff>3157</xdr:rowOff>
    </xdr:from>
    <xdr:ext cx="469744" cy="259045"/>
    <xdr:sp macro="" textlink="">
      <xdr:nvSpPr>
        <xdr:cNvPr id="156" name="n_4aveValue債務償還比率">
          <a:extLst>
            <a:ext uri="{FF2B5EF4-FFF2-40B4-BE49-F238E27FC236}">
              <a16:creationId xmlns:a16="http://schemas.microsoft.com/office/drawing/2014/main" id="{B4FF5ED3-F3E3-4C2C-8200-A0ECA931CE7F}"/>
            </a:ext>
          </a:extLst>
        </xdr:cNvPr>
        <xdr:cNvSpPr txBox="1"/>
      </xdr:nvSpPr>
      <xdr:spPr>
        <a:xfrm>
          <a:off x="11563427" y="57467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57" name="正方形/長方形 156">
          <a:extLst>
            <a:ext uri="{FF2B5EF4-FFF2-40B4-BE49-F238E27FC236}">
              <a16:creationId xmlns:a16="http://schemas.microsoft.com/office/drawing/2014/main" id="{5F8B97E4-901B-43E7-8162-A897F9700435}"/>
            </a:ext>
          </a:extLst>
        </xdr:cNvPr>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58" name="正方形/長方形 157">
          <a:extLst>
            <a:ext uri="{FF2B5EF4-FFF2-40B4-BE49-F238E27FC236}">
              <a16:creationId xmlns:a16="http://schemas.microsoft.com/office/drawing/2014/main" id="{3DD4F236-3F94-4E20-BA79-C8EAEA9C14CE}"/>
            </a:ext>
          </a:extLst>
        </xdr:cNvPr>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59" name="テキスト ボックス 158">
          <a:extLst>
            <a:ext uri="{FF2B5EF4-FFF2-40B4-BE49-F238E27FC236}">
              <a16:creationId xmlns:a16="http://schemas.microsoft.com/office/drawing/2014/main" id="{073603DF-FA59-4E7E-A413-F8B91CAED04E}"/>
            </a:ext>
          </a:extLst>
        </xdr:cNvPr>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0" name="テキスト ボックス 159">
          <a:extLst>
            <a:ext uri="{FF2B5EF4-FFF2-40B4-BE49-F238E27FC236}">
              <a16:creationId xmlns:a16="http://schemas.microsoft.com/office/drawing/2014/main" id="{C95D0670-5E8A-4605-A803-35788F8AB50B}"/>
            </a:ext>
          </a:extLst>
        </xdr:cNvPr>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1" name="テキスト ボックス 160">
          <a:extLst>
            <a:ext uri="{FF2B5EF4-FFF2-40B4-BE49-F238E27FC236}">
              <a16:creationId xmlns:a16="http://schemas.microsoft.com/office/drawing/2014/main" id="{4A298655-1B9C-4D5D-A7CA-7184294B2F7F}"/>
            </a:ext>
          </a:extLst>
        </xdr:cNvPr>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62" name="テキスト ボックス 161">
          <a:extLst>
            <a:ext uri="{FF2B5EF4-FFF2-40B4-BE49-F238E27FC236}">
              <a16:creationId xmlns:a16="http://schemas.microsoft.com/office/drawing/2014/main" id="{21CB0A57-9C9F-40C7-B3ED-DAB92B7BD76F}"/>
            </a:ext>
          </a:extLst>
        </xdr:cNvPr>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FB441477-2C55-46C0-88D4-3441F1CC384A}"/>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7510A195-8294-4CE7-AAA6-8773C2EECE17}"/>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AAF28E86-0719-4D41-83F3-92A9E7254D98}"/>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912366EC-18BC-4CDB-A448-B753CCC32A8E}"/>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香川県綾川町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53B498D7-E41F-4714-9B87-0157A4859A58}"/>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EF8F56C9-9D53-4C1F-A81E-5853C734FF79}"/>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5CC42485-F8D6-4423-88C7-DAB40FCF26DD}"/>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4F669007-67D7-4FA4-B7A9-D549A272E933}"/>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F7DB0AA-FFC6-4590-8257-3166269693CC}"/>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4FFF7F11-FC58-4C3D-9DB0-790E822B114C}"/>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23,368
22,969
109.75
12,574,308
12,118,864
406,844
7,008,227
4,248,736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A77FC2EF-93C4-4E26-A76C-B353A5506478}"/>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2A7B988E-81BB-452A-99DD-EE7A997E1328}"/>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2CBB1460-4B88-48E7-B8C9-5C6188089133}"/>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-2.4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E8E20294-4B6E-4AFF-849C-A062DE81ED06}"/>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FAFCE42F-C928-4F3F-ABDB-C382168F83E2}"/>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E6222C87-75F2-4959-BEEE-9C0A1546B22B}"/>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970398DE-936E-4267-A8E7-7DA2A6BC9708}"/>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B3305EC7-6346-4CEC-81F8-9E2FA0ED0A52}"/>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ACCADB7B-A947-4EDB-B9CF-B2C72631D883}"/>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9158A9A0-3D41-47C1-9B3C-2883CF3A81FC}"/>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8C194365-996F-4E31-AF1C-70B8D9254B7E}"/>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BA5C4D76-F752-42B1-AC46-CECB4D3A266A}"/>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487FCA3C-F6BD-4A72-9EE1-695CF99DE97C}"/>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018150D4-EFD9-4E3D-81C5-9BD4B941161B}"/>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7FA40BEC-9A93-4B2C-8A2B-1A9816B533A2}"/>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1A4324E3-FE9F-4DA5-92A9-4A599421ECF1}"/>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11E39320-380C-480B-B9B4-9EAD2DE02B66}"/>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239B9959-8121-4CEB-BF04-036968AC5214}"/>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132F9530-AA0B-44ED-B819-1868F03E1E5F}"/>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952B1AC8-EED2-4D06-A8C0-78A126017D76}"/>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DF2C570C-1005-4502-9569-4BB9395A3FD0}"/>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049B7465-7C8B-403D-AC09-CC44186531E4}"/>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6CB6D8D9-4034-4A6B-A776-FC28D1287649}"/>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9BE03E96-070F-4E5D-9697-FE20D22F9789}"/>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FEBC0CA9-0DC5-40DB-AEFE-438EB710A6EE}"/>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CB7A9F23-32C6-48F7-9F1C-BE1541222875}"/>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B7E444BC-88F8-4894-B7F1-353CED8C9A84}"/>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53BA97E3-4E42-42FC-9414-26AC26D7695B}"/>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F59DF3CA-9A99-4DA7-8AF0-053858B1C40F}"/>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4E288D19-E293-4B94-9780-15A9CB7925F1}"/>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1A115832-42BF-491D-A0CC-37A0E93436B6}"/>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C384950C-DDB4-4406-BB50-8358A2D0BFA6}"/>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a:extLst>
            <a:ext uri="{FF2B5EF4-FFF2-40B4-BE49-F238E27FC236}">
              <a16:creationId xmlns:a16="http://schemas.microsoft.com/office/drawing/2014/main" id="{5F7A0320-55D0-4B2D-9C37-3419A6AA46AF}"/>
            </a:ext>
          </a:extLst>
        </xdr:cNvPr>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a:extLst>
            <a:ext uri="{FF2B5EF4-FFF2-40B4-BE49-F238E27FC236}">
              <a16:creationId xmlns:a16="http://schemas.microsoft.com/office/drawing/2014/main" id="{1578C573-9691-4D2B-93C4-A9605D621BE0}"/>
            </a:ext>
          </a:extLst>
        </xdr:cNvPr>
        <xdr:cNvSpPr txBox="1"/>
      </xdr:nvSpPr>
      <xdr:spPr>
        <a:xfrm>
          <a:off x="294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a:extLst>
            <a:ext uri="{FF2B5EF4-FFF2-40B4-BE49-F238E27FC236}">
              <a16:creationId xmlns:a16="http://schemas.microsoft.com/office/drawing/2014/main" id="{8817C23E-ABCC-43F6-A939-AC5BD4316B51}"/>
            </a:ext>
          </a:extLst>
        </xdr:cNvPr>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a:extLst>
            <a:ext uri="{FF2B5EF4-FFF2-40B4-BE49-F238E27FC236}">
              <a16:creationId xmlns:a16="http://schemas.microsoft.com/office/drawing/2014/main" id="{5B4537AD-47FA-4F85-9E81-BC0B603ADAEB}"/>
            </a:ext>
          </a:extLst>
        </xdr:cNvPr>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a:extLst>
            <a:ext uri="{FF2B5EF4-FFF2-40B4-BE49-F238E27FC236}">
              <a16:creationId xmlns:a16="http://schemas.microsoft.com/office/drawing/2014/main" id="{86306E55-026C-4356-8E51-F3D41124FF66}"/>
            </a:ext>
          </a:extLst>
        </xdr:cNvPr>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a:extLst>
            <a:ext uri="{FF2B5EF4-FFF2-40B4-BE49-F238E27FC236}">
              <a16:creationId xmlns:a16="http://schemas.microsoft.com/office/drawing/2014/main" id="{CC6FF6BA-113C-4417-B29F-A06D9459B388}"/>
            </a:ext>
          </a:extLst>
        </xdr:cNvPr>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a:extLst>
            <a:ext uri="{FF2B5EF4-FFF2-40B4-BE49-F238E27FC236}">
              <a16:creationId xmlns:a16="http://schemas.microsoft.com/office/drawing/2014/main" id="{E309D050-4C2D-4C35-BA3D-A5B5AB3F4BA6}"/>
            </a:ext>
          </a:extLst>
        </xdr:cNvPr>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a:extLst>
            <a:ext uri="{FF2B5EF4-FFF2-40B4-BE49-F238E27FC236}">
              <a16:creationId xmlns:a16="http://schemas.microsoft.com/office/drawing/2014/main" id="{8EC748B9-337C-4D64-8D3E-04BF5ABE128B}"/>
            </a:ext>
          </a:extLst>
        </xdr:cNvPr>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a:extLst>
            <a:ext uri="{FF2B5EF4-FFF2-40B4-BE49-F238E27FC236}">
              <a16:creationId xmlns:a16="http://schemas.microsoft.com/office/drawing/2014/main" id="{8367D700-36EC-4E5B-96EC-DB86BE859841}"/>
            </a:ext>
          </a:extLst>
        </xdr:cNvPr>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a:extLst>
            <a:ext uri="{FF2B5EF4-FFF2-40B4-BE49-F238E27FC236}">
              <a16:creationId xmlns:a16="http://schemas.microsoft.com/office/drawing/2014/main" id="{543F06A3-CA9B-45A8-93E4-E840605711B1}"/>
            </a:ext>
          </a:extLst>
        </xdr:cNvPr>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a:extLst>
            <a:ext uri="{FF2B5EF4-FFF2-40B4-BE49-F238E27FC236}">
              <a16:creationId xmlns:a16="http://schemas.microsoft.com/office/drawing/2014/main" id="{71072EEB-A1B9-4BC4-8B8D-234644A5F49B}"/>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5" name="テキスト ボックス 54">
          <a:extLst>
            <a:ext uri="{FF2B5EF4-FFF2-40B4-BE49-F238E27FC236}">
              <a16:creationId xmlns:a16="http://schemas.microsoft.com/office/drawing/2014/main" id="{7C21E669-1E11-4EDB-BEB8-3108CC34DF6A}"/>
            </a:ext>
          </a:extLst>
        </xdr:cNvPr>
        <xdr:cNvSpPr txBox="1"/>
      </xdr:nvSpPr>
      <xdr:spPr>
        <a:xfrm>
          <a:off x="423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a:extLst>
            <a:ext uri="{FF2B5EF4-FFF2-40B4-BE49-F238E27FC236}">
              <a16:creationId xmlns:a16="http://schemas.microsoft.com/office/drawing/2014/main" id="{4F946A41-85A3-47CA-896F-1F70BB8758B3}"/>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144780</xdr:rowOff>
    </xdr:from>
    <xdr:to>
      <xdr:col>24</xdr:col>
      <xdr:colOff>62865</xdr:colOff>
      <xdr:row>42</xdr:row>
      <xdr:rowOff>36195</xdr:rowOff>
    </xdr:to>
    <xdr:cxnSp macro="">
      <xdr:nvCxnSpPr>
        <xdr:cNvPr id="57" name="直線コネクタ 56">
          <a:extLst>
            <a:ext uri="{FF2B5EF4-FFF2-40B4-BE49-F238E27FC236}">
              <a16:creationId xmlns:a16="http://schemas.microsoft.com/office/drawing/2014/main" id="{C1B36D78-EBE7-4F6C-B692-2CCBEBD48510}"/>
            </a:ext>
          </a:extLst>
        </xdr:cNvPr>
        <xdr:cNvCxnSpPr/>
      </xdr:nvCxnSpPr>
      <xdr:spPr>
        <a:xfrm flipV="1">
          <a:off x="4634865" y="5974080"/>
          <a:ext cx="0" cy="12630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40022</xdr:rowOff>
    </xdr:from>
    <xdr:ext cx="405111" cy="259045"/>
    <xdr:sp macro="" textlink="">
      <xdr:nvSpPr>
        <xdr:cNvPr id="58" name="【道路】&#10;有形固定資産減価償却率最小値テキスト">
          <a:extLst>
            <a:ext uri="{FF2B5EF4-FFF2-40B4-BE49-F238E27FC236}">
              <a16:creationId xmlns:a16="http://schemas.microsoft.com/office/drawing/2014/main" id="{0BD6E805-264E-4336-8944-57684765F5BD}"/>
            </a:ext>
          </a:extLst>
        </xdr:cNvPr>
        <xdr:cNvSpPr txBox="1"/>
      </xdr:nvSpPr>
      <xdr:spPr>
        <a:xfrm>
          <a:off x="4673600" y="72409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36195</xdr:rowOff>
    </xdr:from>
    <xdr:to>
      <xdr:col>24</xdr:col>
      <xdr:colOff>152400</xdr:colOff>
      <xdr:row>42</xdr:row>
      <xdr:rowOff>36195</xdr:rowOff>
    </xdr:to>
    <xdr:cxnSp macro="">
      <xdr:nvCxnSpPr>
        <xdr:cNvPr id="59" name="直線コネクタ 58">
          <a:extLst>
            <a:ext uri="{FF2B5EF4-FFF2-40B4-BE49-F238E27FC236}">
              <a16:creationId xmlns:a16="http://schemas.microsoft.com/office/drawing/2014/main" id="{F06641C6-4B9D-4B91-ADDA-61B91D721699}"/>
            </a:ext>
          </a:extLst>
        </xdr:cNvPr>
        <xdr:cNvCxnSpPr/>
      </xdr:nvCxnSpPr>
      <xdr:spPr>
        <a:xfrm>
          <a:off x="4546600" y="72370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33</xdr:row>
      <xdr:rowOff>91457</xdr:rowOff>
    </xdr:from>
    <xdr:ext cx="405111" cy="259045"/>
    <xdr:sp macro="" textlink="">
      <xdr:nvSpPr>
        <xdr:cNvPr id="60" name="【道路】&#10;有形固定資産減価償却率最大値テキスト">
          <a:extLst>
            <a:ext uri="{FF2B5EF4-FFF2-40B4-BE49-F238E27FC236}">
              <a16:creationId xmlns:a16="http://schemas.microsoft.com/office/drawing/2014/main" id="{6E120E54-D100-4DB4-B243-D4AA3E9CD014}"/>
            </a:ext>
          </a:extLst>
        </xdr:cNvPr>
        <xdr:cNvSpPr txBox="1"/>
      </xdr:nvSpPr>
      <xdr:spPr>
        <a:xfrm>
          <a:off x="4673600" y="5749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144780</xdr:rowOff>
    </xdr:from>
    <xdr:to>
      <xdr:col>24</xdr:col>
      <xdr:colOff>152400</xdr:colOff>
      <xdr:row>34</xdr:row>
      <xdr:rowOff>144780</xdr:rowOff>
    </xdr:to>
    <xdr:cxnSp macro="">
      <xdr:nvCxnSpPr>
        <xdr:cNvPr id="61" name="直線コネクタ 60">
          <a:extLst>
            <a:ext uri="{FF2B5EF4-FFF2-40B4-BE49-F238E27FC236}">
              <a16:creationId xmlns:a16="http://schemas.microsoft.com/office/drawing/2014/main" id="{B06C6A31-473D-4652-8FF6-EDBBEEEE0B72}"/>
            </a:ext>
          </a:extLst>
        </xdr:cNvPr>
        <xdr:cNvCxnSpPr/>
      </xdr:nvCxnSpPr>
      <xdr:spPr>
        <a:xfrm>
          <a:off x="4546600" y="5974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34942</xdr:rowOff>
    </xdr:from>
    <xdr:ext cx="405111" cy="259045"/>
    <xdr:sp macro="" textlink="">
      <xdr:nvSpPr>
        <xdr:cNvPr id="62" name="【道路】&#10;有形固定資産減価償却率平均値テキスト">
          <a:extLst>
            <a:ext uri="{FF2B5EF4-FFF2-40B4-BE49-F238E27FC236}">
              <a16:creationId xmlns:a16="http://schemas.microsoft.com/office/drawing/2014/main" id="{239B503D-3598-472A-AE5D-5C5620B56BC1}"/>
            </a:ext>
          </a:extLst>
        </xdr:cNvPr>
        <xdr:cNvSpPr txBox="1"/>
      </xdr:nvSpPr>
      <xdr:spPr>
        <a:xfrm>
          <a:off x="4673600" y="637859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12065</xdr:rowOff>
    </xdr:from>
    <xdr:to>
      <xdr:col>24</xdr:col>
      <xdr:colOff>114300</xdr:colOff>
      <xdr:row>38</xdr:row>
      <xdr:rowOff>113665</xdr:rowOff>
    </xdr:to>
    <xdr:sp macro="" textlink="">
      <xdr:nvSpPr>
        <xdr:cNvPr id="63" name="フローチャート: 判断 62">
          <a:extLst>
            <a:ext uri="{FF2B5EF4-FFF2-40B4-BE49-F238E27FC236}">
              <a16:creationId xmlns:a16="http://schemas.microsoft.com/office/drawing/2014/main" id="{C68BC26A-D851-4B8E-8FD7-850B65E5BB83}"/>
            </a:ext>
          </a:extLst>
        </xdr:cNvPr>
        <xdr:cNvSpPr/>
      </xdr:nvSpPr>
      <xdr:spPr>
        <a:xfrm>
          <a:off x="4584700" y="65271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170180</xdr:rowOff>
    </xdr:from>
    <xdr:to>
      <xdr:col>20</xdr:col>
      <xdr:colOff>38100</xdr:colOff>
      <xdr:row>38</xdr:row>
      <xdr:rowOff>100330</xdr:rowOff>
    </xdr:to>
    <xdr:sp macro="" textlink="">
      <xdr:nvSpPr>
        <xdr:cNvPr id="64" name="フローチャート: 判断 63">
          <a:extLst>
            <a:ext uri="{FF2B5EF4-FFF2-40B4-BE49-F238E27FC236}">
              <a16:creationId xmlns:a16="http://schemas.microsoft.com/office/drawing/2014/main" id="{D5B7B819-FDDA-4D50-A7E9-5923DF467307}"/>
            </a:ext>
          </a:extLst>
        </xdr:cNvPr>
        <xdr:cNvSpPr/>
      </xdr:nvSpPr>
      <xdr:spPr>
        <a:xfrm>
          <a:off x="3746500" y="6513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4445</xdr:rowOff>
    </xdr:from>
    <xdr:to>
      <xdr:col>15</xdr:col>
      <xdr:colOff>101600</xdr:colOff>
      <xdr:row>38</xdr:row>
      <xdr:rowOff>106045</xdr:rowOff>
    </xdr:to>
    <xdr:sp macro="" textlink="">
      <xdr:nvSpPr>
        <xdr:cNvPr id="65" name="フローチャート: 判断 64">
          <a:extLst>
            <a:ext uri="{FF2B5EF4-FFF2-40B4-BE49-F238E27FC236}">
              <a16:creationId xmlns:a16="http://schemas.microsoft.com/office/drawing/2014/main" id="{F1F85D78-D1F1-4F8A-B478-5A77B638F713}"/>
            </a:ext>
          </a:extLst>
        </xdr:cNvPr>
        <xdr:cNvSpPr/>
      </xdr:nvSpPr>
      <xdr:spPr>
        <a:xfrm>
          <a:off x="2857500" y="6519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147320</xdr:rowOff>
    </xdr:from>
    <xdr:to>
      <xdr:col>10</xdr:col>
      <xdr:colOff>165100</xdr:colOff>
      <xdr:row>38</xdr:row>
      <xdr:rowOff>77470</xdr:rowOff>
    </xdr:to>
    <xdr:sp macro="" textlink="">
      <xdr:nvSpPr>
        <xdr:cNvPr id="66" name="フローチャート: 判断 65">
          <a:extLst>
            <a:ext uri="{FF2B5EF4-FFF2-40B4-BE49-F238E27FC236}">
              <a16:creationId xmlns:a16="http://schemas.microsoft.com/office/drawing/2014/main" id="{0F7E8D22-90FC-4008-8C47-32CA0C7292B4}"/>
            </a:ext>
          </a:extLst>
        </xdr:cNvPr>
        <xdr:cNvSpPr/>
      </xdr:nvSpPr>
      <xdr:spPr>
        <a:xfrm>
          <a:off x="1968500" y="6490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113030</xdr:rowOff>
    </xdr:from>
    <xdr:to>
      <xdr:col>6</xdr:col>
      <xdr:colOff>38100</xdr:colOff>
      <xdr:row>38</xdr:row>
      <xdr:rowOff>43180</xdr:rowOff>
    </xdr:to>
    <xdr:sp macro="" textlink="">
      <xdr:nvSpPr>
        <xdr:cNvPr id="67" name="フローチャート: 判断 66">
          <a:extLst>
            <a:ext uri="{FF2B5EF4-FFF2-40B4-BE49-F238E27FC236}">
              <a16:creationId xmlns:a16="http://schemas.microsoft.com/office/drawing/2014/main" id="{73A66F58-9AD0-41AE-B7B0-F0BC709EE9E7}"/>
            </a:ext>
          </a:extLst>
        </xdr:cNvPr>
        <xdr:cNvSpPr/>
      </xdr:nvSpPr>
      <xdr:spPr>
        <a:xfrm>
          <a:off x="1079500" y="6456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AF385A3A-4AE3-4B84-B450-635418F4ACC0}"/>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3E2D2495-3ECB-4323-A56B-1D19DE63E9EE}"/>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EEB3FBC5-08A1-430C-8906-646250E8C9AB}"/>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A38C1C70-B176-4C5F-98DE-786541262ED1}"/>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87CDA462-7D33-4882-AA0D-7E085A5A6500}"/>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15875</xdr:rowOff>
    </xdr:from>
    <xdr:to>
      <xdr:col>24</xdr:col>
      <xdr:colOff>114300</xdr:colOff>
      <xdr:row>38</xdr:row>
      <xdr:rowOff>117475</xdr:rowOff>
    </xdr:to>
    <xdr:sp macro="" textlink="">
      <xdr:nvSpPr>
        <xdr:cNvPr id="73" name="楕円 72">
          <a:extLst>
            <a:ext uri="{FF2B5EF4-FFF2-40B4-BE49-F238E27FC236}">
              <a16:creationId xmlns:a16="http://schemas.microsoft.com/office/drawing/2014/main" id="{F7D0916E-A843-4D09-96ED-658EAE09BDBF}"/>
            </a:ext>
          </a:extLst>
        </xdr:cNvPr>
        <xdr:cNvSpPr/>
      </xdr:nvSpPr>
      <xdr:spPr>
        <a:xfrm>
          <a:off x="4584700" y="6530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37</xdr:row>
      <xdr:rowOff>165752</xdr:rowOff>
    </xdr:from>
    <xdr:ext cx="405111" cy="259045"/>
    <xdr:sp macro="" textlink="">
      <xdr:nvSpPr>
        <xdr:cNvPr id="74" name="【道路】&#10;有形固定資産減価償却率該当値テキスト">
          <a:extLst>
            <a:ext uri="{FF2B5EF4-FFF2-40B4-BE49-F238E27FC236}">
              <a16:creationId xmlns:a16="http://schemas.microsoft.com/office/drawing/2014/main" id="{AA78D6B9-98D2-469B-B515-B371AE364EFD}"/>
            </a:ext>
          </a:extLst>
        </xdr:cNvPr>
        <xdr:cNvSpPr txBox="1"/>
      </xdr:nvSpPr>
      <xdr:spPr>
        <a:xfrm>
          <a:off x="4673600" y="65094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160655</xdr:rowOff>
    </xdr:from>
    <xdr:to>
      <xdr:col>20</xdr:col>
      <xdr:colOff>38100</xdr:colOff>
      <xdr:row>38</xdr:row>
      <xdr:rowOff>90805</xdr:rowOff>
    </xdr:to>
    <xdr:sp macro="" textlink="">
      <xdr:nvSpPr>
        <xdr:cNvPr id="75" name="楕円 74">
          <a:extLst>
            <a:ext uri="{FF2B5EF4-FFF2-40B4-BE49-F238E27FC236}">
              <a16:creationId xmlns:a16="http://schemas.microsoft.com/office/drawing/2014/main" id="{FCBEBDB9-C32D-4698-B230-0282600A548D}"/>
            </a:ext>
          </a:extLst>
        </xdr:cNvPr>
        <xdr:cNvSpPr/>
      </xdr:nvSpPr>
      <xdr:spPr>
        <a:xfrm>
          <a:off x="3746500" y="6504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38</xdr:row>
      <xdr:rowOff>40005</xdr:rowOff>
    </xdr:from>
    <xdr:to>
      <xdr:col>24</xdr:col>
      <xdr:colOff>63500</xdr:colOff>
      <xdr:row>38</xdr:row>
      <xdr:rowOff>66675</xdr:rowOff>
    </xdr:to>
    <xdr:cxnSp macro="">
      <xdr:nvCxnSpPr>
        <xdr:cNvPr id="76" name="直線コネクタ 75">
          <a:extLst>
            <a:ext uri="{FF2B5EF4-FFF2-40B4-BE49-F238E27FC236}">
              <a16:creationId xmlns:a16="http://schemas.microsoft.com/office/drawing/2014/main" id="{29DF9B09-7B6A-4DC4-A1FF-9EBFE0CBC359}"/>
            </a:ext>
          </a:extLst>
        </xdr:cNvPr>
        <xdr:cNvCxnSpPr/>
      </xdr:nvCxnSpPr>
      <xdr:spPr>
        <a:xfrm>
          <a:off x="3797300" y="6555105"/>
          <a:ext cx="8382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128270</xdr:rowOff>
    </xdr:from>
    <xdr:to>
      <xdr:col>15</xdr:col>
      <xdr:colOff>101600</xdr:colOff>
      <xdr:row>38</xdr:row>
      <xdr:rowOff>58420</xdr:rowOff>
    </xdr:to>
    <xdr:sp macro="" textlink="">
      <xdr:nvSpPr>
        <xdr:cNvPr id="77" name="楕円 76">
          <a:extLst>
            <a:ext uri="{FF2B5EF4-FFF2-40B4-BE49-F238E27FC236}">
              <a16:creationId xmlns:a16="http://schemas.microsoft.com/office/drawing/2014/main" id="{D3856953-E57E-42C2-BA2D-9DE0E61211B9}"/>
            </a:ext>
          </a:extLst>
        </xdr:cNvPr>
        <xdr:cNvSpPr/>
      </xdr:nvSpPr>
      <xdr:spPr>
        <a:xfrm>
          <a:off x="2857500" y="6471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7620</xdr:rowOff>
    </xdr:from>
    <xdr:to>
      <xdr:col>19</xdr:col>
      <xdr:colOff>177800</xdr:colOff>
      <xdr:row>38</xdr:row>
      <xdr:rowOff>40005</xdr:rowOff>
    </xdr:to>
    <xdr:cxnSp macro="">
      <xdr:nvCxnSpPr>
        <xdr:cNvPr id="78" name="直線コネクタ 77">
          <a:extLst>
            <a:ext uri="{FF2B5EF4-FFF2-40B4-BE49-F238E27FC236}">
              <a16:creationId xmlns:a16="http://schemas.microsoft.com/office/drawing/2014/main" id="{997BA9C2-CCDB-4317-AE94-76F5F46FFAAB}"/>
            </a:ext>
          </a:extLst>
        </xdr:cNvPr>
        <xdr:cNvCxnSpPr/>
      </xdr:nvCxnSpPr>
      <xdr:spPr>
        <a:xfrm>
          <a:off x="2908300" y="6522720"/>
          <a:ext cx="8890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95885</xdr:rowOff>
    </xdr:from>
    <xdr:to>
      <xdr:col>10</xdr:col>
      <xdr:colOff>165100</xdr:colOff>
      <xdr:row>38</xdr:row>
      <xdr:rowOff>26035</xdr:rowOff>
    </xdr:to>
    <xdr:sp macro="" textlink="">
      <xdr:nvSpPr>
        <xdr:cNvPr id="79" name="楕円 78">
          <a:extLst>
            <a:ext uri="{FF2B5EF4-FFF2-40B4-BE49-F238E27FC236}">
              <a16:creationId xmlns:a16="http://schemas.microsoft.com/office/drawing/2014/main" id="{B0084975-B934-48D1-AA05-A630A94091AB}"/>
            </a:ext>
          </a:extLst>
        </xdr:cNvPr>
        <xdr:cNvSpPr/>
      </xdr:nvSpPr>
      <xdr:spPr>
        <a:xfrm>
          <a:off x="1968500" y="6439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37</xdr:row>
      <xdr:rowOff>146685</xdr:rowOff>
    </xdr:from>
    <xdr:to>
      <xdr:col>15</xdr:col>
      <xdr:colOff>50800</xdr:colOff>
      <xdr:row>38</xdr:row>
      <xdr:rowOff>7620</xdr:rowOff>
    </xdr:to>
    <xdr:cxnSp macro="">
      <xdr:nvCxnSpPr>
        <xdr:cNvPr id="80" name="直線コネクタ 79">
          <a:extLst>
            <a:ext uri="{FF2B5EF4-FFF2-40B4-BE49-F238E27FC236}">
              <a16:creationId xmlns:a16="http://schemas.microsoft.com/office/drawing/2014/main" id="{477DC63D-6F21-4746-90AF-8463B347BCD6}"/>
            </a:ext>
          </a:extLst>
        </xdr:cNvPr>
        <xdr:cNvCxnSpPr/>
      </xdr:nvCxnSpPr>
      <xdr:spPr>
        <a:xfrm>
          <a:off x="2019300" y="6490335"/>
          <a:ext cx="8890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37</xdr:row>
      <xdr:rowOff>61595</xdr:rowOff>
    </xdr:from>
    <xdr:to>
      <xdr:col>6</xdr:col>
      <xdr:colOff>38100</xdr:colOff>
      <xdr:row>37</xdr:row>
      <xdr:rowOff>163195</xdr:rowOff>
    </xdr:to>
    <xdr:sp macro="" textlink="">
      <xdr:nvSpPr>
        <xdr:cNvPr id="81" name="楕円 80">
          <a:extLst>
            <a:ext uri="{FF2B5EF4-FFF2-40B4-BE49-F238E27FC236}">
              <a16:creationId xmlns:a16="http://schemas.microsoft.com/office/drawing/2014/main" id="{A416B49A-BCF2-403E-B527-9ED556FA437A}"/>
            </a:ext>
          </a:extLst>
        </xdr:cNvPr>
        <xdr:cNvSpPr/>
      </xdr:nvSpPr>
      <xdr:spPr>
        <a:xfrm>
          <a:off x="1079500" y="6405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37</xdr:row>
      <xdr:rowOff>112395</xdr:rowOff>
    </xdr:from>
    <xdr:to>
      <xdr:col>10</xdr:col>
      <xdr:colOff>114300</xdr:colOff>
      <xdr:row>37</xdr:row>
      <xdr:rowOff>146685</xdr:rowOff>
    </xdr:to>
    <xdr:cxnSp macro="">
      <xdr:nvCxnSpPr>
        <xdr:cNvPr id="82" name="直線コネクタ 81">
          <a:extLst>
            <a:ext uri="{FF2B5EF4-FFF2-40B4-BE49-F238E27FC236}">
              <a16:creationId xmlns:a16="http://schemas.microsoft.com/office/drawing/2014/main" id="{9B28B97E-8731-410D-9457-BAFD8CDCDDD0}"/>
            </a:ext>
          </a:extLst>
        </xdr:cNvPr>
        <xdr:cNvCxnSpPr/>
      </xdr:nvCxnSpPr>
      <xdr:spPr>
        <a:xfrm>
          <a:off x="1130300" y="6456045"/>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38</xdr:row>
      <xdr:rowOff>91457</xdr:rowOff>
    </xdr:from>
    <xdr:ext cx="405111" cy="259045"/>
    <xdr:sp macro="" textlink="">
      <xdr:nvSpPr>
        <xdr:cNvPr id="83" name="n_1aveValue【道路】&#10;有形固定資産減価償却率">
          <a:extLst>
            <a:ext uri="{FF2B5EF4-FFF2-40B4-BE49-F238E27FC236}">
              <a16:creationId xmlns:a16="http://schemas.microsoft.com/office/drawing/2014/main" id="{55F9B077-959C-418B-80E4-436ECFA703B7}"/>
            </a:ext>
          </a:extLst>
        </xdr:cNvPr>
        <xdr:cNvSpPr txBox="1"/>
      </xdr:nvSpPr>
      <xdr:spPr>
        <a:xfrm>
          <a:off x="3582044" y="6606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97172</xdr:rowOff>
    </xdr:from>
    <xdr:ext cx="405111" cy="259045"/>
    <xdr:sp macro="" textlink="">
      <xdr:nvSpPr>
        <xdr:cNvPr id="84" name="n_2aveValue【道路】&#10;有形固定資産減価償却率">
          <a:extLst>
            <a:ext uri="{FF2B5EF4-FFF2-40B4-BE49-F238E27FC236}">
              <a16:creationId xmlns:a16="http://schemas.microsoft.com/office/drawing/2014/main" id="{FAA95503-1AB8-4EFF-85DA-BB589328B402}"/>
            </a:ext>
          </a:extLst>
        </xdr:cNvPr>
        <xdr:cNvSpPr txBox="1"/>
      </xdr:nvSpPr>
      <xdr:spPr>
        <a:xfrm>
          <a:off x="2705744" y="66122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68597</xdr:rowOff>
    </xdr:from>
    <xdr:ext cx="405111" cy="259045"/>
    <xdr:sp macro="" textlink="">
      <xdr:nvSpPr>
        <xdr:cNvPr id="85" name="n_3aveValue【道路】&#10;有形固定資産減価償却率">
          <a:extLst>
            <a:ext uri="{FF2B5EF4-FFF2-40B4-BE49-F238E27FC236}">
              <a16:creationId xmlns:a16="http://schemas.microsoft.com/office/drawing/2014/main" id="{7709FC82-56D4-4189-B379-5D88B93C74CF}"/>
            </a:ext>
          </a:extLst>
        </xdr:cNvPr>
        <xdr:cNvSpPr txBox="1"/>
      </xdr:nvSpPr>
      <xdr:spPr>
        <a:xfrm>
          <a:off x="1816744" y="6583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38</xdr:row>
      <xdr:rowOff>34307</xdr:rowOff>
    </xdr:from>
    <xdr:ext cx="405111" cy="259045"/>
    <xdr:sp macro="" textlink="">
      <xdr:nvSpPr>
        <xdr:cNvPr id="86" name="n_4aveValue【道路】&#10;有形固定資産減価償却率">
          <a:extLst>
            <a:ext uri="{FF2B5EF4-FFF2-40B4-BE49-F238E27FC236}">
              <a16:creationId xmlns:a16="http://schemas.microsoft.com/office/drawing/2014/main" id="{B0511B67-476B-4B80-A047-316F98CE9CB1}"/>
            </a:ext>
          </a:extLst>
        </xdr:cNvPr>
        <xdr:cNvSpPr txBox="1"/>
      </xdr:nvSpPr>
      <xdr:spPr>
        <a:xfrm>
          <a:off x="927744" y="6549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36</xdr:row>
      <xdr:rowOff>107332</xdr:rowOff>
    </xdr:from>
    <xdr:ext cx="405111" cy="259045"/>
    <xdr:sp macro="" textlink="">
      <xdr:nvSpPr>
        <xdr:cNvPr id="87" name="n_1mainValue【道路】&#10;有形固定資産減価償却率">
          <a:extLst>
            <a:ext uri="{FF2B5EF4-FFF2-40B4-BE49-F238E27FC236}">
              <a16:creationId xmlns:a16="http://schemas.microsoft.com/office/drawing/2014/main" id="{81B7E2CA-9CAA-432B-856A-C4A8707E8BEF}"/>
            </a:ext>
          </a:extLst>
        </xdr:cNvPr>
        <xdr:cNvSpPr txBox="1"/>
      </xdr:nvSpPr>
      <xdr:spPr>
        <a:xfrm>
          <a:off x="3582044" y="62795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74947</xdr:rowOff>
    </xdr:from>
    <xdr:ext cx="405111" cy="259045"/>
    <xdr:sp macro="" textlink="">
      <xdr:nvSpPr>
        <xdr:cNvPr id="88" name="n_2mainValue【道路】&#10;有形固定資産減価償却率">
          <a:extLst>
            <a:ext uri="{FF2B5EF4-FFF2-40B4-BE49-F238E27FC236}">
              <a16:creationId xmlns:a16="http://schemas.microsoft.com/office/drawing/2014/main" id="{E47A6EE6-A3EA-4165-87AD-7E1409F1F807}"/>
            </a:ext>
          </a:extLst>
        </xdr:cNvPr>
        <xdr:cNvSpPr txBox="1"/>
      </xdr:nvSpPr>
      <xdr:spPr>
        <a:xfrm>
          <a:off x="2705744" y="6247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42562</xdr:rowOff>
    </xdr:from>
    <xdr:ext cx="405111" cy="259045"/>
    <xdr:sp macro="" textlink="">
      <xdr:nvSpPr>
        <xdr:cNvPr id="89" name="n_3mainValue【道路】&#10;有形固定資産減価償却率">
          <a:extLst>
            <a:ext uri="{FF2B5EF4-FFF2-40B4-BE49-F238E27FC236}">
              <a16:creationId xmlns:a16="http://schemas.microsoft.com/office/drawing/2014/main" id="{B54EFE19-D3E5-4C7A-B621-7BAB851B62D2}"/>
            </a:ext>
          </a:extLst>
        </xdr:cNvPr>
        <xdr:cNvSpPr txBox="1"/>
      </xdr:nvSpPr>
      <xdr:spPr>
        <a:xfrm>
          <a:off x="1816744" y="62147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36</xdr:row>
      <xdr:rowOff>8272</xdr:rowOff>
    </xdr:from>
    <xdr:ext cx="405111" cy="259045"/>
    <xdr:sp macro="" textlink="">
      <xdr:nvSpPr>
        <xdr:cNvPr id="90" name="n_4mainValue【道路】&#10;有形固定資産減価償却率">
          <a:extLst>
            <a:ext uri="{FF2B5EF4-FFF2-40B4-BE49-F238E27FC236}">
              <a16:creationId xmlns:a16="http://schemas.microsoft.com/office/drawing/2014/main" id="{DFA10E40-8C91-4830-B802-EBE4F377A6E7}"/>
            </a:ext>
          </a:extLst>
        </xdr:cNvPr>
        <xdr:cNvSpPr txBox="1"/>
      </xdr:nvSpPr>
      <xdr:spPr>
        <a:xfrm>
          <a:off x="927744" y="61804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1" name="正方形/長方形 90">
          <a:extLst>
            <a:ext uri="{FF2B5EF4-FFF2-40B4-BE49-F238E27FC236}">
              <a16:creationId xmlns:a16="http://schemas.microsoft.com/office/drawing/2014/main" id="{5E3FD886-E327-491C-AA13-9BB2F49C5973}"/>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2" name="正方形/長方形 91">
          <a:extLst>
            <a:ext uri="{FF2B5EF4-FFF2-40B4-BE49-F238E27FC236}">
              <a16:creationId xmlns:a16="http://schemas.microsoft.com/office/drawing/2014/main" id="{F1670D9C-C4F2-4F00-916B-C51D21E6AC8C}"/>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3" name="正方形/長方形 92">
          <a:extLst>
            <a:ext uri="{FF2B5EF4-FFF2-40B4-BE49-F238E27FC236}">
              <a16:creationId xmlns:a16="http://schemas.microsoft.com/office/drawing/2014/main" id="{5103A513-2D8B-4681-BF10-3B2523A1FA9D}"/>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4" name="正方形/長方形 93">
          <a:extLst>
            <a:ext uri="{FF2B5EF4-FFF2-40B4-BE49-F238E27FC236}">
              <a16:creationId xmlns:a16="http://schemas.microsoft.com/office/drawing/2014/main" id="{5C2D755F-6356-44BA-A77A-D0FEC1B52343}"/>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5" name="正方形/長方形 94">
          <a:extLst>
            <a:ext uri="{FF2B5EF4-FFF2-40B4-BE49-F238E27FC236}">
              <a16:creationId xmlns:a16="http://schemas.microsoft.com/office/drawing/2014/main" id="{8F2238D5-D05F-4B96-A738-20042F797549}"/>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6" name="正方形/長方形 95">
          <a:extLst>
            <a:ext uri="{FF2B5EF4-FFF2-40B4-BE49-F238E27FC236}">
              <a16:creationId xmlns:a16="http://schemas.microsoft.com/office/drawing/2014/main" id="{B43E3C16-B099-4484-BAD4-A7D8B877B496}"/>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7" name="正方形/長方形 96">
          <a:extLst>
            <a:ext uri="{FF2B5EF4-FFF2-40B4-BE49-F238E27FC236}">
              <a16:creationId xmlns:a16="http://schemas.microsoft.com/office/drawing/2014/main" id="{7293A977-8261-4EA8-8AD1-11C13C82A391}"/>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8" name="正方形/長方形 97">
          <a:extLst>
            <a:ext uri="{FF2B5EF4-FFF2-40B4-BE49-F238E27FC236}">
              <a16:creationId xmlns:a16="http://schemas.microsoft.com/office/drawing/2014/main" id="{CD857377-9ECD-42A1-8ACB-9FB3515C7339}"/>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9" name="テキスト ボックス 98">
          <a:extLst>
            <a:ext uri="{FF2B5EF4-FFF2-40B4-BE49-F238E27FC236}">
              <a16:creationId xmlns:a16="http://schemas.microsoft.com/office/drawing/2014/main" id="{2BBEEA4E-F572-4D52-8996-B7533BA016F2}"/>
            </a:ext>
          </a:extLst>
        </xdr:cNvPr>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0" name="直線コネクタ 99">
          <a:extLst>
            <a:ext uri="{FF2B5EF4-FFF2-40B4-BE49-F238E27FC236}">
              <a16:creationId xmlns:a16="http://schemas.microsoft.com/office/drawing/2014/main" id="{26D124C7-4E63-4356-AD09-FC87B26E61F8}"/>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1" name="直線コネクタ 100">
          <a:extLst>
            <a:ext uri="{FF2B5EF4-FFF2-40B4-BE49-F238E27FC236}">
              <a16:creationId xmlns:a16="http://schemas.microsoft.com/office/drawing/2014/main" id="{5309E153-F4BC-4440-BD96-FB905FEF10DC}"/>
            </a:ext>
          </a:extLst>
        </xdr:cNvPr>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2" name="テキスト ボックス 101">
          <a:extLst>
            <a:ext uri="{FF2B5EF4-FFF2-40B4-BE49-F238E27FC236}">
              <a16:creationId xmlns:a16="http://schemas.microsoft.com/office/drawing/2014/main" id="{07866FF6-63AE-4802-B4A7-E4025EF7B12B}"/>
            </a:ext>
          </a:extLst>
        </xdr:cNvPr>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3" name="直線コネクタ 102">
          <a:extLst>
            <a:ext uri="{FF2B5EF4-FFF2-40B4-BE49-F238E27FC236}">
              <a16:creationId xmlns:a16="http://schemas.microsoft.com/office/drawing/2014/main" id="{994CCC15-D2E4-4026-AB9A-7C76FEFFB112}"/>
            </a:ext>
          </a:extLst>
        </xdr:cNvPr>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29227</xdr:rowOff>
    </xdr:from>
    <xdr:ext cx="531299" cy="259045"/>
    <xdr:sp macro="" textlink="">
      <xdr:nvSpPr>
        <xdr:cNvPr id="104" name="テキスト ボックス 103">
          <a:extLst>
            <a:ext uri="{FF2B5EF4-FFF2-40B4-BE49-F238E27FC236}">
              <a16:creationId xmlns:a16="http://schemas.microsoft.com/office/drawing/2014/main" id="{716BD834-9A04-42E0-A0A8-4E424EE976B0}"/>
            </a:ext>
          </a:extLst>
        </xdr:cNvPr>
        <xdr:cNvSpPr txBox="1"/>
      </xdr:nvSpPr>
      <xdr:spPr>
        <a:xfrm>
          <a:off x="6072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5" name="直線コネクタ 104">
          <a:extLst>
            <a:ext uri="{FF2B5EF4-FFF2-40B4-BE49-F238E27FC236}">
              <a16:creationId xmlns:a16="http://schemas.microsoft.com/office/drawing/2014/main" id="{5F445555-4BBF-44F6-B018-7E58FF6FD74E}"/>
            </a:ext>
          </a:extLst>
        </xdr:cNvPr>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106" name="テキスト ボックス 105">
          <a:extLst>
            <a:ext uri="{FF2B5EF4-FFF2-40B4-BE49-F238E27FC236}">
              <a16:creationId xmlns:a16="http://schemas.microsoft.com/office/drawing/2014/main" id="{EB5EAEF5-CC76-435D-90FF-551D063ABBE2}"/>
            </a:ext>
          </a:extLst>
        </xdr:cNvPr>
        <xdr:cNvSpPr txBox="1"/>
      </xdr:nvSpPr>
      <xdr:spPr>
        <a:xfrm>
          <a:off x="6072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7" name="直線コネクタ 106">
          <a:extLst>
            <a:ext uri="{FF2B5EF4-FFF2-40B4-BE49-F238E27FC236}">
              <a16:creationId xmlns:a16="http://schemas.microsoft.com/office/drawing/2014/main" id="{5AE9DDEC-2A5A-4A33-9115-FD7F10FD8D1A}"/>
            </a:ext>
          </a:extLst>
        </xdr:cNvPr>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108" name="テキスト ボックス 107">
          <a:extLst>
            <a:ext uri="{FF2B5EF4-FFF2-40B4-BE49-F238E27FC236}">
              <a16:creationId xmlns:a16="http://schemas.microsoft.com/office/drawing/2014/main" id="{C660CC90-FD43-42B8-9EB5-9ECAA3C4579C}"/>
            </a:ext>
          </a:extLst>
        </xdr:cNvPr>
        <xdr:cNvSpPr txBox="1"/>
      </xdr:nvSpPr>
      <xdr:spPr>
        <a:xfrm>
          <a:off x="6072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9" name="直線コネクタ 108">
          <a:extLst>
            <a:ext uri="{FF2B5EF4-FFF2-40B4-BE49-F238E27FC236}">
              <a16:creationId xmlns:a16="http://schemas.microsoft.com/office/drawing/2014/main" id="{BDF36D34-29D0-439D-8FA3-489140B6C12D}"/>
            </a:ext>
          </a:extLst>
        </xdr:cNvPr>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86377</xdr:rowOff>
    </xdr:from>
    <xdr:ext cx="531299" cy="259045"/>
    <xdr:sp macro="" textlink="">
      <xdr:nvSpPr>
        <xdr:cNvPr id="110" name="テキスト ボックス 109">
          <a:extLst>
            <a:ext uri="{FF2B5EF4-FFF2-40B4-BE49-F238E27FC236}">
              <a16:creationId xmlns:a16="http://schemas.microsoft.com/office/drawing/2014/main" id="{0036A505-3049-47EF-A92D-CEB072E44A21}"/>
            </a:ext>
          </a:extLst>
        </xdr:cNvPr>
        <xdr:cNvSpPr txBox="1"/>
      </xdr:nvSpPr>
      <xdr:spPr>
        <a:xfrm>
          <a:off x="6072701" y="557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1" name="直線コネクタ 110">
          <a:extLst>
            <a:ext uri="{FF2B5EF4-FFF2-40B4-BE49-F238E27FC236}">
              <a16:creationId xmlns:a16="http://schemas.microsoft.com/office/drawing/2014/main" id="{3FE11E24-8632-4012-8F43-DA2EEA305F6E}"/>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112" name="テキスト ボックス 111">
          <a:extLst>
            <a:ext uri="{FF2B5EF4-FFF2-40B4-BE49-F238E27FC236}">
              <a16:creationId xmlns:a16="http://schemas.microsoft.com/office/drawing/2014/main" id="{77C3D73F-B673-437C-83E5-7049D413D287}"/>
            </a:ext>
          </a:extLst>
        </xdr:cNvPr>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3" name="【道路】&#10;一人当たり延長グラフ枠">
          <a:extLst>
            <a:ext uri="{FF2B5EF4-FFF2-40B4-BE49-F238E27FC236}">
              <a16:creationId xmlns:a16="http://schemas.microsoft.com/office/drawing/2014/main" id="{98AC160D-1775-409A-8B67-DE3D6423EB99}"/>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111557</xdr:rowOff>
    </xdr:from>
    <xdr:to>
      <xdr:col>54</xdr:col>
      <xdr:colOff>189865</xdr:colOff>
      <xdr:row>41</xdr:row>
      <xdr:rowOff>122339</xdr:rowOff>
    </xdr:to>
    <xdr:cxnSp macro="">
      <xdr:nvCxnSpPr>
        <xdr:cNvPr id="114" name="直線コネクタ 113">
          <a:extLst>
            <a:ext uri="{FF2B5EF4-FFF2-40B4-BE49-F238E27FC236}">
              <a16:creationId xmlns:a16="http://schemas.microsoft.com/office/drawing/2014/main" id="{BAD41FF7-F3BF-40A5-B733-6DB255B20BB8}"/>
            </a:ext>
          </a:extLst>
        </xdr:cNvPr>
        <xdr:cNvCxnSpPr/>
      </xdr:nvCxnSpPr>
      <xdr:spPr>
        <a:xfrm flipV="1">
          <a:off x="10476865" y="5940857"/>
          <a:ext cx="0" cy="12109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126166</xdr:rowOff>
    </xdr:from>
    <xdr:ext cx="469744" cy="259045"/>
    <xdr:sp macro="" textlink="">
      <xdr:nvSpPr>
        <xdr:cNvPr id="115" name="【道路】&#10;一人当たり延長最小値テキスト">
          <a:extLst>
            <a:ext uri="{FF2B5EF4-FFF2-40B4-BE49-F238E27FC236}">
              <a16:creationId xmlns:a16="http://schemas.microsoft.com/office/drawing/2014/main" id="{BDD253A4-CD29-4CE7-ACC5-B6D2F548D367}"/>
            </a:ext>
          </a:extLst>
        </xdr:cNvPr>
        <xdr:cNvSpPr txBox="1"/>
      </xdr:nvSpPr>
      <xdr:spPr>
        <a:xfrm>
          <a:off x="10515600" y="71556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122339</xdr:rowOff>
    </xdr:from>
    <xdr:to>
      <xdr:col>55</xdr:col>
      <xdr:colOff>88900</xdr:colOff>
      <xdr:row>41</xdr:row>
      <xdr:rowOff>122339</xdr:rowOff>
    </xdr:to>
    <xdr:cxnSp macro="">
      <xdr:nvCxnSpPr>
        <xdr:cNvPr id="116" name="直線コネクタ 115">
          <a:extLst>
            <a:ext uri="{FF2B5EF4-FFF2-40B4-BE49-F238E27FC236}">
              <a16:creationId xmlns:a16="http://schemas.microsoft.com/office/drawing/2014/main" id="{6B02B1A8-B3CC-4CCE-84A2-51A1CB330796}"/>
            </a:ext>
          </a:extLst>
        </xdr:cNvPr>
        <xdr:cNvCxnSpPr/>
      </xdr:nvCxnSpPr>
      <xdr:spPr>
        <a:xfrm>
          <a:off x="10388600" y="71517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58234</xdr:rowOff>
    </xdr:from>
    <xdr:ext cx="534377" cy="259045"/>
    <xdr:sp macro="" textlink="">
      <xdr:nvSpPr>
        <xdr:cNvPr id="117" name="【道路】&#10;一人当たり延長最大値テキスト">
          <a:extLst>
            <a:ext uri="{FF2B5EF4-FFF2-40B4-BE49-F238E27FC236}">
              <a16:creationId xmlns:a16="http://schemas.microsoft.com/office/drawing/2014/main" id="{F910B2EB-1E6A-4479-9B0A-9F6323E841CD}"/>
            </a:ext>
          </a:extLst>
        </xdr:cNvPr>
        <xdr:cNvSpPr txBox="1"/>
      </xdr:nvSpPr>
      <xdr:spPr>
        <a:xfrm>
          <a:off x="10515600" y="57160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34.072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111557</xdr:rowOff>
    </xdr:from>
    <xdr:to>
      <xdr:col>55</xdr:col>
      <xdr:colOff>88900</xdr:colOff>
      <xdr:row>34</xdr:row>
      <xdr:rowOff>111557</xdr:rowOff>
    </xdr:to>
    <xdr:cxnSp macro="">
      <xdr:nvCxnSpPr>
        <xdr:cNvPr id="118" name="直線コネクタ 117">
          <a:extLst>
            <a:ext uri="{FF2B5EF4-FFF2-40B4-BE49-F238E27FC236}">
              <a16:creationId xmlns:a16="http://schemas.microsoft.com/office/drawing/2014/main" id="{EE4E0D56-5077-4578-A389-D1F1F72F917B}"/>
            </a:ext>
          </a:extLst>
        </xdr:cNvPr>
        <xdr:cNvCxnSpPr/>
      </xdr:nvCxnSpPr>
      <xdr:spPr>
        <a:xfrm>
          <a:off x="10388600" y="59408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102163</xdr:rowOff>
    </xdr:from>
    <xdr:ext cx="469744" cy="259045"/>
    <xdr:sp macro="" textlink="">
      <xdr:nvSpPr>
        <xdr:cNvPr id="119" name="【道路】&#10;一人当たり延長平均値テキスト">
          <a:extLst>
            <a:ext uri="{FF2B5EF4-FFF2-40B4-BE49-F238E27FC236}">
              <a16:creationId xmlns:a16="http://schemas.microsoft.com/office/drawing/2014/main" id="{671571AE-3519-4A53-8404-A2523C382A79}"/>
            </a:ext>
          </a:extLst>
        </xdr:cNvPr>
        <xdr:cNvSpPr txBox="1"/>
      </xdr:nvSpPr>
      <xdr:spPr>
        <a:xfrm>
          <a:off x="10515600" y="678871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123736</xdr:rowOff>
    </xdr:from>
    <xdr:to>
      <xdr:col>55</xdr:col>
      <xdr:colOff>50800</xdr:colOff>
      <xdr:row>40</xdr:row>
      <xdr:rowOff>53886</xdr:rowOff>
    </xdr:to>
    <xdr:sp macro="" textlink="">
      <xdr:nvSpPr>
        <xdr:cNvPr id="120" name="フローチャート: 判断 119">
          <a:extLst>
            <a:ext uri="{FF2B5EF4-FFF2-40B4-BE49-F238E27FC236}">
              <a16:creationId xmlns:a16="http://schemas.microsoft.com/office/drawing/2014/main" id="{B051287D-5938-461B-A602-F807EA639C6F}"/>
            </a:ext>
          </a:extLst>
        </xdr:cNvPr>
        <xdr:cNvSpPr/>
      </xdr:nvSpPr>
      <xdr:spPr>
        <a:xfrm>
          <a:off x="10426700" y="6810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136576</xdr:rowOff>
    </xdr:from>
    <xdr:to>
      <xdr:col>50</xdr:col>
      <xdr:colOff>165100</xdr:colOff>
      <xdr:row>40</xdr:row>
      <xdr:rowOff>66726</xdr:rowOff>
    </xdr:to>
    <xdr:sp macro="" textlink="">
      <xdr:nvSpPr>
        <xdr:cNvPr id="121" name="フローチャート: 判断 120">
          <a:extLst>
            <a:ext uri="{FF2B5EF4-FFF2-40B4-BE49-F238E27FC236}">
              <a16:creationId xmlns:a16="http://schemas.microsoft.com/office/drawing/2014/main" id="{1BA61344-B074-4463-B9A5-E0C51B6B585B}"/>
            </a:ext>
          </a:extLst>
        </xdr:cNvPr>
        <xdr:cNvSpPr/>
      </xdr:nvSpPr>
      <xdr:spPr>
        <a:xfrm>
          <a:off x="9588500" y="68231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153264</xdr:rowOff>
    </xdr:from>
    <xdr:to>
      <xdr:col>46</xdr:col>
      <xdr:colOff>38100</xdr:colOff>
      <xdr:row>40</xdr:row>
      <xdr:rowOff>83414</xdr:rowOff>
    </xdr:to>
    <xdr:sp macro="" textlink="">
      <xdr:nvSpPr>
        <xdr:cNvPr id="122" name="フローチャート: 判断 121">
          <a:extLst>
            <a:ext uri="{FF2B5EF4-FFF2-40B4-BE49-F238E27FC236}">
              <a16:creationId xmlns:a16="http://schemas.microsoft.com/office/drawing/2014/main" id="{24202960-0B09-41D6-B5F3-9E9922AFF492}"/>
            </a:ext>
          </a:extLst>
        </xdr:cNvPr>
        <xdr:cNvSpPr/>
      </xdr:nvSpPr>
      <xdr:spPr>
        <a:xfrm>
          <a:off x="8699500" y="6839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137605</xdr:rowOff>
    </xdr:from>
    <xdr:to>
      <xdr:col>41</xdr:col>
      <xdr:colOff>101600</xdr:colOff>
      <xdr:row>40</xdr:row>
      <xdr:rowOff>67755</xdr:rowOff>
    </xdr:to>
    <xdr:sp macro="" textlink="">
      <xdr:nvSpPr>
        <xdr:cNvPr id="123" name="フローチャート: 判断 122">
          <a:extLst>
            <a:ext uri="{FF2B5EF4-FFF2-40B4-BE49-F238E27FC236}">
              <a16:creationId xmlns:a16="http://schemas.microsoft.com/office/drawing/2014/main" id="{F5B0F776-F965-4E2B-BB2F-084317F186A3}"/>
            </a:ext>
          </a:extLst>
        </xdr:cNvPr>
        <xdr:cNvSpPr/>
      </xdr:nvSpPr>
      <xdr:spPr>
        <a:xfrm>
          <a:off x="7810500" y="6824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135699</xdr:rowOff>
    </xdr:from>
    <xdr:to>
      <xdr:col>36</xdr:col>
      <xdr:colOff>165100</xdr:colOff>
      <xdr:row>40</xdr:row>
      <xdr:rowOff>65849</xdr:rowOff>
    </xdr:to>
    <xdr:sp macro="" textlink="">
      <xdr:nvSpPr>
        <xdr:cNvPr id="124" name="フローチャート: 判断 123">
          <a:extLst>
            <a:ext uri="{FF2B5EF4-FFF2-40B4-BE49-F238E27FC236}">
              <a16:creationId xmlns:a16="http://schemas.microsoft.com/office/drawing/2014/main" id="{9C30D67D-69F3-4361-A45D-DD35CDE3CA3B}"/>
            </a:ext>
          </a:extLst>
        </xdr:cNvPr>
        <xdr:cNvSpPr/>
      </xdr:nvSpPr>
      <xdr:spPr>
        <a:xfrm>
          <a:off x="6921500" y="68222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5" name="テキスト ボックス 124">
          <a:extLst>
            <a:ext uri="{FF2B5EF4-FFF2-40B4-BE49-F238E27FC236}">
              <a16:creationId xmlns:a16="http://schemas.microsoft.com/office/drawing/2014/main" id="{FE1679E8-B5B1-4612-9A4A-FAEF8DFFD858}"/>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3F807A79-1266-45CE-B809-456B25E0B7DC}"/>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2030A025-F13F-4B52-9AFA-382134B2D038}"/>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4269A6F9-3230-4011-9A16-0876FAACC6BF}"/>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9" name="テキスト ボックス 128">
          <a:extLst>
            <a:ext uri="{FF2B5EF4-FFF2-40B4-BE49-F238E27FC236}">
              <a16:creationId xmlns:a16="http://schemas.microsoft.com/office/drawing/2014/main" id="{A88753D0-70BB-4EF3-8B8A-C0D8D53EA670}"/>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129451</xdr:rowOff>
    </xdr:from>
    <xdr:to>
      <xdr:col>55</xdr:col>
      <xdr:colOff>50800</xdr:colOff>
      <xdr:row>39</xdr:row>
      <xdr:rowOff>59601</xdr:rowOff>
    </xdr:to>
    <xdr:sp macro="" textlink="">
      <xdr:nvSpPr>
        <xdr:cNvPr id="130" name="楕円 129">
          <a:extLst>
            <a:ext uri="{FF2B5EF4-FFF2-40B4-BE49-F238E27FC236}">
              <a16:creationId xmlns:a16="http://schemas.microsoft.com/office/drawing/2014/main" id="{6AFE6767-15AF-43E0-83A5-B4DC8D01961C}"/>
            </a:ext>
          </a:extLst>
        </xdr:cNvPr>
        <xdr:cNvSpPr/>
      </xdr:nvSpPr>
      <xdr:spPr>
        <a:xfrm>
          <a:off x="10426700" y="66445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37</xdr:row>
      <xdr:rowOff>152328</xdr:rowOff>
    </xdr:from>
    <xdr:ext cx="534377" cy="259045"/>
    <xdr:sp macro="" textlink="">
      <xdr:nvSpPr>
        <xdr:cNvPr id="131" name="【道路】&#10;一人当たり延長該当値テキスト">
          <a:extLst>
            <a:ext uri="{FF2B5EF4-FFF2-40B4-BE49-F238E27FC236}">
              <a16:creationId xmlns:a16="http://schemas.microsoft.com/office/drawing/2014/main" id="{1B0B7DB0-C139-4AFF-BFC6-529E7CCC440B}"/>
            </a:ext>
          </a:extLst>
        </xdr:cNvPr>
        <xdr:cNvSpPr txBox="1"/>
      </xdr:nvSpPr>
      <xdr:spPr>
        <a:xfrm>
          <a:off x="10515600" y="64959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14.269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134366</xdr:rowOff>
    </xdr:from>
    <xdr:to>
      <xdr:col>50</xdr:col>
      <xdr:colOff>165100</xdr:colOff>
      <xdr:row>39</xdr:row>
      <xdr:rowOff>64516</xdr:rowOff>
    </xdr:to>
    <xdr:sp macro="" textlink="">
      <xdr:nvSpPr>
        <xdr:cNvPr id="132" name="楕円 131">
          <a:extLst>
            <a:ext uri="{FF2B5EF4-FFF2-40B4-BE49-F238E27FC236}">
              <a16:creationId xmlns:a16="http://schemas.microsoft.com/office/drawing/2014/main" id="{C2A35722-0989-4D84-932B-84C793312FFC}"/>
            </a:ext>
          </a:extLst>
        </xdr:cNvPr>
        <xdr:cNvSpPr/>
      </xdr:nvSpPr>
      <xdr:spPr>
        <a:xfrm>
          <a:off x="9588500" y="6649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39</xdr:row>
      <xdr:rowOff>8801</xdr:rowOff>
    </xdr:from>
    <xdr:to>
      <xdr:col>55</xdr:col>
      <xdr:colOff>0</xdr:colOff>
      <xdr:row>39</xdr:row>
      <xdr:rowOff>13716</xdr:rowOff>
    </xdr:to>
    <xdr:cxnSp macro="">
      <xdr:nvCxnSpPr>
        <xdr:cNvPr id="133" name="直線コネクタ 132">
          <a:extLst>
            <a:ext uri="{FF2B5EF4-FFF2-40B4-BE49-F238E27FC236}">
              <a16:creationId xmlns:a16="http://schemas.microsoft.com/office/drawing/2014/main" id="{783FA9DB-5434-4E90-832B-1B515D3D0B5D}"/>
            </a:ext>
          </a:extLst>
        </xdr:cNvPr>
        <xdr:cNvCxnSpPr/>
      </xdr:nvCxnSpPr>
      <xdr:spPr>
        <a:xfrm flipV="1">
          <a:off x="9639300" y="6695351"/>
          <a:ext cx="838200" cy="4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140005</xdr:rowOff>
    </xdr:from>
    <xdr:to>
      <xdr:col>46</xdr:col>
      <xdr:colOff>38100</xdr:colOff>
      <xdr:row>39</xdr:row>
      <xdr:rowOff>70155</xdr:rowOff>
    </xdr:to>
    <xdr:sp macro="" textlink="">
      <xdr:nvSpPr>
        <xdr:cNvPr id="134" name="楕円 133">
          <a:extLst>
            <a:ext uri="{FF2B5EF4-FFF2-40B4-BE49-F238E27FC236}">
              <a16:creationId xmlns:a16="http://schemas.microsoft.com/office/drawing/2014/main" id="{B682C96C-C539-44F7-B89B-75006E17B978}"/>
            </a:ext>
          </a:extLst>
        </xdr:cNvPr>
        <xdr:cNvSpPr/>
      </xdr:nvSpPr>
      <xdr:spPr>
        <a:xfrm>
          <a:off x="8699500" y="6655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13716</xdr:rowOff>
    </xdr:from>
    <xdr:to>
      <xdr:col>50</xdr:col>
      <xdr:colOff>114300</xdr:colOff>
      <xdr:row>39</xdr:row>
      <xdr:rowOff>19355</xdr:rowOff>
    </xdr:to>
    <xdr:cxnSp macro="">
      <xdr:nvCxnSpPr>
        <xdr:cNvPr id="135" name="直線コネクタ 134">
          <a:extLst>
            <a:ext uri="{FF2B5EF4-FFF2-40B4-BE49-F238E27FC236}">
              <a16:creationId xmlns:a16="http://schemas.microsoft.com/office/drawing/2014/main" id="{D58BA18B-6317-4009-BEA1-9D4AABB5BF66}"/>
            </a:ext>
          </a:extLst>
        </xdr:cNvPr>
        <xdr:cNvCxnSpPr/>
      </xdr:nvCxnSpPr>
      <xdr:spPr>
        <a:xfrm flipV="1">
          <a:off x="8750300" y="6700266"/>
          <a:ext cx="889000" cy="56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146215</xdr:rowOff>
    </xdr:from>
    <xdr:to>
      <xdr:col>41</xdr:col>
      <xdr:colOff>101600</xdr:colOff>
      <xdr:row>39</xdr:row>
      <xdr:rowOff>76365</xdr:rowOff>
    </xdr:to>
    <xdr:sp macro="" textlink="">
      <xdr:nvSpPr>
        <xdr:cNvPr id="136" name="楕円 135">
          <a:extLst>
            <a:ext uri="{FF2B5EF4-FFF2-40B4-BE49-F238E27FC236}">
              <a16:creationId xmlns:a16="http://schemas.microsoft.com/office/drawing/2014/main" id="{72E20A94-C36B-4B85-A234-64953455217D}"/>
            </a:ext>
          </a:extLst>
        </xdr:cNvPr>
        <xdr:cNvSpPr/>
      </xdr:nvSpPr>
      <xdr:spPr>
        <a:xfrm>
          <a:off x="7810500" y="6661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39</xdr:row>
      <xdr:rowOff>19355</xdr:rowOff>
    </xdr:from>
    <xdr:to>
      <xdr:col>45</xdr:col>
      <xdr:colOff>177800</xdr:colOff>
      <xdr:row>39</xdr:row>
      <xdr:rowOff>25565</xdr:rowOff>
    </xdr:to>
    <xdr:cxnSp macro="">
      <xdr:nvCxnSpPr>
        <xdr:cNvPr id="137" name="直線コネクタ 136">
          <a:extLst>
            <a:ext uri="{FF2B5EF4-FFF2-40B4-BE49-F238E27FC236}">
              <a16:creationId xmlns:a16="http://schemas.microsoft.com/office/drawing/2014/main" id="{1D872348-5A55-48C4-9834-D6037DA925CB}"/>
            </a:ext>
          </a:extLst>
        </xdr:cNvPr>
        <xdr:cNvCxnSpPr/>
      </xdr:nvCxnSpPr>
      <xdr:spPr>
        <a:xfrm flipV="1">
          <a:off x="7861300" y="6705905"/>
          <a:ext cx="889000" cy="62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38</xdr:row>
      <xdr:rowOff>150596</xdr:rowOff>
    </xdr:from>
    <xdr:to>
      <xdr:col>36</xdr:col>
      <xdr:colOff>165100</xdr:colOff>
      <xdr:row>39</xdr:row>
      <xdr:rowOff>80746</xdr:rowOff>
    </xdr:to>
    <xdr:sp macro="" textlink="">
      <xdr:nvSpPr>
        <xdr:cNvPr id="138" name="楕円 137">
          <a:extLst>
            <a:ext uri="{FF2B5EF4-FFF2-40B4-BE49-F238E27FC236}">
              <a16:creationId xmlns:a16="http://schemas.microsoft.com/office/drawing/2014/main" id="{4D5F24E9-AFCC-43CE-9EFB-4B440D7350AA}"/>
            </a:ext>
          </a:extLst>
        </xdr:cNvPr>
        <xdr:cNvSpPr/>
      </xdr:nvSpPr>
      <xdr:spPr>
        <a:xfrm>
          <a:off x="6921500" y="6665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39</xdr:row>
      <xdr:rowOff>25565</xdr:rowOff>
    </xdr:from>
    <xdr:to>
      <xdr:col>41</xdr:col>
      <xdr:colOff>50800</xdr:colOff>
      <xdr:row>39</xdr:row>
      <xdr:rowOff>29946</xdr:rowOff>
    </xdr:to>
    <xdr:cxnSp macro="">
      <xdr:nvCxnSpPr>
        <xdr:cNvPr id="139" name="直線コネクタ 138">
          <a:extLst>
            <a:ext uri="{FF2B5EF4-FFF2-40B4-BE49-F238E27FC236}">
              <a16:creationId xmlns:a16="http://schemas.microsoft.com/office/drawing/2014/main" id="{A955B58A-5EE8-4D21-A2E2-330F36A44E6C}"/>
            </a:ext>
          </a:extLst>
        </xdr:cNvPr>
        <xdr:cNvCxnSpPr/>
      </xdr:nvCxnSpPr>
      <xdr:spPr>
        <a:xfrm flipV="1">
          <a:off x="6972300" y="6712115"/>
          <a:ext cx="889000" cy="4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40</xdr:row>
      <xdr:rowOff>57853</xdr:rowOff>
    </xdr:from>
    <xdr:ext cx="469744" cy="259045"/>
    <xdr:sp macro="" textlink="">
      <xdr:nvSpPr>
        <xdr:cNvPr id="140" name="n_1aveValue【道路】&#10;一人当たり延長">
          <a:extLst>
            <a:ext uri="{FF2B5EF4-FFF2-40B4-BE49-F238E27FC236}">
              <a16:creationId xmlns:a16="http://schemas.microsoft.com/office/drawing/2014/main" id="{F2DC48CC-BD8D-496C-BBAB-A245F9D2D6DE}"/>
            </a:ext>
          </a:extLst>
        </xdr:cNvPr>
        <xdr:cNvSpPr txBox="1"/>
      </xdr:nvSpPr>
      <xdr:spPr>
        <a:xfrm>
          <a:off x="9391727" y="69158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40</xdr:row>
      <xdr:rowOff>74541</xdr:rowOff>
    </xdr:from>
    <xdr:ext cx="469744" cy="259045"/>
    <xdr:sp macro="" textlink="">
      <xdr:nvSpPr>
        <xdr:cNvPr id="141" name="n_2aveValue【道路】&#10;一人当たり延長">
          <a:extLst>
            <a:ext uri="{FF2B5EF4-FFF2-40B4-BE49-F238E27FC236}">
              <a16:creationId xmlns:a16="http://schemas.microsoft.com/office/drawing/2014/main" id="{64E000F5-B266-4AAB-AB3E-368EEAD60BDE}"/>
            </a:ext>
          </a:extLst>
        </xdr:cNvPr>
        <xdr:cNvSpPr txBox="1"/>
      </xdr:nvSpPr>
      <xdr:spPr>
        <a:xfrm>
          <a:off x="8515427" y="69325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40</xdr:row>
      <xdr:rowOff>58882</xdr:rowOff>
    </xdr:from>
    <xdr:ext cx="469744" cy="259045"/>
    <xdr:sp macro="" textlink="">
      <xdr:nvSpPr>
        <xdr:cNvPr id="142" name="n_3aveValue【道路】&#10;一人当たり延長">
          <a:extLst>
            <a:ext uri="{FF2B5EF4-FFF2-40B4-BE49-F238E27FC236}">
              <a16:creationId xmlns:a16="http://schemas.microsoft.com/office/drawing/2014/main" id="{A6039D4C-9F38-4CC4-8085-99F8FFDBD34E}"/>
            </a:ext>
          </a:extLst>
        </xdr:cNvPr>
        <xdr:cNvSpPr txBox="1"/>
      </xdr:nvSpPr>
      <xdr:spPr>
        <a:xfrm>
          <a:off x="7626427" y="69168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40</xdr:row>
      <xdr:rowOff>56976</xdr:rowOff>
    </xdr:from>
    <xdr:ext cx="469744" cy="259045"/>
    <xdr:sp macro="" textlink="">
      <xdr:nvSpPr>
        <xdr:cNvPr id="143" name="n_4aveValue【道路】&#10;一人当たり延長">
          <a:extLst>
            <a:ext uri="{FF2B5EF4-FFF2-40B4-BE49-F238E27FC236}">
              <a16:creationId xmlns:a16="http://schemas.microsoft.com/office/drawing/2014/main" id="{B1E334BB-A187-4EDF-A71C-F968930FCF86}"/>
            </a:ext>
          </a:extLst>
        </xdr:cNvPr>
        <xdr:cNvSpPr txBox="1"/>
      </xdr:nvSpPr>
      <xdr:spPr>
        <a:xfrm>
          <a:off x="6737427" y="69149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37</xdr:row>
      <xdr:rowOff>81043</xdr:rowOff>
    </xdr:from>
    <xdr:ext cx="534377" cy="259045"/>
    <xdr:sp macro="" textlink="">
      <xdr:nvSpPr>
        <xdr:cNvPr id="144" name="n_1mainValue【道路】&#10;一人当たり延長">
          <a:extLst>
            <a:ext uri="{FF2B5EF4-FFF2-40B4-BE49-F238E27FC236}">
              <a16:creationId xmlns:a16="http://schemas.microsoft.com/office/drawing/2014/main" id="{EDA9C3AE-953D-42B7-A577-276C9ACA557B}"/>
            </a:ext>
          </a:extLst>
        </xdr:cNvPr>
        <xdr:cNvSpPr txBox="1"/>
      </xdr:nvSpPr>
      <xdr:spPr>
        <a:xfrm>
          <a:off x="9359411" y="64246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37</xdr:row>
      <xdr:rowOff>86682</xdr:rowOff>
    </xdr:from>
    <xdr:ext cx="534377" cy="259045"/>
    <xdr:sp macro="" textlink="">
      <xdr:nvSpPr>
        <xdr:cNvPr id="145" name="n_2mainValue【道路】&#10;一人当たり延長">
          <a:extLst>
            <a:ext uri="{FF2B5EF4-FFF2-40B4-BE49-F238E27FC236}">
              <a16:creationId xmlns:a16="http://schemas.microsoft.com/office/drawing/2014/main" id="{A0284536-6CE7-4D65-8553-AF801A550693}"/>
            </a:ext>
          </a:extLst>
        </xdr:cNvPr>
        <xdr:cNvSpPr txBox="1"/>
      </xdr:nvSpPr>
      <xdr:spPr>
        <a:xfrm>
          <a:off x="8483111" y="64303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37</xdr:row>
      <xdr:rowOff>92892</xdr:rowOff>
    </xdr:from>
    <xdr:ext cx="534377" cy="259045"/>
    <xdr:sp macro="" textlink="">
      <xdr:nvSpPr>
        <xdr:cNvPr id="146" name="n_3mainValue【道路】&#10;一人当たり延長">
          <a:extLst>
            <a:ext uri="{FF2B5EF4-FFF2-40B4-BE49-F238E27FC236}">
              <a16:creationId xmlns:a16="http://schemas.microsoft.com/office/drawing/2014/main" id="{7D07F667-1077-4483-86C9-6EB3F426E467}"/>
            </a:ext>
          </a:extLst>
        </xdr:cNvPr>
        <xdr:cNvSpPr txBox="1"/>
      </xdr:nvSpPr>
      <xdr:spPr>
        <a:xfrm>
          <a:off x="7594111" y="64365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37</xdr:row>
      <xdr:rowOff>97274</xdr:rowOff>
    </xdr:from>
    <xdr:ext cx="534377" cy="259045"/>
    <xdr:sp macro="" textlink="">
      <xdr:nvSpPr>
        <xdr:cNvPr id="147" name="n_4mainValue【道路】&#10;一人当たり延長">
          <a:extLst>
            <a:ext uri="{FF2B5EF4-FFF2-40B4-BE49-F238E27FC236}">
              <a16:creationId xmlns:a16="http://schemas.microsoft.com/office/drawing/2014/main" id="{02B1C0E0-599D-48B7-BACB-6FD16EAD5CF8}"/>
            </a:ext>
          </a:extLst>
        </xdr:cNvPr>
        <xdr:cNvSpPr txBox="1"/>
      </xdr:nvSpPr>
      <xdr:spPr>
        <a:xfrm>
          <a:off x="6705111" y="64409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8" name="正方形/長方形 147">
          <a:extLst>
            <a:ext uri="{FF2B5EF4-FFF2-40B4-BE49-F238E27FC236}">
              <a16:creationId xmlns:a16="http://schemas.microsoft.com/office/drawing/2014/main" id="{3833BB0A-3B08-4C42-A8C1-BA345CAC9274}"/>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9" name="正方形/長方形 148">
          <a:extLst>
            <a:ext uri="{FF2B5EF4-FFF2-40B4-BE49-F238E27FC236}">
              <a16:creationId xmlns:a16="http://schemas.microsoft.com/office/drawing/2014/main" id="{2AFF6ED5-D2BF-495A-94BA-7E90239C2D27}"/>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0" name="正方形/長方形 149">
          <a:extLst>
            <a:ext uri="{FF2B5EF4-FFF2-40B4-BE49-F238E27FC236}">
              <a16:creationId xmlns:a16="http://schemas.microsoft.com/office/drawing/2014/main" id="{7A636323-98AC-4A16-B730-9729F493FCE1}"/>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1" name="正方形/長方形 150">
          <a:extLst>
            <a:ext uri="{FF2B5EF4-FFF2-40B4-BE49-F238E27FC236}">
              <a16:creationId xmlns:a16="http://schemas.microsoft.com/office/drawing/2014/main" id="{6FDE4E1F-CA90-4DFA-8D41-490AEC62082E}"/>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2" name="正方形/長方形 151">
          <a:extLst>
            <a:ext uri="{FF2B5EF4-FFF2-40B4-BE49-F238E27FC236}">
              <a16:creationId xmlns:a16="http://schemas.microsoft.com/office/drawing/2014/main" id="{99C9B863-1EDB-46DA-8B9F-64D5EF4976B0}"/>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3" name="正方形/長方形 152">
          <a:extLst>
            <a:ext uri="{FF2B5EF4-FFF2-40B4-BE49-F238E27FC236}">
              <a16:creationId xmlns:a16="http://schemas.microsoft.com/office/drawing/2014/main" id="{FAE8CF9F-FB86-4B61-A8EC-4B84EE797163}"/>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4" name="正方形/長方形 153">
          <a:extLst>
            <a:ext uri="{FF2B5EF4-FFF2-40B4-BE49-F238E27FC236}">
              <a16:creationId xmlns:a16="http://schemas.microsoft.com/office/drawing/2014/main" id="{9E2AC259-9670-4732-A4DE-28C84215F03E}"/>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5" name="正方形/長方形 154">
          <a:extLst>
            <a:ext uri="{FF2B5EF4-FFF2-40B4-BE49-F238E27FC236}">
              <a16:creationId xmlns:a16="http://schemas.microsoft.com/office/drawing/2014/main" id="{EB5F3842-2303-4460-A601-9497EE0AC989}"/>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6" name="テキスト ボックス 155">
          <a:extLst>
            <a:ext uri="{FF2B5EF4-FFF2-40B4-BE49-F238E27FC236}">
              <a16:creationId xmlns:a16="http://schemas.microsoft.com/office/drawing/2014/main" id="{B10882D0-5CA4-46FB-94F7-00CC9DECB989}"/>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7" name="直線コネクタ 156">
          <a:extLst>
            <a:ext uri="{FF2B5EF4-FFF2-40B4-BE49-F238E27FC236}">
              <a16:creationId xmlns:a16="http://schemas.microsoft.com/office/drawing/2014/main" id="{A266C64C-E28E-43E5-9233-9D6CEEFCD025}"/>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8" name="テキスト ボックス 157">
          <a:extLst>
            <a:ext uri="{FF2B5EF4-FFF2-40B4-BE49-F238E27FC236}">
              <a16:creationId xmlns:a16="http://schemas.microsoft.com/office/drawing/2014/main" id="{A601B94D-62C9-488E-AF5B-F8444475F25A}"/>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59" name="直線コネクタ 158">
          <a:extLst>
            <a:ext uri="{FF2B5EF4-FFF2-40B4-BE49-F238E27FC236}">
              <a16:creationId xmlns:a16="http://schemas.microsoft.com/office/drawing/2014/main" id="{6F9C6DAD-184F-412A-B9C7-C73E0F6B7F56}"/>
            </a:ext>
          </a:extLst>
        </xdr:cNvPr>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60" name="テキスト ボックス 159">
          <a:extLst>
            <a:ext uri="{FF2B5EF4-FFF2-40B4-BE49-F238E27FC236}">
              <a16:creationId xmlns:a16="http://schemas.microsoft.com/office/drawing/2014/main" id="{BA7698C4-47FA-4E92-B53B-F607A172DF22}"/>
            </a:ext>
          </a:extLst>
        </xdr:cNvPr>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61" name="直線コネクタ 160">
          <a:extLst>
            <a:ext uri="{FF2B5EF4-FFF2-40B4-BE49-F238E27FC236}">
              <a16:creationId xmlns:a16="http://schemas.microsoft.com/office/drawing/2014/main" id="{B5A0912F-19E8-465C-BA2F-4B5B447900F2}"/>
            </a:ext>
          </a:extLst>
        </xdr:cNvPr>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2" name="テキスト ボックス 161">
          <a:extLst>
            <a:ext uri="{FF2B5EF4-FFF2-40B4-BE49-F238E27FC236}">
              <a16:creationId xmlns:a16="http://schemas.microsoft.com/office/drawing/2014/main" id="{CC6BC008-6A0E-46DC-9285-41655F78215C}"/>
            </a:ext>
          </a:extLst>
        </xdr:cNvPr>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3" name="直線コネクタ 162">
          <a:extLst>
            <a:ext uri="{FF2B5EF4-FFF2-40B4-BE49-F238E27FC236}">
              <a16:creationId xmlns:a16="http://schemas.microsoft.com/office/drawing/2014/main" id="{F822B95A-FD81-445F-94C2-D67757FB531E}"/>
            </a:ext>
          </a:extLst>
        </xdr:cNvPr>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4" name="テキスト ボックス 163">
          <a:extLst>
            <a:ext uri="{FF2B5EF4-FFF2-40B4-BE49-F238E27FC236}">
              <a16:creationId xmlns:a16="http://schemas.microsoft.com/office/drawing/2014/main" id="{8F187599-CE80-4CB3-9431-45D86AFB6E3A}"/>
            </a:ext>
          </a:extLst>
        </xdr:cNvPr>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5" name="直線コネクタ 164">
          <a:extLst>
            <a:ext uri="{FF2B5EF4-FFF2-40B4-BE49-F238E27FC236}">
              <a16:creationId xmlns:a16="http://schemas.microsoft.com/office/drawing/2014/main" id="{85EA5900-9B18-45B0-8FB8-8A1E56B0CCCE}"/>
            </a:ext>
          </a:extLst>
        </xdr:cNvPr>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6" name="テキスト ボックス 165">
          <a:extLst>
            <a:ext uri="{FF2B5EF4-FFF2-40B4-BE49-F238E27FC236}">
              <a16:creationId xmlns:a16="http://schemas.microsoft.com/office/drawing/2014/main" id="{69B0C608-FABC-482C-B9B7-ED862B07AA0E}"/>
            </a:ext>
          </a:extLst>
        </xdr:cNvPr>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7" name="直線コネクタ 166">
          <a:extLst>
            <a:ext uri="{FF2B5EF4-FFF2-40B4-BE49-F238E27FC236}">
              <a16:creationId xmlns:a16="http://schemas.microsoft.com/office/drawing/2014/main" id="{66716943-1B9E-45D0-8A07-39D2FBB8A8CC}"/>
            </a:ext>
          </a:extLst>
        </xdr:cNvPr>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8" name="テキスト ボックス 167">
          <a:extLst>
            <a:ext uri="{FF2B5EF4-FFF2-40B4-BE49-F238E27FC236}">
              <a16:creationId xmlns:a16="http://schemas.microsoft.com/office/drawing/2014/main" id="{3F971162-D645-4CB6-8C4C-22B6FE518B1E}"/>
            </a:ext>
          </a:extLst>
        </xdr:cNvPr>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69" name="直線コネクタ 168">
          <a:extLst>
            <a:ext uri="{FF2B5EF4-FFF2-40B4-BE49-F238E27FC236}">
              <a16:creationId xmlns:a16="http://schemas.microsoft.com/office/drawing/2014/main" id="{3BB81E68-6262-44A4-9BAB-E44C5D876781}"/>
            </a:ext>
          </a:extLst>
        </xdr:cNvPr>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70" name="テキスト ボックス 169">
          <a:extLst>
            <a:ext uri="{FF2B5EF4-FFF2-40B4-BE49-F238E27FC236}">
              <a16:creationId xmlns:a16="http://schemas.microsoft.com/office/drawing/2014/main" id="{1AEE69AD-8EEC-4C7B-AD43-2D7BD4AD95FD}"/>
            </a:ext>
          </a:extLst>
        </xdr:cNvPr>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1" name="直線コネクタ 170">
          <a:extLst>
            <a:ext uri="{FF2B5EF4-FFF2-40B4-BE49-F238E27FC236}">
              <a16:creationId xmlns:a16="http://schemas.microsoft.com/office/drawing/2014/main" id="{65495365-3998-432C-9874-8E75E145914B}"/>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2" name="【橋りょう・トンネル】&#10;有形固定資産減価償却率グラフ枠">
          <a:extLst>
            <a:ext uri="{FF2B5EF4-FFF2-40B4-BE49-F238E27FC236}">
              <a16:creationId xmlns:a16="http://schemas.microsoft.com/office/drawing/2014/main" id="{6A2BAEBE-7B00-4588-8DE9-9ED23FDDCF0D}"/>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150223</xdr:rowOff>
    </xdr:from>
    <xdr:to>
      <xdr:col>24</xdr:col>
      <xdr:colOff>62865</xdr:colOff>
      <xdr:row>64</xdr:row>
      <xdr:rowOff>128996</xdr:rowOff>
    </xdr:to>
    <xdr:cxnSp macro="">
      <xdr:nvCxnSpPr>
        <xdr:cNvPr id="173" name="直線コネクタ 172">
          <a:extLst>
            <a:ext uri="{FF2B5EF4-FFF2-40B4-BE49-F238E27FC236}">
              <a16:creationId xmlns:a16="http://schemas.microsoft.com/office/drawing/2014/main" id="{B5167A49-5F26-443B-B83A-2424CDC52735}"/>
            </a:ext>
          </a:extLst>
        </xdr:cNvPr>
        <xdr:cNvCxnSpPr/>
      </xdr:nvCxnSpPr>
      <xdr:spPr>
        <a:xfrm flipV="1">
          <a:off x="4634865" y="9579973"/>
          <a:ext cx="0" cy="15218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132823</xdr:rowOff>
    </xdr:from>
    <xdr:ext cx="405111" cy="259045"/>
    <xdr:sp macro="" textlink="">
      <xdr:nvSpPr>
        <xdr:cNvPr id="174" name="【橋りょう・トンネル】&#10;有形固定資産減価償却率最小値テキスト">
          <a:extLst>
            <a:ext uri="{FF2B5EF4-FFF2-40B4-BE49-F238E27FC236}">
              <a16:creationId xmlns:a16="http://schemas.microsoft.com/office/drawing/2014/main" id="{FBFEF772-15F5-4A44-BF70-4B7C1F8873C5}"/>
            </a:ext>
          </a:extLst>
        </xdr:cNvPr>
        <xdr:cNvSpPr txBox="1"/>
      </xdr:nvSpPr>
      <xdr:spPr>
        <a:xfrm>
          <a:off x="4673600" y="111056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128996</xdr:rowOff>
    </xdr:from>
    <xdr:to>
      <xdr:col>24</xdr:col>
      <xdr:colOff>152400</xdr:colOff>
      <xdr:row>64</xdr:row>
      <xdr:rowOff>128996</xdr:rowOff>
    </xdr:to>
    <xdr:cxnSp macro="">
      <xdr:nvCxnSpPr>
        <xdr:cNvPr id="175" name="直線コネクタ 174">
          <a:extLst>
            <a:ext uri="{FF2B5EF4-FFF2-40B4-BE49-F238E27FC236}">
              <a16:creationId xmlns:a16="http://schemas.microsoft.com/office/drawing/2014/main" id="{616B72F6-BAF2-4732-8A9A-779C22B1A038}"/>
            </a:ext>
          </a:extLst>
        </xdr:cNvPr>
        <xdr:cNvCxnSpPr/>
      </xdr:nvCxnSpPr>
      <xdr:spPr>
        <a:xfrm>
          <a:off x="4546600" y="111017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96900</xdr:rowOff>
    </xdr:from>
    <xdr:ext cx="340478" cy="259045"/>
    <xdr:sp macro="" textlink="">
      <xdr:nvSpPr>
        <xdr:cNvPr id="176" name="【橋りょう・トンネル】&#10;有形固定資産減価償却率最大値テキスト">
          <a:extLst>
            <a:ext uri="{FF2B5EF4-FFF2-40B4-BE49-F238E27FC236}">
              <a16:creationId xmlns:a16="http://schemas.microsoft.com/office/drawing/2014/main" id="{1077EE41-367C-4122-AB23-57FBF445AEDE}"/>
            </a:ext>
          </a:extLst>
        </xdr:cNvPr>
        <xdr:cNvSpPr txBox="1"/>
      </xdr:nvSpPr>
      <xdr:spPr>
        <a:xfrm>
          <a:off x="4673600" y="935520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150223</xdr:rowOff>
    </xdr:from>
    <xdr:to>
      <xdr:col>24</xdr:col>
      <xdr:colOff>152400</xdr:colOff>
      <xdr:row>55</xdr:row>
      <xdr:rowOff>150223</xdr:rowOff>
    </xdr:to>
    <xdr:cxnSp macro="">
      <xdr:nvCxnSpPr>
        <xdr:cNvPr id="177" name="直線コネクタ 176">
          <a:extLst>
            <a:ext uri="{FF2B5EF4-FFF2-40B4-BE49-F238E27FC236}">
              <a16:creationId xmlns:a16="http://schemas.microsoft.com/office/drawing/2014/main" id="{38ED1F6E-8D4E-461A-A90D-E9CEBFB1ED24}"/>
            </a:ext>
          </a:extLst>
        </xdr:cNvPr>
        <xdr:cNvCxnSpPr/>
      </xdr:nvCxnSpPr>
      <xdr:spPr>
        <a:xfrm>
          <a:off x="4546600" y="95799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166387</xdr:rowOff>
    </xdr:from>
    <xdr:ext cx="405111" cy="259045"/>
    <xdr:sp macro="" textlink="">
      <xdr:nvSpPr>
        <xdr:cNvPr id="178" name="【橋りょう・トンネル】&#10;有形固定資産減価償却率平均値テキスト">
          <a:extLst>
            <a:ext uri="{FF2B5EF4-FFF2-40B4-BE49-F238E27FC236}">
              <a16:creationId xmlns:a16="http://schemas.microsoft.com/office/drawing/2014/main" id="{923A03CA-CDF2-4D96-8247-48573495971E}"/>
            </a:ext>
          </a:extLst>
        </xdr:cNvPr>
        <xdr:cNvSpPr txBox="1"/>
      </xdr:nvSpPr>
      <xdr:spPr>
        <a:xfrm>
          <a:off x="4673600" y="1028193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143510</xdr:rowOff>
    </xdr:from>
    <xdr:to>
      <xdr:col>24</xdr:col>
      <xdr:colOff>114300</xdr:colOff>
      <xdr:row>61</xdr:row>
      <xdr:rowOff>73660</xdr:rowOff>
    </xdr:to>
    <xdr:sp macro="" textlink="">
      <xdr:nvSpPr>
        <xdr:cNvPr id="179" name="フローチャート: 判断 178">
          <a:extLst>
            <a:ext uri="{FF2B5EF4-FFF2-40B4-BE49-F238E27FC236}">
              <a16:creationId xmlns:a16="http://schemas.microsoft.com/office/drawing/2014/main" id="{6233891B-33AE-4D0E-99B5-4A575543A382}"/>
            </a:ext>
          </a:extLst>
        </xdr:cNvPr>
        <xdr:cNvSpPr/>
      </xdr:nvSpPr>
      <xdr:spPr>
        <a:xfrm>
          <a:off x="4584700" y="10430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138612</xdr:rowOff>
    </xdr:from>
    <xdr:to>
      <xdr:col>20</xdr:col>
      <xdr:colOff>38100</xdr:colOff>
      <xdr:row>61</xdr:row>
      <xdr:rowOff>68762</xdr:rowOff>
    </xdr:to>
    <xdr:sp macro="" textlink="">
      <xdr:nvSpPr>
        <xdr:cNvPr id="180" name="フローチャート: 判断 179">
          <a:extLst>
            <a:ext uri="{FF2B5EF4-FFF2-40B4-BE49-F238E27FC236}">
              <a16:creationId xmlns:a16="http://schemas.microsoft.com/office/drawing/2014/main" id="{2F5AE31F-DAD7-4A5C-A454-ACAF3DC0881C}"/>
            </a:ext>
          </a:extLst>
        </xdr:cNvPr>
        <xdr:cNvSpPr/>
      </xdr:nvSpPr>
      <xdr:spPr>
        <a:xfrm>
          <a:off x="3746500" y="10425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133713</xdr:rowOff>
    </xdr:from>
    <xdr:to>
      <xdr:col>15</xdr:col>
      <xdr:colOff>101600</xdr:colOff>
      <xdr:row>61</xdr:row>
      <xdr:rowOff>63863</xdr:rowOff>
    </xdr:to>
    <xdr:sp macro="" textlink="">
      <xdr:nvSpPr>
        <xdr:cNvPr id="181" name="フローチャート: 判断 180">
          <a:extLst>
            <a:ext uri="{FF2B5EF4-FFF2-40B4-BE49-F238E27FC236}">
              <a16:creationId xmlns:a16="http://schemas.microsoft.com/office/drawing/2014/main" id="{6CD52340-78C4-4349-BC6E-C3B7BC2027C0}"/>
            </a:ext>
          </a:extLst>
        </xdr:cNvPr>
        <xdr:cNvSpPr/>
      </xdr:nvSpPr>
      <xdr:spPr>
        <a:xfrm>
          <a:off x="2857500" y="10420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92891</xdr:rowOff>
    </xdr:from>
    <xdr:to>
      <xdr:col>10</xdr:col>
      <xdr:colOff>165100</xdr:colOff>
      <xdr:row>61</xdr:row>
      <xdr:rowOff>23041</xdr:rowOff>
    </xdr:to>
    <xdr:sp macro="" textlink="">
      <xdr:nvSpPr>
        <xdr:cNvPr id="182" name="フローチャート: 判断 181">
          <a:extLst>
            <a:ext uri="{FF2B5EF4-FFF2-40B4-BE49-F238E27FC236}">
              <a16:creationId xmlns:a16="http://schemas.microsoft.com/office/drawing/2014/main" id="{685F7D32-E1C9-4BAA-8748-72A2CB16E5AD}"/>
            </a:ext>
          </a:extLst>
        </xdr:cNvPr>
        <xdr:cNvSpPr/>
      </xdr:nvSpPr>
      <xdr:spPr>
        <a:xfrm>
          <a:off x="1968500" y="103798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70031</xdr:rowOff>
    </xdr:from>
    <xdr:to>
      <xdr:col>6</xdr:col>
      <xdr:colOff>38100</xdr:colOff>
      <xdr:row>61</xdr:row>
      <xdr:rowOff>181</xdr:rowOff>
    </xdr:to>
    <xdr:sp macro="" textlink="">
      <xdr:nvSpPr>
        <xdr:cNvPr id="183" name="フローチャート: 判断 182">
          <a:extLst>
            <a:ext uri="{FF2B5EF4-FFF2-40B4-BE49-F238E27FC236}">
              <a16:creationId xmlns:a16="http://schemas.microsoft.com/office/drawing/2014/main" id="{5490DEAD-2934-42FF-AB6B-715CE6A21139}"/>
            </a:ext>
          </a:extLst>
        </xdr:cNvPr>
        <xdr:cNvSpPr/>
      </xdr:nvSpPr>
      <xdr:spPr>
        <a:xfrm>
          <a:off x="1079500" y="10357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4" name="テキスト ボックス 183">
          <a:extLst>
            <a:ext uri="{FF2B5EF4-FFF2-40B4-BE49-F238E27FC236}">
              <a16:creationId xmlns:a16="http://schemas.microsoft.com/office/drawing/2014/main" id="{F9554CA6-539C-42F2-8BCF-B6A03BB33F1F}"/>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714BEF7D-0C1A-4649-BC87-42D014327C09}"/>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3A54A017-885D-4833-972C-5E47FDE45A68}"/>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7" name="テキスト ボックス 186">
          <a:extLst>
            <a:ext uri="{FF2B5EF4-FFF2-40B4-BE49-F238E27FC236}">
              <a16:creationId xmlns:a16="http://schemas.microsoft.com/office/drawing/2014/main" id="{39B6070A-1F52-42B3-BF02-300D503E1DFF}"/>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8" name="テキスト ボックス 187">
          <a:extLst>
            <a:ext uri="{FF2B5EF4-FFF2-40B4-BE49-F238E27FC236}">
              <a16:creationId xmlns:a16="http://schemas.microsoft.com/office/drawing/2014/main" id="{3E81B3CD-85B6-411A-AB8C-A8E30056C269}"/>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14515</xdr:rowOff>
    </xdr:from>
    <xdr:to>
      <xdr:col>24</xdr:col>
      <xdr:colOff>114300</xdr:colOff>
      <xdr:row>61</xdr:row>
      <xdr:rowOff>116115</xdr:rowOff>
    </xdr:to>
    <xdr:sp macro="" textlink="">
      <xdr:nvSpPr>
        <xdr:cNvPr id="189" name="楕円 188">
          <a:extLst>
            <a:ext uri="{FF2B5EF4-FFF2-40B4-BE49-F238E27FC236}">
              <a16:creationId xmlns:a16="http://schemas.microsoft.com/office/drawing/2014/main" id="{4EA3BAD1-9460-40C0-A3A9-ED47757E6883}"/>
            </a:ext>
          </a:extLst>
        </xdr:cNvPr>
        <xdr:cNvSpPr/>
      </xdr:nvSpPr>
      <xdr:spPr>
        <a:xfrm>
          <a:off x="4584700" y="10472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60</xdr:row>
      <xdr:rowOff>164392</xdr:rowOff>
    </xdr:from>
    <xdr:ext cx="405111" cy="259045"/>
    <xdr:sp macro="" textlink="">
      <xdr:nvSpPr>
        <xdr:cNvPr id="190" name="【橋りょう・トンネル】&#10;有形固定資産減価償却率該当値テキスト">
          <a:extLst>
            <a:ext uri="{FF2B5EF4-FFF2-40B4-BE49-F238E27FC236}">
              <a16:creationId xmlns:a16="http://schemas.microsoft.com/office/drawing/2014/main" id="{8507CE6F-E4F7-4720-93F6-B6306867BBBD}"/>
            </a:ext>
          </a:extLst>
        </xdr:cNvPr>
        <xdr:cNvSpPr txBox="1"/>
      </xdr:nvSpPr>
      <xdr:spPr>
        <a:xfrm>
          <a:off x="4673600" y="104513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60</xdr:row>
      <xdr:rowOff>159838</xdr:rowOff>
    </xdr:from>
    <xdr:to>
      <xdr:col>20</xdr:col>
      <xdr:colOff>38100</xdr:colOff>
      <xdr:row>61</xdr:row>
      <xdr:rowOff>89988</xdr:rowOff>
    </xdr:to>
    <xdr:sp macro="" textlink="">
      <xdr:nvSpPr>
        <xdr:cNvPr id="191" name="楕円 190">
          <a:extLst>
            <a:ext uri="{FF2B5EF4-FFF2-40B4-BE49-F238E27FC236}">
              <a16:creationId xmlns:a16="http://schemas.microsoft.com/office/drawing/2014/main" id="{BC24B44B-BC6E-4693-A9F4-60FA5285F81C}"/>
            </a:ext>
          </a:extLst>
        </xdr:cNvPr>
        <xdr:cNvSpPr/>
      </xdr:nvSpPr>
      <xdr:spPr>
        <a:xfrm>
          <a:off x="3746500" y="10446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61</xdr:row>
      <xdr:rowOff>39188</xdr:rowOff>
    </xdr:from>
    <xdr:to>
      <xdr:col>24</xdr:col>
      <xdr:colOff>63500</xdr:colOff>
      <xdr:row>61</xdr:row>
      <xdr:rowOff>65315</xdr:rowOff>
    </xdr:to>
    <xdr:cxnSp macro="">
      <xdr:nvCxnSpPr>
        <xdr:cNvPr id="192" name="直線コネクタ 191">
          <a:extLst>
            <a:ext uri="{FF2B5EF4-FFF2-40B4-BE49-F238E27FC236}">
              <a16:creationId xmlns:a16="http://schemas.microsoft.com/office/drawing/2014/main" id="{12FA44C4-D3BB-48C3-B878-E7DACF379C32}"/>
            </a:ext>
          </a:extLst>
        </xdr:cNvPr>
        <xdr:cNvCxnSpPr/>
      </xdr:nvCxnSpPr>
      <xdr:spPr>
        <a:xfrm>
          <a:off x="3797300" y="10497638"/>
          <a:ext cx="838200" cy="261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60</xdr:row>
      <xdr:rowOff>133713</xdr:rowOff>
    </xdr:from>
    <xdr:to>
      <xdr:col>15</xdr:col>
      <xdr:colOff>101600</xdr:colOff>
      <xdr:row>61</xdr:row>
      <xdr:rowOff>63863</xdr:rowOff>
    </xdr:to>
    <xdr:sp macro="" textlink="">
      <xdr:nvSpPr>
        <xdr:cNvPr id="193" name="楕円 192">
          <a:extLst>
            <a:ext uri="{FF2B5EF4-FFF2-40B4-BE49-F238E27FC236}">
              <a16:creationId xmlns:a16="http://schemas.microsoft.com/office/drawing/2014/main" id="{5CBDADA5-A3FD-4E24-A91B-68F5ADB0E5CE}"/>
            </a:ext>
          </a:extLst>
        </xdr:cNvPr>
        <xdr:cNvSpPr/>
      </xdr:nvSpPr>
      <xdr:spPr>
        <a:xfrm>
          <a:off x="2857500" y="10420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61</xdr:row>
      <xdr:rowOff>13063</xdr:rowOff>
    </xdr:from>
    <xdr:to>
      <xdr:col>19</xdr:col>
      <xdr:colOff>177800</xdr:colOff>
      <xdr:row>61</xdr:row>
      <xdr:rowOff>39188</xdr:rowOff>
    </xdr:to>
    <xdr:cxnSp macro="">
      <xdr:nvCxnSpPr>
        <xdr:cNvPr id="194" name="直線コネクタ 193">
          <a:extLst>
            <a:ext uri="{FF2B5EF4-FFF2-40B4-BE49-F238E27FC236}">
              <a16:creationId xmlns:a16="http://schemas.microsoft.com/office/drawing/2014/main" id="{BAFA23ED-D9D9-4FD3-A65A-04DA29CC206D}"/>
            </a:ext>
          </a:extLst>
        </xdr:cNvPr>
        <xdr:cNvCxnSpPr/>
      </xdr:nvCxnSpPr>
      <xdr:spPr>
        <a:xfrm>
          <a:off x="2908300" y="10471513"/>
          <a:ext cx="889000" cy="26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60</xdr:row>
      <xdr:rowOff>107587</xdr:rowOff>
    </xdr:from>
    <xdr:to>
      <xdr:col>10</xdr:col>
      <xdr:colOff>165100</xdr:colOff>
      <xdr:row>61</xdr:row>
      <xdr:rowOff>37737</xdr:rowOff>
    </xdr:to>
    <xdr:sp macro="" textlink="">
      <xdr:nvSpPr>
        <xdr:cNvPr id="195" name="楕円 194">
          <a:extLst>
            <a:ext uri="{FF2B5EF4-FFF2-40B4-BE49-F238E27FC236}">
              <a16:creationId xmlns:a16="http://schemas.microsoft.com/office/drawing/2014/main" id="{0C3069A6-F2B9-4594-B1AE-17C59F482A6C}"/>
            </a:ext>
          </a:extLst>
        </xdr:cNvPr>
        <xdr:cNvSpPr/>
      </xdr:nvSpPr>
      <xdr:spPr>
        <a:xfrm>
          <a:off x="1968500" y="10394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60</xdr:row>
      <xdr:rowOff>158387</xdr:rowOff>
    </xdr:from>
    <xdr:to>
      <xdr:col>15</xdr:col>
      <xdr:colOff>50800</xdr:colOff>
      <xdr:row>61</xdr:row>
      <xdr:rowOff>13063</xdr:rowOff>
    </xdr:to>
    <xdr:cxnSp macro="">
      <xdr:nvCxnSpPr>
        <xdr:cNvPr id="196" name="直線コネクタ 195">
          <a:extLst>
            <a:ext uri="{FF2B5EF4-FFF2-40B4-BE49-F238E27FC236}">
              <a16:creationId xmlns:a16="http://schemas.microsoft.com/office/drawing/2014/main" id="{82901E58-EEF7-43EE-877C-AC7A19EC83BB}"/>
            </a:ext>
          </a:extLst>
        </xdr:cNvPr>
        <xdr:cNvCxnSpPr/>
      </xdr:nvCxnSpPr>
      <xdr:spPr>
        <a:xfrm>
          <a:off x="2019300" y="10445387"/>
          <a:ext cx="8890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60</xdr:row>
      <xdr:rowOff>83094</xdr:rowOff>
    </xdr:from>
    <xdr:to>
      <xdr:col>6</xdr:col>
      <xdr:colOff>38100</xdr:colOff>
      <xdr:row>61</xdr:row>
      <xdr:rowOff>13244</xdr:rowOff>
    </xdr:to>
    <xdr:sp macro="" textlink="">
      <xdr:nvSpPr>
        <xdr:cNvPr id="197" name="楕円 196">
          <a:extLst>
            <a:ext uri="{FF2B5EF4-FFF2-40B4-BE49-F238E27FC236}">
              <a16:creationId xmlns:a16="http://schemas.microsoft.com/office/drawing/2014/main" id="{20D7409E-12FA-49EF-9B91-42A1483DA9B1}"/>
            </a:ext>
          </a:extLst>
        </xdr:cNvPr>
        <xdr:cNvSpPr/>
      </xdr:nvSpPr>
      <xdr:spPr>
        <a:xfrm>
          <a:off x="1079500" y="103700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60</xdr:row>
      <xdr:rowOff>133894</xdr:rowOff>
    </xdr:from>
    <xdr:to>
      <xdr:col>10</xdr:col>
      <xdr:colOff>114300</xdr:colOff>
      <xdr:row>60</xdr:row>
      <xdr:rowOff>158387</xdr:rowOff>
    </xdr:to>
    <xdr:cxnSp macro="">
      <xdr:nvCxnSpPr>
        <xdr:cNvPr id="198" name="直線コネクタ 197">
          <a:extLst>
            <a:ext uri="{FF2B5EF4-FFF2-40B4-BE49-F238E27FC236}">
              <a16:creationId xmlns:a16="http://schemas.microsoft.com/office/drawing/2014/main" id="{BE7E9AF4-65F5-4683-9516-6C63744C19A8}"/>
            </a:ext>
          </a:extLst>
        </xdr:cNvPr>
        <xdr:cNvCxnSpPr/>
      </xdr:nvCxnSpPr>
      <xdr:spPr>
        <a:xfrm>
          <a:off x="1130300" y="10420894"/>
          <a:ext cx="889000"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85289</xdr:rowOff>
    </xdr:from>
    <xdr:ext cx="405111" cy="259045"/>
    <xdr:sp macro="" textlink="">
      <xdr:nvSpPr>
        <xdr:cNvPr id="199" name="n_1aveValue【橋りょう・トンネル】&#10;有形固定資産減価償却率">
          <a:extLst>
            <a:ext uri="{FF2B5EF4-FFF2-40B4-BE49-F238E27FC236}">
              <a16:creationId xmlns:a16="http://schemas.microsoft.com/office/drawing/2014/main" id="{1A902FBA-9178-4431-A56D-A56C166D9848}"/>
            </a:ext>
          </a:extLst>
        </xdr:cNvPr>
        <xdr:cNvSpPr txBox="1"/>
      </xdr:nvSpPr>
      <xdr:spPr>
        <a:xfrm>
          <a:off x="3582044" y="102008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54990</xdr:rowOff>
    </xdr:from>
    <xdr:ext cx="405111" cy="259045"/>
    <xdr:sp macro="" textlink="">
      <xdr:nvSpPr>
        <xdr:cNvPr id="200" name="n_2aveValue【橋りょう・トンネル】&#10;有形固定資産減価償却率">
          <a:extLst>
            <a:ext uri="{FF2B5EF4-FFF2-40B4-BE49-F238E27FC236}">
              <a16:creationId xmlns:a16="http://schemas.microsoft.com/office/drawing/2014/main" id="{8D4ECDC8-503D-499E-9693-A7811E0AC393}"/>
            </a:ext>
          </a:extLst>
        </xdr:cNvPr>
        <xdr:cNvSpPr txBox="1"/>
      </xdr:nvSpPr>
      <xdr:spPr>
        <a:xfrm>
          <a:off x="2705744" y="105134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39568</xdr:rowOff>
    </xdr:from>
    <xdr:ext cx="405111" cy="259045"/>
    <xdr:sp macro="" textlink="">
      <xdr:nvSpPr>
        <xdr:cNvPr id="201" name="n_3aveValue【橋りょう・トンネル】&#10;有形固定資産減価償却率">
          <a:extLst>
            <a:ext uri="{FF2B5EF4-FFF2-40B4-BE49-F238E27FC236}">
              <a16:creationId xmlns:a16="http://schemas.microsoft.com/office/drawing/2014/main" id="{BE36DDA2-261E-47D5-AE50-D251AAAE5C5D}"/>
            </a:ext>
          </a:extLst>
        </xdr:cNvPr>
        <xdr:cNvSpPr txBox="1"/>
      </xdr:nvSpPr>
      <xdr:spPr>
        <a:xfrm>
          <a:off x="1816744" y="101551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16708</xdr:rowOff>
    </xdr:from>
    <xdr:ext cx="405111" cy="259045"/>
    <xdr:sp macro="" textlink="">
      <xdr:nvSpPr>
        <xdr:cNvPr id="202" name="n_4aveValue【橋りょう・トンネル】&#10;有形固定資産減価償却率">
          <a:extLst>
            <a:ext uri="{FF2B5EF4-FFF2-40B4-BE49-F238E27FC236}">
              <a16:creationId xmlns:a16="http://schemas.microsoft.com/office/drawing/2014/main" id="{09315A4D-CAA4-45E5-9551-DD7B780BD005}"/>
            </a:ext>
          </a:extLst>
        </xdr:cNvPr>
        <xdr:cNvSpPr txBox="1"/>
      </xdr:nvSpPr>
      <xdr:spPr>
        <a:xfrm>
          <a:off x="927744" y="101322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61</xdr:row>
      <xdr:rowOff>81115</xdr:rowOff>
    </xdr:from>
    <xdr:ext cx="405111" cy="259045"/>
    <xdr:sp macro="" textlink="">
      <xdr:nvSpPr>
        <xdr:cNvPr id="203" name="n_1mainValue【橋りょう・トンネル】&#10;有形固定資産減価償却率">
          <a:extLst>
            <a:ext uri="{FF2B5EF4-FFF2-40B4-BE49-F238E27FC236}">
              <a16:creationId xmlns:a16="http://schemas.microsoft.com/office/drawing/2014/main" id="{308CF087-5D70-4129-BD6C-F2F93D938C11}"/>
            </a:ext>
          </a:extLst>
        </xdr:cNvPr>
        <xdr:cNvSpPr txBox="1"/>
      </xdr:nvSpPr>
      <xdr:spPr>
        <a:xfrm>
          <a:off x="3582044" y="105395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80390</xdr:rowOff>
    </xdr:from>
    <xdr:ext cx="405111" cy="259045"/>
    <xdr:sp macro="" textlink="">
      <xdr:nvSpPr>
        <xdr:cNvPr id="204" name="n_2mainValue【橋りょう・トンネル】&#10;有形固定資産減価償却率">
          <a:extLst>
            <a:ext uri="{FF2B5EF4-FFF2-40B4-BE49-F238E27FC236}">
              <a16:creationId xmlns:a16="http://schemas.microsoft.com/office/drawing/2014/main" id="{34AF7A50-40F1-4EA4-AA18-85991DD7805D}"/>
            </a:ext>
          </a:extLst>
        </xdr:cNvPr>
        <xdr:cNvSpPr txBox="1"/>
      </xdr:nvSpPr>
      <xdr:spPr>
        <a:xfrm>
          <a:off x="2705744" y="101959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28864</xdr:rowOff>
    </xdr:from>
    <xdr:ext cx="405111" cy="259045"/>
    <xdr:sp macro="" textlink="">
      <xdr:nvSpPr>
        <xdr:cNvPr id="205" name="n_3mainValue【橋りょう・トンネル】&#10;有形固定資産減価償却率">
          <a:extLst>
            <a:ext uri="{FF2B5EF4-FFF2-40B4-BE49-F238E27FC236}">
              <a16:creationId xmlns:a16="http://schemas.microsoft.com/office/drawing/2014/main" id="{9240EEEB-6A2F-4D1A-A173-02AE9C16BD6B}"/>
            </a:ext>
          </a:extLst>
        </xdr:cNvPr>
        <xdr:cNvSpPr txBox="1"/>
      </xdr:nvSpPr>
      <xdr:spPr>
        <a:xfrm>
          <a:off x="1816744" y="104873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61</xdr:row>
      <xdr:rowOff>4371</xdr:rowOff>
    </xdr:from>
    <xdr:ext cx="405111" cy="259045"/>
    <xdr:sp macro="" textlink="">
      <xdr:nvSpPr>
        <xdr:cNvPr id="206" name="n_4mainValue【橋りょう・トンネル】&#10;有形固定資産減価償却率">
          <a:extLst>
            <a:ext uri="{FF2B5EF4-FFF2-40B4-BE49-F238E27FC236}">
              <a16:creationId xmlns:a16="http://schemas.microsoft.com/office/drawing/2014/main" id="{AFDDFF5D-423D-40C4-AF5E-0BF1491935B9}"/>
            </a:ext>
          </a:extLst>
        </xdr:cNvPr>
        <xdr:cNvSpPr txBox="1"/>
      </xdr:nvSpPr>
      <xdr:spPr>
        <a:xfrm>
          <a:off x="927744" y="104628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7" name="正方形/長方形 206">
          <a:extLst>
            <a:ext uri="{FF2B5EF4-FFF2-40B4-BE49-F238E27FC236}">
              <a16:creationId xmlns:a16="http://schemas.microsoft.com/office/drawing/2014/main" id="{8AA5F019-5A43-4103-A673-A44E967FEB23}"/>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8" name="正方形/長方形 207">
          <a:extLst>
            <a:ext uri="{FF2B5EF4-FFF2-40B4-BE49-F238E27FC236}">
              <a16:creationId xmlns:a16="http://schemas.microsoft.com/office/drawing/2014/main" id="{1CB0DCC4-99F8-4F04-9C48-66D6E2FE2F63}"/>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9" name="正方形/長方形 208">
          <a:extLst>
            <a:ext uri="{FF2B5EF4-FFF2-40B4-BE49-F238E27FC236}">
              <a16:creationId xmlns:a16="http://schemas.microsoft.com/office/drawing/2014/main" id="{285EA68E-FA18-4B16-8573-AC1D77D531D4}"/>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0" name="正方形/長方形 209">
          <a:extLst>
            <a:ext uri="{FF2B5EF4-FFF2-40B4-BE49-F238E27FC236}">
              <a16:creationId xmlns:a16="http://schemas.microsoft.com/office/drawing/2014/main" id="{3E510FAF-AEE9-4E77-9CB7-C31C0D409A2A}"/>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1" name="正方形/長方形 210">
          <a:extLst>
            <a:ext uri="{FF2B5EF4-FFF2-40B4-BE49-F238E27FC236}">
              <a16:creationId xmlns:a16="http://schemas.microsoft.com/office/drawing/2014/main" id="{F82AF0E3-D34A-4DB2-83B8-2C052BD2A24C}"/>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160,401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2" name="正方形/長方形 211">
          <a:extLst>
            <a:ext uri="{FF2B5EF4-FFF2-40B4-BE49-F238E27FC236}">
              <a16:creationId xmlns:a16="http://schemas.microsoft.com/office/drawing/2014/main" id="{A7913A27-9ECF-40FE-AAC2-E4D9BD239A4D}"/>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3" name="正方形/長方形 212">
          <a:extLst>
            <a:ext uri="{FF2B5EF4-FFF2-40B4-BE49-F238E27FC236}">
              <a16:creationId xmlns:a16="http://schemas.microsoft.com/office/drawing/2014/main" id="{78A0B081-85F2-4E35-BEB1-8D4BD63543E6}"/>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105,927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4" name="正方形/長方形 213">
          <a:extLst>
            <a:ext uri="{FF2B5EF4-FFF2-40B4-BE49-F238E27FC236}">
              <a16:creationId xmlns:a16="http://schemas.microsoft.com/office/drawing/2014/main" id="{84C1F348-CF26-473F-921B-798C51462C87}"/>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5" name="テキスト ボックス 214">
          <a:extLst>
            <a:ext uri="{FF2B5EF4-FFF2-40B4-BE49-F238E27FC236}">
              <a16:creationId xmlns:a16="http://schemas.microsoft.com/office/drawing/2014/main" id="{6B2F2665-F9EC-42BD-8929-83167201D4DA}"/>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6" name="直線コネクタ 215">
          <a:extLst>
            <a:ext uri="{FF2B5EF4-FFF2-40B4-BE49-F238E27FC236}">
              <a16:creationId xmlns:a16="http://schemas.microsoft.com/office/drawing/2014/main" id="{2D33A033-25A5-4A7B-8F4E-EF060D9AF666}"/>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7" name="直線コネクタ 216">
          <a:extLst>
            <a:ext uri="{FF2B5EF4-FFF2-40B4-BE49-F238E27FC236}">
              <a16:creationId xmlns:a16="http://schemas.microsoft.com/office/drawing/2014/main" id="{0F537DD6-B6CD-4B97-B090-7323136B3749}"/>
            </a:ext>
          </a:extLst>
        </xdr:cNvPr>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218" name="テキスト ボックス 217">
          <a:extLst>
            <a:ext uri="{FF2B5EF4-FFF2-40B4-BE49-F238E27FC236}">
              <a16:creationId xmlns:a16="http://schemas.microsoft.com/office/drawing/2014/main" id="{EACEAD57-8BA9-44FE-935D-06B2F6E0A653}"/>
            </a:ext>
          </a:extLst>
        </xdr:cNvPr>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9" name="直線コネクタ 218">
          <a:extLst>
            <a:ext uri="{FF2B5EF4-FFF2-40B4-BE49-F238E27FC236}">
              <a16:creationId xmlns:a16="http://schemas.microsoft.com/office/drawing/2014/main" id="{B61576E8-6F04-489C-9210-33596943F173}"/>
            </a:ext>
          </a:extLst>
        </xdr:cNvPr>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61</xdr:row>
      <xdr:rowOff>67327</xdr:rowOff>
    </xdr:from>
    <xdr:ext cx="595419" cy="259045"/>
    <xdr:sp macro="" textlink="">
      <xdr:nvSpPr>
        <xdr:cNvPr id="220" name="テキスト ボックス 219">
          <a:extLst>
            <a:ext uri="{FF2B5EF4-FFF2-40B4-BE49-F238E27FC236}">
              <a16:creationId xmlns:a16="http://schemas.microsoft.com/office/drawing/2014/main" id="{2465E23C-6761-464F-9073-1750BC380F9B}"/>
            </a:ext>
          </a:extLst>
        </xdr:cNvPr>
        <xdr:cNvSpPr txBox="1"/>
      </xdr:nvSpPr>
      <xdr:spPr>
        <a:xfrm>
          <a:off x="6008581" y="1052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21" name="直線コネクタ 220">
          <a:extLst>
            <a:ext uri="{FF2B5EF4-FFF2-40B4-BE49-F238E27FC236}">
              <a16:creationId xmlns:a16="http://schemas.microsoft.com/office/drawing/2014/main" id="{C3C15C69-8230-43E2-8534-857970C2AD27}"/>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59</xdr:row>
      <xdr:rowOff>29227</xdr:rowOff>
    </xdr:from>
    <xdr:ext cx="595419" cy="259045"/>
    <xdr:sp macro="" textlink="">
      <xdr:nvSpPr>
        <xdr:cNvPr id="222" name="テキスト ボックス 221">
          <a:extLst>
            <a:ext uri="{FF2B5EF4-FFF2-40B4-BE49-F238E27FC236}">
              <a16:creationId xmlns:a16="http://schemas.microsoft.com/office/drawing/2014/main" id="{8C4D8D67-1FF6-4370-929A-4E72E2AE8FBB}"/>
            </a:ext>
          </a:extLst>
        </xdr:cNvPr>
        <xdr:cNvSpPr txBox="1"/>
      </xdr:nvSpPr>
      <xdr:spPr>
        <a:xfrm>
          <a:off x="6008581" y="1014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3" name="直線コネクタ 222">
          <a:extLst>
            <a:ext uri="{FF2B5EF4-FFF2-40B4-BE49-F238E27FC236}">
              <a16:creationId xmlns:a16="http://schemas.microsoft.com/office/drawing/2014/main" id="{791FA7F4-1D00-433D-899C-00EA3C14092B}"/>
            </a:ext>
          </a:extLst>
        </xdr:cNvPr>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162577</xdr:rowOff>
    </xdr:from>
    <xdr:ext cx="595419" cy="259045"/>
    <xdr:sp macro="" textlink="">
      <xdr:nvSpPr>
        <xdr:cNvPr id="224" name="テキスト ボックス 223">
          <a:extLst>
            <a:ext uri="{FF2B5EF4-FFF2-40B4-BE49-F238E27FC236}">
              <a16:creationId xmlns:a16="http://schemas.microsoft.com/office/drawing/2014/main" id="{F044FE77-07A0-40BF-8825-D4510BA427E7}"/>
            </a:ext>
          </a:extLst>
        </xdr:cNvPr>
        <xdr:cNvSpPr txBox="1"/>
      </xdr:nvSpPr>
      <xdr:spPr>
        <a:xfrm>
          <a:off x="6008581" y="976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5" name="直線コネクタ 224">
          <a:extLst>
            <a:ext uri="{FF2B5EF4-FFF2-40B4-BE49-F238E27FC236}">
              <a16:creationId xmlns:a16="http://schemas.microsoft.com/office/drawing/2014/main" id="{7242CCBD-2E8D-4E40-8A1A-3CE714ABFF11}"/>
            </a:ext>
          </a:extLst>
        </xdr:cNvPr>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124477</xdr:rowOff>
    </xdr:from>
    <xdr:ext cx="685572" cy="259045"/>
    <xdr:sp macro="" textlink="">
      <xdr:nvSpPr>
        <xdr:cNvPr id="226" name="テキスト ボックス 225">
          <a:extLst>
            <a:ext uri="{FF2B5EF4-FFF2-40B4-BE49-F238E27FC236}">
              <a16:creationId xmlns:a16="http://schemas.microsoft.com/office/drawing/2014/main" id="{F0F0B212-57C4-491D-82F3-BF7AE0894F2D}"/>
            </a:ext>
          </a:extLst>
        </xdr:cNvPr>
        <xdr:cNvSpPr txBox="1"/>
      </xdr:nvSpPr>
      <xdr:spPr>
        <a:xfrm>
          <a:off x="5918428" y="938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7" name="直線コネクタ 226">
          <a:extLst>
            <a:ext uri="{FF2B5EF4-FFF2-40B4-BE49-F238E27FC236}">
              <a16:creationId xmlns:a16="http://schemas.microsoft.com/office/drawing/2014/main" id="{55972FF3-2E93-42A8-B3A8-9DCAABCDE432}"/>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28" name="テキスト ボックス 227">
          <a:extLst>
            <a:ext uri="{FF2B5EF4-FFF2-40B4-BE49-F238E27FC236}">
              <a16:creationId xmlns:a16="http://schemas.microsoft.com/office/drawing/2014/main" id="{15F92E26-CB20-42FB-8D48-A19C69E957BE}"/>
            </a:ext>
          </a:extLst>
        </xdr:cNvPr>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9" name="【橋りょう・トンネル】&#10;一人当たり有形固定資産（償却資産）額グラフ枠">
          <a:extLst>
            <a:ext uri="{FF2B5EF4-FFF2-40B4-BE49-F238E27FC236}">
              <a16:creationId xmlns:a16="http://schemas.microsoft.com/office/drawing/2014/main" id="{765938CD-0341-4DFB-8498-45A5D50B44A8}"/>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13519</xdr:rowOff>
    </xdr:from>
    <xdr:to>
      <xdr:col>54</xdr:col>
      <xdr:colOff>189865</xdr:colOff>
      <xdr:row>64</xdr:row>
      <xdr:rowOff>74783</xdr:rowOff>
    </xdr:to>
    <xdr:cxnSp macro="">
      <xdr:nvCxnSpPr>
        <xdr:cNvPr id="230" name="直線コネクタ 229">
          <a:extLst>
            <a:ext uri="{FF2B5EF4-FFF2-40B4-BE49-F238E27FC236}">
              <a16:creationId xmlns:a16="http://schemas.microsoft.com/office/drawing/2014/main" id="{EC80644E-5CC0-43A7-AE0B-5BE1316FB8CF}"/>
            </a:ext>
          </a:extLst>
        </xdr:cNvPr>
        <xdr:cNvCxnSpPr/>
      </xdr:nvCxnSpPr>
      <xdr:spPr>
        <a:xfrm flipV="1">
          <a:off x="10476865" y="9614719"/>
          <a:ext cx="0" cy="14328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78610</xdr:rowOff>
    </xdr:from>
    <xdr:ext cx="469744" cy="259045"/>
    <xdr:sp macro="" textlink="">
      <xdr:nvSpPr>
        <xdr:cNvPr id="231" name="【橋りょう・トンネル】&#10;一人当たり有形固定資産（償却資産）額最小値テキスト">
          <a:extLst>
            <a:ext uri="{FF2B5EF4-FFF2-40B4-BE49-F238E27FC236}">
              <a16:creationId xmlns:a16="http://schemas.microsoft.com/office/drawing/2014/main" id="{4E18F2F8-F342-4604-A960-131E58BB0763}"/>
            </a:ext>
          </a:extLst>
        </xdr:cNvPr>
        <xdr:cNvSpPr txBox="1"/>
      </xdr:nvSpPr>
      <xdr:spPr>
        <a:xfrm>
          <a:off x="10515600" y="110514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74783</xdr:rowOff>
    </xdr:from>
    <xdr:to>
      <xdr:col>55</xdr:col>
      <xdr:colOff>88900</xdr:colOff>
      <xdr:row>64</xdr:row>
      <xdr:rowOff>74783</xdr:rowOff>
    </xdr:to>
    <xdr:cxnSp macro="">
      <xdr:nvCxnSpPr>
        <xdr:cNvPr id="232" name="直線コネクタ 231">
          <a:extLst>
            <a:ext uri="{FF2B5EF4-FFF2-40B4-BE49-F238E27FC236}">
              <a16:creationId xmlns:a16="http://schemas.microsoft.com/office/drawing/2014/main" id="{CD4E8D21-11B5-4D04-804E-4E1F0A2CB333}"/>
            </a:ext>
          </a:extLst>
        </xdr:cNvPr>
        <xdr:cNvCxnSpPr/>
      </xdr:nvCxnSpPr>
      <xdr:spPr>
        <a:xfrm>
          <a:off x="10388600" y="110475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131646</xdr:rowOff>
    </xdr:from>
    <xdr:ext cx="690189" cy="259045"/>
    <xdr:sp macro="" textlink="">
      <xdr:nvSpPr>
        <xdr:cNvPr id="233" name="【橋りょう・トンネル】&#10;一人当たり有形固定資産（償却資産）額最大値テキスト">
          <a:extLst>
            <a:ext uri="{FF2B5EF4-FFF2-40B4-BE49-F238E27FC236}">
              <a16:creationId xmlns:a16="http://schemas.microsoft.com/office/drawing/2014/main" id="{70B274AC-043C-4B05-90DC-95C88C2A1EEC}"/>
            </a:ext>
          </a:extLst>
        </xdr:cNvPr>
        <xdr:cNvSpPr txBox="1"/>
      </xdr:nvSpPr>
      <xdr:spPr>
        <a:xfrm>
          <a:off x="10515600" y="9389946"/>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1,129,355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13519</xdr:rowOff>
    </xdr:from>
    <xdr:to>
      <xdr:col>55</xdr:col>
      <xdr:colOff>88900</xdr:colOff>
      <xdr:row>56</xdr:row>
      <xdr:rowOff>13519</xdr:rowOff>
    </xdr:to>
    <xdr:cxnSp macro="">
      <xdr:nvCxnSpPr>
        <xdr:cNvPr id="234" name="直線コネクタ 233">
          <a:extLst>
            <a:ext uri="{FF2B5EF4-FFF2-40B4-BE49-F238E27FC236}">
              <a16:creationId xmlns:a16="http://schemas.microsoft.com/office/drawing/2014/main" id="{DC13BD7E-33D3-4B94-87B7-FDDF38BEABCC}"/>
            </a:ext>
          </a:extLst>
        </xdr:cNvPr>
        <xdr:cNvCxnSpPr/>
      </xdr:nvCxnSpPr>
      <xdr:spPr>
        <a:xfrm>
          <a:off x="10388600" y="96147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139454</xdr:rowOff>
    </xdr:from>
    <xdr:ext cx="599010" cy="259045"/>
    <xdr:sp macro="" textlink="">
      <xdr:nvSpPr>
        <xdr:cNvPr id="235" name="【橋りょう・トンネル】&#10;一人当たり有形固定資産（償却資産）額平均値テキスト">
          <a:extLst>
            <a:ext uri="{FF2B5EF4-FFF2-40B4-BE49-F238E27FC236}">
              <a16:creationId xmlns:a16="http://schemas.microsoft.com/office/drawing/2014/main" id="{58E40F01-A3D9-4A34-8D67-F0C26D5FA52E}"/>
            </a:ext>
          </a:extLst>
        </xdr:cNvPr>
        <xdr:cNvSpPr txBox="1"/>
      </xdr:nvSpPr>
      <xdr:spPr>
        <a:xfrm>
          <a:off x="10515600" y="1076935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163,207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161027</xdr:rowOff>
    </xdr:from>
    <xdr:to>
      <xdr:col>55</xdr:col>
      <xdr:colOff>50800</xdr:colOff>
      <xdr:row>63</xdr:row>
      <xdr:rowOff>91177</xdr:rowOff>
    </xdr:to>
    <xdr:sp macro="" textlink="">
      <xdr:nvSpPr>
        <xdr:cNvPr id="236" name="フローチャート: 判断 235">
          <a:extLst>
            <a:ext uri="{FF2B5EF4-FFF2-40B4-BE49-F238E27FC236}">
              <a16:creationId xmlns:a16="http://schemas.microsoft.com/office/drawing/2014/main" id="{D02243D2-461A-44EA-9A42-3D62163EAFBF}"/>
            </a:ext>
          </a:extLst>
        </xdr:cNvPr>
        <xdr:cNvSpPr/>
      </xdr:nvSpPr>
      <xdr:spPr>
        <a:xfrm>
          <a:off x="10426700" y="107909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165702</xdr:rowOff>
    </xdr:from>
    <xdr:to>
      <xdr:col>50</xdr:col>
      <xdr:colOff>165100</xdr:colOff>
      <xdr:row>63</xdr:row>
      <xdr:rowOff>95852</xdr:rowOff>
    </xdr:to>
    <xdr:sp macro="" textlink="">
      <xdr:nvSpPr>
        <xdr:cNvPr id="237" name="フローチャート: 判断 236">
          <a:extLst>
            <a:ext uri="{FF2B5EF4-FFF2-40B4-BE49-F238E27FC236}">
              <a16:creationId xmlns:a16="http://schemas.microsoft.com/office/drawing/2014/main" id="{81839E43-1803-42B8-8878-26046BFA07CD}"/>
            </a:ext>
          </a:extLst>
        </xdr:cNvPr>
        <xdr:cNvSpPr/>
      </xdr:nvSpPr>
      <xdr:spPr>
        <a:xfrm>
          <a:off x="9588500" y="10795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160336</xdr:rowOff>
    </xdr:from>
    <xdr:to>
      <xdr:col>46</xdr:col>
      <xdr:colOff>38100</xdr:colOff>
      <xdr:row>63</xdr:row>
      <xdr:rowOff>90486</xdr:rowOff>
    </xdr:to>
    <xdr:sp macro="" textlink="">
      <xdr:nvSpPr>
        <xdr:cNvPr id="238" name="フローチャート: 判断 237">
          <a:extLst>
            <a:ext uri="{FF2B5EF4-FFF2-40B4-BE49-F238E27FC236}">
              <a16:creationId xmlns:a16="http://schemas.microsoft.com/office/drawing/2014/main" id="{B24B9AB7-2936-47C5-B6E1-AC94015861B9}"/>
            </a:ext>
          </a:extLst>
        </xdr:cNvPr>
        <xdr:cNvSpPr/>
      </xdr:nvSpPr>
      <xdr:spPr>
        <a:xfrm>
          <a:off x="8699500" y="107902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109991</xdr:rowOff>
    </xdr:from>
    <xdr:to>
      <xdr:col>41</xdr:col>
      <xdr:colOff>101600</xdr:colOff>
      <xdr:row>63</xdr:row>
      <xdr:rowOff>40141</xdr:rowOff>
    </xdr:to>
    <xdr:sp macro="" textlink="">
      <xdr:nvSpPr>
        <xdr:cNvPr id="239" name="フローチャート: 判断 238">
          <a:extLst>
            <a:ext uri="{FF2B5EF4-FFF2-40B4-BE49-F238E27FC236}">
              <a16:creationId xmlns:a16="http://schemas.microsoft.com/office/drawing/2014/main" id="{D5CB9DFC-8B05-472B-89C6-C823806EFA9B}"/>
            </a:ext>
          </a:extLst>
        </xdr:cNvPr>
        <xdr:cNvSpPr/>
      </xdr:nvSpPr>
      <xdr:spPr>
        <a:xfrm>
          <a:off x="7810500" y="107398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124426</xdr:rowOff>
    </xdr:from>
    <xdr:to>
      <xdr:col>36</xdr:col>
      <xdr:colOff>165100</xdr:colOff>
      <xdr:row>63</xdr:row>
      <xdr:rowOff>54576</xdr:rowOff>
    </xdr:to>
    <xdr:sp macro="" textlink="">
      <xdr:nvSpPr>
        <xdr:cNvPr id="240" name="フローチャート: 判断 239">
          <a:extLst>
            <a:ext uri="{FF2B5EF4-FFF2-40B4-BE49-F238E27FC236}">
              <a16:creationId xmlns:a16="http://schemas.microsoft.com/office/drawing/2014/main" id="{9C982763-70BD-4898-AEBA-314D1DA60E26}"/>
            </a:ext>
          </a:extLst>
        </xdr:cNvPr>
        <xdr:cNvSpPr/>
      </xdr:nvSpPr>
      <xdr:spPr>
        <a:xfrm>
          <a:off x="6921500" y="10754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1" name="テキスト ボックス 240">
          <a:extLst>
            <a:ext uri="{FF2B5EF4-FFF2-40B4-BE49-F238E27FC236}">
              <a16:creationId xmlns:a16="http://schemas.microsoft.com/office/drawing/2014/main" id="{150F6E8F-1A45-4D51-956C-716B932BB1AC}"/>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2" name="テキスト ボックス 241">
          <a:extLst>
            <a:ext uri="{FF2B5EF4-FFF2-40B4-BE49-F238E27FC236}">
              <a16:creationId xmlns:a16="http://schemas.microsoft.com/office/drawing/2014/main" id="{8793951A-B6BD-40C8-8768-3037C053E860}"/>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3" name="テキスト ボックス 242">
          <a:extLst>
            <a:ext uri="{FF2B5EF4-FFF2-40B4-BE49-F238E27FC236}">
              <a16:creationId xmlns:a16="http://schemas.microsoft.com/office/drawing/2014/main" id="{A9EA7367-036D-466B-9399-044A99C5B432}"/>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4" name="テキスト ボックス 243">
          <a:extLst>
            <a:ext uri="{FF2B5EF4-FFF2-40B4-BE49-F238E27FC236}">
              <a16:creationId xmlns:a16="http://schemas.microsoft.com/office/drawing/2014/main" id="{FDA44858-EB86-4F43-AAB3-1FD10E553D44}"/>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5" name="テキスト ボックス 244">
          <a:extLst>
            <a:ext uri="{FF2B5EF4-FFF2-40B4-BE49-F238E27FC236}">
              <a16:creationId xmlns:a16="http://schemas.microsoft.com/office/drawing/2014/main" id="{5CA99CAD-E55A-4CCB-9F43-DD8E9AAE99F5}"/>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59</xdr:row>
      <xdr:rowOff>42976</xdr:rowOff>
    </xdr:from>
    <xdr:to>
      <xdr:col>55</xdr:col>
      <xdr:colOff>50800</xdr:colOff>
      <xdr:row>59</xdr:row>
      <xdr:rowOff>144576</xdr:rowOff>
    </xdr:to>
    <xdr:sp macro="" textlink="">
      <xdr:nvSpPr>
        <xdr:cNvPr id="246" name="楕円 245">
          <a:extLst>
            <a:ext uri="{FF2B5EF4-FFF2-40B4-BE49-F238E27FC236}">
              <a16:creationId xmlns:a16="http://schemas.microsoft.com/office/drawing/2014/main" id="{1D6FFC20-0D3F-4FE8-91FF-FA8CF9CBC7F5}"/>
            </a:ext>
          </a:extLst>
        </xdr:cNvPr>
        <xdr:cNvSpPr/>
      </xdr:nvSpPr>
      <xdr:spPr>
        <a:xfrm>
          <a:off x="10426700" y="101585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58</xdr:row>
      <xdr:rowOff>65853</xdr:rowOff>
    </xdr:from>
    <xdr:ext cx="599010" cy="259045"/>
    <xdr:sp macro="" textlink="">
      <xdr:nvSpPr>
        <xdr:cNvPr id="247" name="【橋りょう・トンネル】&#10;一人当たり有形固定資産（償却資産）額該当値テキスト">
          <a:extLst>
            <a:ext uri="{FF2B5EF4-FFF2-40B4-BE49-F238E27FC236}">
              <a16:creationId xmlns:a16="http://schemas.microsoft.com/office/drawing/2014/main" id="{3D031CCF-B6F9-472C-8801-E63B2CF26BF2}"/>
            </a:ext>
          </a:extLst>
        </xdr:cNvPr>
        <xdr:cNvSpPr txBox="1"/>
      </xdr:nvSpPr>
      <xdr:spPr>
        <a:xfrm>
          <a:off x="10515600" y="100099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661,161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59</xdr:row>
      <xdr:rowOff>51423</xdr:rowOff>
    </xdr:from>
    <xdr:to>
      <xdr:col>50</xdr:col>
      <xdr:colOff>165100</xdr:colOff>
      <xdr:row>59</xdr:row>
      <xdr:rowOff>153023</xdr:rowOff>
    </xdr:to>
    <xdr:sp macro="" textlink="">
      <xdr:nvSpPr>
        <xdr:cNvPr id="248" name="楕円 247">
          <a:extLst>
            <a:ext uri="{FF2B5EF4-FFF2-40B4-BE49-F238E27FC236}">
              <a16:creationId xmlns:a16="http://schemas.microsoft.com/office/drawing/2014/main" id="{2E65E0A4-0D93-45FA-9343-94B5A41C3C2A}"/>
            </a:ext>
          </a:extLst>
        </xdr:cNvPr>
        <xdr:cNvSpPr/>
      </xdr:nvSpPr>
      <xdr:spPr>
        <a:xfrm>
          <a:off x="9588500" y="101669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59</xdr:row>
      <xdr:rowOff>93776</xdr:rowOff>
    </xdr:from>
    <xdr:to>
      <xdr:col>55</xdr:col>
      <xdr:colOff>0</xdr:colOff>
      <xdr:row>59</xdr:row>
      <xdr:rowOff>102223</xdr:rowOff>
    </xdr:to>
    <xdr:cxnSp macro="">
      <xdr:nvCxnSpPr>
        <xdr:cNvPr id="249" name="直線コネクタ 248">
          <a:extLst>
            <a:ext uri="{FF2B5EF4-FFF2-40B4-BE49-F238E27FC236}">
              <a16:creationId xmlns:a16="http://schemas.microsoft.com/office/drawing/2014/main" id="{BB095BC5-4ECE-4619-8825-8DE31935C7CA}"/>
            </a:ext>
          </a:extLst>
        </xdr:cNvPr>
        <xdr:cNvCxnSpPr/>
      </xdr:nvCxnSpPr>
      <xdr:spPr>
        <a:xfrm flipV="1">
          <a:off x="9639300" y="10209326"/>
          <a:ext cx="838200" cy="84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59</xdr:row>
      <xdr:rowOff>60116</xdr:rowOff>
    </xdr:from>
    <xdr:to>
      <xdr:col>46</xdr:col>
      <xdr:colOff>38100</xdr:colOff>
      <xdr:row>59</xdr:row>
      <xdr:rowOff>161716</xdr:rowOff>
    </xdr:to>
    <xdr:sp macro="" textlink="">
      <xdr:nvSpPr>
        <xdr:cNvPr id="250" name="楕円 249">
          <a:extLst>
            <a:ext uri="{FF2B5EF4-FFF2-40B4-BE49-F238E27FC236}">
              <a16:creationId xmlns:a16="http://schemas.microsoft.com/office/drawing/2014/main" id="{66DF7EAD-6AD2-494D-A99B-199B0C959ECF}"/>
            </a:ext>
          </a:extLst>
        </xdr:cNvPr>
        <xdr:cNvSpPr/>
      </xdr:nvSpPr>
      <xdr:spPr>
        <a:xfrm>
          <a:off x="8699500" y="10175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59</xdr:row>
      <xdr:rowOff>102223</xdr:rowOff>
    </xdr:from>
    <xdr:to>
      <xdr:col>50</xdr:col>
      <xdr:colOff>114300</xdr:colOff>
      <xdr:row>59</xdr:row>
      <xdr:rowOff>110916</xdr:rowOff>
    </xdr:to>
    <xdr:cxnSp macro="">
      <xdr:nvCxnSpPr>
        <xdr:cNvPr id="251" name="直線コネクタ 250">
          <a:extLst>
            <a:ext uri="{FF2B5EF4-FFF2-40B4-BE49-F238E27FC236}">
              <a16:creationId xmlns:a16="http://schemas.microsoft.com/office/drawing/2014/main" id="{CED3937C-5F4B-428B-AC0E-8AAD1DF5A724}"/>
            </a:ext>
          </a:extLst>
        </xdr:cNvPr>
        <xdr:cNvCxnSpPr/>
      </xdr:nvCxnSpPr>
      <xdr:spPr>
        <a:xfrm flipV="1">
          <a:off x="8750300" y="10217773"/>
          <a:ext cx="889000" cy="86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59</xdr:row>
      <xdr:rowOff>69000</xdr:rowOff>
    </xdr:from>
    <xdr:to>
      <xdr:col>41</xdr:col>
      <xdr:colOff>101600</xdr:colOff>
      <xdr:row>59</xdr:row>
      <xdr:rowOff>170600</xdr:rowOff>
    </xdr:to>
    <xdr:sp macro="" textlink="">
      <xdr:nvSpPr>
        <xdr:cNvPr id="252" name="楕円 251">
          <a:extLst>
            <a:ext uri="{FF2B5EF4-FFF2-40B4-BE49-F238E27FC236}">
              <a16:creationId xmlns:a16="http://schemas.microsoft.com/office/drawing/2014/main" id="{58D1A771-CB93-46A6-8A6B-A89376BF046A}"/>
            </a:ext>
          </a:extLst>
        </xdr:cNvPr>
        <xdr:cNvSpPr/>
      </xdr:nvSpPr>
      <xdr:spPr>
        <a:xfrm>
          <a:off x="7810500" y="10184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59</xdr:row>
      <xdr:rowOff>110916</xdr:rowOff>
    </xdr:from>
    <xdr:to>
      <xdr:col>45</xdr:col>
      <xdr:colOff>177800</xdr:colOff>
      <xdr:row>59</xdr:row>
      <xdr:rowOff>119800</xdr:rowOff>
    </xdr:to>
    <xdr:cxnSp macro="">
      <xdr:nvCxnSpPr>
        <xdr:cNvPr id="253" name="直線コネクタ 252">
          <a:extLst>
            <a:ext uri="{FF2B5EF4-FFF2-40B4-BE49-F238E27FC236}">
              <a16:creationId xmlns:a16="http://schemas.microsoft.com/office/drawing/2014/main" id="{E4F75224-B10A-4690-9C79-41B35D8EA146}"/>
            </a:ext>
          </a:extLst>
        </xdr:cNvPr>
        <xdr:cNvCxnSpPr/>
      </xdr:nvCxnSpPr>
      <xdr:spPr>
        <a:xfrm flipV="1">
          <a:off x="7861300" y="10226466"/>
          <a:ext cx="889000" cy="88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59</xdr:row>
      <xdr:rowOff>77353</xdr:rowOff>
    </xdr:from>
    <xdr:to>
      <xdr:col>36</xdr:col>
      <xdr:colOff>165100</xdr:colOff>
      <xdr:row>60</xdr:row>
      <xdr:rowOff>7503</xdr:rowOff>
    </xdr:to>
    <xdr:sp macro="" textlink="">
      <xdr:nvSpPr>
        <xdr:cNvPr id="254" name="楕円 253">
          <a:extLst>
            <a:ext uri="{FF2B5EF4-FFF2-40B4-BE49-F238E27FC236}">
              <a16:creationId xmlns:a16="http://schemas.microsoft.com/office/drawing/2014/main" id="{58AAE988-4E0C-4EA0-9EF1-85AE8212BEAD}"/>
            </a:ext>
          </a:extLst>
        </xdr:cNvPr>
        <xdr:cNvSpPr/>
      </xdr:nvSpPr>
      <xdr:spPr>
        <a:xfrm>
          <a:off x="6921500" y="101929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59</xdr:row>
      <xdr:rowOff>119800</xdr:rowOff>
    </xdr:from>
    <xdr:to>
      <xdr:col>41</xdr:col>
      <xdr:colOff>50800</xdr:colOff>
      <xdr:row>59</xdr:row>
      <xdr:rowOff>128153</xdr:rowOff>
    </xdr:to>
    <xdr:cxnSp macro="">
      <xdr:nvCxnSpPr>
        <xdr:cNvPr id="255" name="直線コネクタ 254">
          <a:extLst>
            <a:ext uri="{FF2B5EF4-FFF2-40B4-BE49-F238E27FC236}">
              <a16:creationId xmlns:a16="http://schemas.microsoft.com/office/drawing/2014/main" id="{A1314B02-D485-48D5-A1BB-F3DAAEA4D654}"/>
            </a:ext>
          </a:extLst>
        </xdr:cNvPr>
        <xdr:cNvCxnSpPr/>
      </xdr:nvCxnSpPr>
      <xdr:spPr>
        <a:xfrm flipV="1">
          <a:off x="6972300" y="10235350"/>
          <a:ext cx="889000" cy="83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63</xdr:row>
      <xdr:rowOff>86979</xdr:rowOff>
    </xdr:from>
    <xdr:ext cx="599010" cy="259045"/>
    <xdr:sp macro="" textlink="">
      <xdr:nvSpPr>
        <xdr:cNvPr id="256" name="n_1aveValue【橋りょう・トンネル】&#10;一人当たり有形固定資産（償却資産）額">
          <a:extLst>
            <a:ext uri="{FF2B5EF4-FFF2-40B4-BE49-F238E27FC236}">
              <a16:creationId xmlns:a16="http://schemas.microsoft.com/office/drawing/2014/main" id="{E5636025-2139-4D79-9C52-2BDA99EDCF28}"/>
            </a:ext>
          </a:extLst>
        </xdr:cNvPr>
        <xdr:cNvSpPr txBox="1"/>
      </xdr:nvSpPr>
      <xdr:spPr>
        <a:xfrm>
          <a:off x="9327095" y="108883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63</xdr:row>
      <xdr:rowOff>81613</xdr:rowOff>
    </xdr:from>
    <xdr:ext cx="599010" cy="259045"/>
    <xdr:sp macro="" textlink="">
      <xdr:nvSpPr>
        <xdr:cNvPr id="257" name="n_2aveValue【橋りょう・トンネル】&#10;一人当たり有形固定資産（償却資産）額">
          <a:extLst>
            <a:ext uri="{FF2B5EF4-FFF2-40B4-BE49-F238E27FC236}">
              <a16:creationId xmlns:a16="http://schemas.microsoft.com/office/drawing/2014/main" id="{EC05C1BD-D411-4968-80C5-126891C13FC7}"/>
            </a:ext>
          </a:extLst>
        </xdr:cNvPr>
        <xdr:cNvSpPr txBox="1"/>
      </xdr:nvSpPr>
      <xdr:spPr>
        <a:xfrm>
          <a:off x="8450795" y="108829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163,751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63</xdr:row>
      <xdr:rowOff>31268</xdr:rowOff>
    </xdr:from>
    <xdr:ext cx="599010" cy="259045"/>
    <xdr:sp macro="" textlink="">
      <xdr:nvSpPr>
        <xdr:cNvPr id="258" name="n_3aveValue【橋りょう・トンネル】&#10;一人当たり有形固定資産（償却資産）額">
          <a:extLst>
            <a:ext uri="{FF2B5EF4-FFF2-40B4-BE49-F238E27FC236}">
              <a16:creationId xmlns:a16="http://schemas.microsoft.com/office/drawing/2014/main" id="{18E1CF03-901A-420F-BCD0-9F9E403B419C}"/>
            </a:ext>
          </a:extLst>
        </xdr:cNvPr>
        <xdr:cNvSpPr txBox="1"/>
      </xdr:nvSpPr>
      <xdr:spPr>
        <a:xfrm>
          <a:off x="7561795" y="108326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203,393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63</xdr:row>
      <xdr:rowOff>45703</xdr:rowOff>
    </xdr:from>
    <xdr:ext cx="599010" cy="259045"/>
    <xdr:sp macro="" textlink="">
      <xdr:nvSpPr>
        <xdr:cNvPr id="259" name="n_4aveValue【橋りょう・トンネル】&#10;一人当たり有形固定資産（償却資産）額">
          <a:extLst>
            <a:ext uri="{FF2B5EF4-FFF2-40B4-BE49-F238E27FC236}">
              <a16:creationId xmlns:a16="http://schemas.microsoft.com/office/drawing/2014/main" id="{4893E43A-A9D8-418D-9127-FBC2C836FFEE}"/>
            </a:ext>
          </a:extLst>
        </xdr:cNvPr>
        <xdr:cNvSpPr txBox="1"/>
      </xdr:nvSpPr>
      <xdr:spPr>
        <a:xfrm>
          <a:off x="6672795" y="108470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57</xdr:row>
      <xdr:rowOff>169550</xdr:rowOff>
    </xdr:from>
    <xdr:ext cx="599010" cy="259045"/>
    <xdr:sp macro="" textlink="">
      <xdr:nvSpPr>
        <xdr:cNvPr id="260" name="n_1mainValue【橋りょう・トンネル】&#10;一人当たり有形固定資産（償却資産）額">
          <a:extLst>
            <a:ext uri="{FF2B5EF4-FFF2-40B4-BE49-F238E27FC236}">
              <a16:creationId xmlns:a16="http://schemas.microsoft.com/office/drawing/2014/main" id="{5FB861D6-3F7E-4F5D-AA7F-323AA43DDA5D}"/>
            </a:ext>
          </a:extLst>
        </xdr:cNvPr>
        <xdr:cNvSpPr txBox="1"/>
      </xdr:nvSpPr>
      <xdr:spPr>
        <a:xfrm>
          <a:off x="9327095" y="99422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654,509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58</xdr:row>
      <xdr:rowOff>6793</xdr:rowOff>
    </xdr:from>
    <xdr:ext cx="599010" cy="259045"/>
    <xdr:sp macro="" textlink="">
      <xdr:nvSpPr>
        <xdr:cNvPr id="261" name="n_2mainValue【橋りょう・トンネル】&#10;一人当たり有形固定資産（償却資産）額">
          <a:extLst>
            <a:ext uri="{FF2B5EF4-FFF2-40B4-BE49-F238E27FC236}">
              <a16:creationId xmlns:a16="http://schemas.microsoft.com/office/drawing/2014/main" id="{B9DED7E2-D494-47AE-A7BD-FD4A2D612AB4}"/>
            </a:ext>
          </a:extLst>
        </xdr:cNvPr>
        <xdr:cNvSpPr txBox="1"/>
      </xdr:nvSpPr>
      <xdr:spPr>
        <a:xfrm>
          <a:off x="8450795" y="99508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647,665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58</xdr:row>
      <xdr:rowOff>15677</xdr:rowOff>
    </xdr:from>
    <xdr:ext cx="599010" cy="259045"/>
    <xdr:sp macro="" textlink="">
      <xdr:nvSpPr>
        <xdr:cNvPr id="262" name="n_3mainValue【橋りょう・トンネル】&#10;一人当たり有形固定資産（償却資産）額">
          <a:extLst>
            <a:ext uri="{FF2B5EF4-FFF2-40B4-BE49-F238E27FC236}">
              <a16:creationId xmlns:a16="http://schemas.microsoft.com/office/drawing/2014/main" id="{41D8CA08-5B1F-44C7-9912-766D9207AB59}"/>
            </a:ext>
          </a:extLst>
        </xdr:cNvPr>
        <xdr:cNvSpPr txBox="1"/>
      </xdr:nvSpPr>
      <xdr:spPr>
        <a:xfrm>
          <a:off x="7561795" y="99597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640,669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58</xdr:row>
      <xdr:rowOff>24030</xdr:rowOff>
    </xdr:from>
    <xdr:ext cx="599010" cy="259045"/>
    <xdr:sp macro="" textlink="">
      <xdr:nvSpPr>
        <xdr:cNvPr id="263" name="n_4mainValue【橋りょう・トンネル】&#10;一人当たり有形固定資産（償却資産）額">
          <a:extLst>
            <a:ext uri="{FF2B5EF4-FFF2-40B4-BE49-F238E27FC236}">
              <a16:creationId xmlns:a16="http://schemas.microsoft.com/office/drawing/2014/main" id="{CFA602C3-3B43-4129-8B34-745EDD554C72}"/>
            </a:ext>
          </a:extLst>
        </xdr:cNvPr>
        <xdr:cNvSpPr txBox="1"/>
      </xdr:nvSpPr>
      <xdr:spPr>
        <a:xfrm>
          <a:off x="6672795" y="99681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634,092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4" name="正方形/長方形 263">
          <a:extLst>
            <a:ext uri="{FF2B5EF4-FFF2-40B4-BE49-F238E27FC236}">
              <a16:creationId xmlns:a16="http://schemas.microsoft.com/office/drawing/2014/main" id="{5314E901-E5CA-4F98-9EA4-039B8FD10BB0}"/>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5" name="正方形/長方形 264">
          <a:extLst>
            <a:ext uri="{FF2B5EF4-FFF2-40B4-BE49-F238E27FC236}">
              <a16:creationId xmlns:a16="http://schemas.microsoft.com/office/drawing/2014/main" id="{90A57B9A-47B8-4DE7-B3B2-3A4C9E4254F2}"/>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6" name="正方形/長方形 265">
          <a:extLst>
            <a:ext uri="{FF2B5EF4-FFF2-40B4-BE49-F238E27FC236}">
              <a16:creationId xmlns:a16="http://schemas.microsoft.com/office/drawing/2014/main" id="{02D49DF3-8A29-4288-B4B2-C24A1F7C97D8}"/>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7" name="正方形/長方形 266">
          <a:extLst>
            <a:ext uri="{FF2B5EF4-FFF2-40B4-BE49-F238E27FC236}">
              <a16:creationId xmlns:a16="http://schemas.microsoft.com/office/drawing/2014/main" id="{54B6CA58-D57E-4F67-A47B-083FB18A9B5D}"/>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8" name="正方形/長方形 267">
          <a:extLst>
            <a:ext uri="{FF2B5EF4-FFF2-40B4-BE49-F238E27FC236}">
              <a16:creationId xmlns:a16="http://schemas.microsoft.com/office/drawing/2014/main" id="{4C83526D-B37B-4B27-9021-012ED8D34FF5}"/>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9" name="正方形/長方形 268">
          <a:extLst>
            <a:ext uri="{FF2B5EF4-FFF2-40B4-BE49-F238E27FC236}">
              <a16:creationId xmlns:a16="http://schemas.microsoft.com/office/drawing/2014/main" id="{BE70BA44-EBDB-48A4-B1A6-83F83B3D200C}"/>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0" name="正方形/長方形 269">
          <a:extLst>
            <a:ext uri="{FF2B5EF4-FFF2-40B4-BE49-F238E27FC236}">
              <a16:creationId xmlns:a16="http://schemas.microsoft.com/office/drawing/2014/main" id="{DD6B5FEE-E98D-4DC7-B7AE-FAC02F8ECB92}"/>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1" name="正方形/長方形 270">
          <a:extLst>
            <a:ext uri="{FF2B5EF4-FFF2-40B4-BE49-F238E27FC236}">
              <a16:creationId xmlns:a16="http://schemas.microsoft.com/office/drawing/2014/main" id="{8A8FCC99-F50A-4878-9C65-84BC6E706643}"/>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2" name="テキスト ボックス 271">
          <a:extLst>
            <a:ext uri="{FF2B5EF4-FFF2-40B4-BE49-F238E27FC236}">
              <a16:creationId xmlns:a16="http://schemas.microsoft.com/office/drawing/2014/main" id="{65AF07B6-1362-4272-8365-9349C8133B2F}"/>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3" name="直線コネクタ 272">
          <a:extLst>
            <a:ext uri="{FF2B5EF4-FFF2-40B4-BE49-F238E27FC236}">
              <a16:creationId xmlns:a16="http://schemas.microsoft.com/office/drawing/2014/main" id="{93CA1B9A-73D1-46EB-A391-A7534858703F}"/>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4" name="テキスト ボックス 273">
          <a:extLst>
            <a:ext uri="{FF2B5EF4-FFF2-40B4-BE49-F238E27FC236}">
              <a16:creationId xmlns:a16="http://schemas.microsoft.com/office/drawing/2014/main" id="{71825B56-1E7A-4742-A629-49A312836EE6}"/>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275" name="直線コネクタ 274">
          <a:extLst>
            <a:ext uri="{FF2B5EF4-FFF2-40B4-BE49-F238E27FC236}">
              <a16:creationId xmlns:a16="http://schemas.microsoft.com/office/drawing/2014/main" id="{393E371F-E7E6-4C79-94D6-DDC23C7AA58F}"/>
            </a:ext>
          </a:extLst>
        </xdr:cNvPr>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86</xdr:row>
      <xdr:rowOff>26506</xdr:rowOff>
    </xdr:from>
    <xdr:ext cx="467179" cy="259045"/>
    <xdr:sp macro="" textlink="">
      <xdr:nvSpPr>
        <xdr:cNvPr id="276" name="テキスト ボックス 275">
          <a:extLst>
            <a:ext uri="{FF2B5EF4-FFF2-40B4-BE49-F238E27FC236}">
              <a16:creationId xmlns:a16="http://schemas.microsoft.com/office/drawing/2014/main" id="{2C9D81C6-C6E7-41D5-A846-C89F701DBADB}"/>
            </a:ext>
          </a:extLst>
        </xdr:cNvPr>
        <xdr:cNvSpPr txBox="1"/>
      </xdr:nvSpPr>
      <xdr:spPr>
        <a:xfrm>
          <a:off x="294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77" name="直線コネクタ 276">
          <a:extLst>
            <a:ext uri="{FF2B5EF4-FFF2-40B4-BE49-F238E27FC236}">
              <a16:creationId xmlns:a16="http://schemas.microsoft.com/office/drawing/2014/main" id="{D7544FD5-7F8F-428F-A7D8-B226D007E043}"/>
            </a:ext>
          </a:extLst>
        </xdr:cNvPr>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78" name="テキスト ボックス 277">
          <a:extLst>
            <a:ext uri="{FF2B5EF4-FFF2-40B4-BE49-F238E27FC236}">
              <a16:creationId xmlns:a16="http://schemas.microsoft.com/office/drawing/2014/main" id="{F5704B54-C013-41F0-A34B-8AF8D8EE820E}"/>
            </a:ext>
          </a:extLst>
        </xdr:cNvPr>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79" name="直線コネクタ 278">
          <a:extLst>
            <a:ext uri="{FF2B5EF4-FFF2-40B4-BE49-F238E27FC236}">
              <a16:creationId xmlns:a16="http://schemas.microsoft.com/office/drawing/2014/main" id="{FB52475A-E4A2-4917-8A74-523E981FA216}"/>
            </a:ext>
          </a:extLst>
        </xdr:cNvPr>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80" name="テキスト ボックス 279">
          <a:extLst>
            <a:ext uri="{FF2B5EF4-FFF2-40B4-BE49-F238E27FC236}">
              <a16:creationId xmlns:a16="http://schemas.microsoft.com/office/drawing/2014/main" id="{588AD6F6-8FA5-4CD7-B5B2-4AE93D2B12FD}"/>
            </a:ext>
          </a:extLst>
        </xdr:cNvPr>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81" name="直線コネクタ 280">
          <a:extLst>
            <a:ext uri="{FF2B5EF4-FFF2-40B4-BE49-F238E27FC236}">
              <a16:creationId xmlns:a16="http://schemas.microsoft.com/office/drawing/2014/main" id="{4619CB47-4731-4B34-A7B3-61129CD43038}"/>
            </a:ext>
          </a:extLst>
        </xdr:cNvPr>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82" name="テキスト ボックス 281">
          <a:extLst>
            <a:ext uri="{FF2B5EF4-FFF2-40B4-BE49-F238E27FC236}">
              <a16:creationId xmlns:a16="http://schemas.microsoft.com/office/drawing/2014/main" id="{470E3DAE-E1D6-43B1-A1AA-AE646ACB0752}"/>
            </a:ext>
          </a:extLst>
        </xdr:cNvPr>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83" name="直線コネクタ 282">
          <a:extLst>
            <a:ext uri="{FF2B5EF4-FFF2-40B4-BE49-F238E27FC236}">
              <a16:creationId xmlns:a16="http://schemas.microsoft.com/office/drawing/2014/main" id="{4CFF5FED-54D5-49C6-8D8D-4724E6290898}"/>
            </a:ext>
          </a:extLst>
        </xdr:cNvPr>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84" name="テキスト ボックス 283">
          <a:extLst>
            <a:ext uri="{FF2B5EF4-FFF2-40B4-BE49-F238E27FC236}">
              <a16:creationId xmlns:a16="http://schemas.microsoft.com/office/drawing/2014/main" id="{B8C75AB9-6D03-4625-8A96-B77007041339}"/>
            </a:ext>
          </a:extLst>
        </xdr:cNvPr>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85" name="直線コネクタ 284">
          <a:extLst>
            <a:ext uri="{FF2B5EF4-FFF2-40B4-BE49-F238E27FC236}">
              <a16:creationId xmlns:a16="http://schemas.microsoft.com/office/drawing/2014/main" id="{80BBF546-176B-4302-B9FC-C9BCCDBCCE0D}"/>
            </a:ext>
          </a:extLst>
        </xdr:cNvPr>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76</xdr:row>
      <xdr:rowOff>108148</xdr:rowOff>
    </xdr:from>
    <xdr:ext cx="338939" cy="259045"/>
    <xdr:sp macro="" textlink="">
      <xdr:nvSpPr>
        <xdr:cNvPr id="286" name="テキスト ボックス 285">
          <a:extLst>
            <a:ext uri="{FF2B5EF4-FFF2-40B4-BE49-F238E27FC236}">
              <a16:creationId xmlns:a16="http://schemas.microsoft.com/office/drawing/2014/main" id="{7EB5BCBF-119A-4D93-A14D-9C4C6524FFDC}"/>
            </a:ext>
          </a:extLst>
        </xdr:cNvPr>
        <xdr:cNvSpPr txBox="1"/>
      </xdr:nvSpPr>
      <xdr:spPr>
        <a:xfrm>
          <a:off x="423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7" name="直線コネクタ 286">
          <a:extLst>
            <a:ext uri="{FF2B5EF4-FFF2-40B4-BE49-F238E27FC236}">
              <a16:creationId xmlns:a16="http://schemas.microsoft.com/office/drawing/2014/main" id="{F5FDEB9B-C0DC-418E-A41A-EC1318D48B5C}"/>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75</xdr:row>
      <xdr:rowOff>95250</xdr:rowOff>
    </xdr:from>
    <xdr:to>
      <xdr:col>28</xdr:col>
      <xdr:colOff>152400</xdr:colOff>
      <xdr:row>88</xdr:row>
      <xdr:rowOff>152400</xdr:rowOff>
    </xdr:to>
    <xdr:sp macro="" textlink="">
      <xdr:nvSpPr>
        <xdr:cNvPr id="288" name="【公営住宅】&#10;有形固定資産減価償却率グラフ枠">
          <a:extLst>
            <a:ext uri="{FF2B5EF4-FFF2-40B4-BE49-F238E27FC236}">
              <a16:creationId xmlns:a16="http://schemas.microsoft.com/office/drawing/2014/main" id="{088886B5-246E-46B6-BB4D-668135EA487C}"/>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168729</xdr:rowOff>
    </xdr:from>
    <xdr:to>
      <xdr:col>24</xdr:col>
      <xdr:colOff>62865</xdr:colOff>
      <xdr:row>86</xdr:row>
      <xdr:rowOff>168729</xdr:rowOff>
    </xdr:to>
    <xdr:cxnSp macro="">
      <xdr:nvCxnSpPr>
        <xdr:cNvPr id="289" name="直線コネクタ 288">
          <a:extLst>
            <a:ext uri="{FF2B5EF4-FFF2-40B4-BE49-F238E27FC236}">
              <a16:creationId xmlns:a16="http://schemas.microsoft.com/office/drawing/2014/main" id="{711911FE-7AE1-415B-9154-6A17778749BD}"/>
            </a:ext>
          </a:extLst>
        </xdr:cNvPr>
        <xdr:cNvCxnSpPr/>
      </xdr:nvCxnSpPr>
      <xdr:spPr>
        <a:xfrm flipV="1">
          <a:off x="4634865" y="13370379"/>
          <a:ext cx="0" cy="15430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87</xdr:row>
      <xdr:rowOff>1106</xdr:rowOff>
    </xdr:from>
    <xdr:ext cx="469744" cy="259045"/>
    <xdr:sp macro="" textlink="">
      <xdr:nvSpPr>
        <xdr:cNvPr id="290" name="【公営住宅】&#10;有形固定資産減価償却率最小値テキスト">
          <a:extLst>
            <a:ext uri="{FF2B5EF4-FFF2-40B4-BE49-F238E27FC236}">
              <a16:creationId xmlns:a16="http://schemas.microsoft.com/office/drawing/2014/main" id="{7BC576EC-F36F-4B52-9C60-BE4EF9B333D1}"/>
            </a:ext>
          </a:extLst>
        </xdr:cNvPr>
        <xdr:cNvSpPr txBox="1"/>
      </xdr:nvSpPr>
      <xdr:spPr>
        <a:xfrm>
          <a:off x="4673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168729</xdr:rowOff>
    </xdr:from>
    <xdr:to>
      <xdr:col>24</xdr:col>
      <xdr:colOff>152400</xdr:colOff>
      <xdr:row>86</xdr:row>
      <xdr:rowOff>168729</xdr:rowOff>
    </xdr:to>
    <xdr:cxnSp macro="">
      <xdr:nvCxnSpPr>
        <xdr:cNvPr id="291" name="直線コネクタ 290">
          <a:extLst>
            <a:ext uri="{FF2B5EF4-FFF2-40B4-BE49-F238E27FC236}">
              <a16:creationId xmlns:a16="http://schemas.microsoft.com/office/drawing/2014/main" id="{EAD8829F-2E07-4143-AD81-BF5662CEE4B9}"/>
            </a:ext>
          </a:extLst>
        </xdr:cNvPr>
        <xdr:cNvCxnSpPr/>
      </xdr:nvCxnSpPr>
      <xdr:spPr>
        <a:xfrm>
          <a:off x="4546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115406</xdr:rowOff>
    </xdr:from>
    <xdr:ext cx="340478" cy="259045"/>
    <xdr:sp macro="" textlink="">
      <xdr:nvSpPr>
        <xdr:cNvPr id="292" name="【公営住宅】&#10;有形固定資産減価償却率最大値テキスト">
          <a:extLst>
            <a:ext uri="{FF2B5EF4-FFF2-40B4-BE49-F238E27FC236}">
              <a16:creationId xmlns:a16="http://schemas.microsoft.com/office/drawing/2014/main" id="{D7218CD8-6471-4F70-8E78-934E7C94F6BA}"/>
            </a:ext>
          </a:extLst>
        </xdr:cNvPr>
        <xdr:cNvSpPr txBox="1"/>
      </xdr:nvSpPr>
      <xdr:spPr>
        <a:xfrm>
          <a:off x="4673600" y="1314560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168729</xdr:rowOff>
    </xdr:from>
    <xdr:to>
      <xdr:col>24</xdr:col>
      <xdr:colOff>152400</xdr:colOff>
      <xdr:row>77</xdr:row>
      <xdr:rowOff>168729</xdr:rowOff>
    </xdr:to>
    <xdr:cxnSp macro="">
      <xdr:nvCxnSpPr>
        <xdr:cNvPr id="293" name="直線コネクタ 292">
          <a:extLst>
            <a:ext uri="{FF2B5EF4-FFF2-40B4-BE49-F238E27FC236}">
              <a16:creationId xmlns:a16="http://schemas.microsoft.com/office/drawing/2014/main" id="{52D8D5BF-9B54-4F9B-AD32-DE73D12E2F96}"/>
            </a:ext>
          </a:extLst>
        </xdr:cNvPr>
        <xdr:cNvCxnSpPr/>
      </xdr:nvCxnSpPr>
      <xdr:spPr>
        <a:xfrm>
          <a:off x="4546600" y="133703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6911</xdr:rowOff>
    </xdr:from>
    <xdr:ext cx="405111" cy="259045"/>
    <xdr:sp macro="" textlink="">
      <xdr:nvSpPr>
        <xdr:cNvPr id="294" name="【公営住宅】&#10;有形固定資産減価償却率平均値テキスト">
          <a:extLst>
            <a:ext uri="{FF2B5EF4-FFF2-40B4-BE49-F238E27FC236}">
              <a16:creationId xmlns:a16="http://schemas.microsoft.com/office/drawing/2014/main" id="{EFAF6B36-75F8-4AC9-9AD7-5A883FD5224D}"/>
            </a:ext>
          </a:extLst>
        </xdr:cNvPr>
        <xdr:cNvSpPr txBox="1"/>
      </xdr:nvSpPr>
      <xdr:spPr>
        <a:xfrm>
          <a:off x="4673600" y="1406581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155484</xdr:rowOff>
    </xdr:from>
    <xdr:to>
      <xdr:col>24</xdr:col>
      <xdr:colOff>114300</xdr:colOff>
      <xdr:row>83</xdr:row>
      <xdr:rowOff>85634</xdr:rowOff>
    </xdr:to>
    <xdr:sp macro="" textlink="">
      <xdr:nvSpPr>
        <xdr:cNvPr id="295" name="フローチャート: 判断 294">
          <a:extLst>
            <a:ext uri="{FF2B5EF4-FFF2-40B4-BE49-F238E27FC236}">
              <a16:creationId xmlns:a16="http://schemas.microsoft.com/office/drawing/2014/main" id="{D81D8CFB-7BAC-4484-A608-35903583C558}"/>
            </a:ext>
          </a:extLst>
        </xdr:cNvPr>
        <xdr:cNvSpPr/>
      </xdr:nvSpPr>
      <xdr:spPr>
        <a:xfrm>
          <a:off x="4584700" y="14214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140788</xdr:rowOff>
    </xdr:from>
    <xdr:to>
      <xdr:col>20</xdr:col>
      <xdr:colOff>38100</xdr:colOff>
      <xdr:row>83</xdr:row>
      <xdr:rowOff>70938</xdr:rowOff>
    </xdr:to>
    <xdr:sp macro="" textlink="">
      <xdr:nvSpPr>
        <xdr:cNvPr id="296" name="フローチャート: 判断 295">
          <a:extLst>
            <a:ext uri="{FF2B5EF4-FFF2-40B4-BE49-F238E27FC236}">
              <a16:creationId xmlns:a16="http://schemas.microsoft.com/office/drawing/2014/main" id="{4C381DB9-0783-4D03-83A9-737E486A772D}"/>
            </a:ext>
          </a:extLst>
        </xdr:cNvPr>
        <xdr:cNvSpPr/>
      </xdr:nvSpPr>
      <xdr:spPr>
        <a:xfrm>
          <a:off x="3746500" y="14199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83</xdr:row>
      <xdr:rowOff>41184</xdr:rowOff>
    </xdr:from>
    <xdr:to>
      <xdr:col>15</xdr:col>
      <xdr:colOff>101600</xdr:colOff>
      <xdr:row>83</xdr:row>
      <xdr:rowOff>142784</xdr:rowOff>
    </xdr:to>
    <xdr:sp macro="" textlink="">
      <xdr:nvSpPr>
        <xdr:cNvPr id="297" name="フローチャート: 判断 296">
          <a:extLst>
            <a:ext uri="{FF2B5EF4-FFF2-40B4-BE49-F238E27FC236}">
              <a16:creationId xmlns:a16="http://schemas.microsoft.com/office/drawing/2014/main" id="{E70DE730-00A1-4C4F-AF4A-356F004789EF}"/>
            </a:ext>
          </a:extLst>
        </xdr:cNvPr>
        <xdr:cNvSpPr/>
      </xdr:nvSpPr>
      <xdr:spPr>
        <a:xfrm>
          <a:off x="2857500" y="14271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83</xdr:row>
      <xdr:rowOff>44450</xdr:rowOff>
    </xdr:from>
    <xdr:to>
      <xdr:col>10</xdr:col>
      <xdr:colOff>165100</xdr:colOff>
      <xdr:row>83</xdr:row>
      <xdr:rowOff>146050</xdr:rowOff>
    </xdr:to>
    <xdr:sp macro="" textlink="">
      <xdr:nvSpPr>
        <xdr:cNvPr id="298" name="フローチャート: 判断 297">
          <a:extLst>
            <a:ext uri="{FF2B5EF4-FFF2-40B4-BE49-F238E27FC236}">
              <a16:creationId xmlns:a16="http://schemas.microsoft.com/office/drawing/2014/main" id="{402CA6D5-7753-49FD-96BC-C76A0A017411}"/>
            </a:ext>
          </a:extLst>
        </xdr:cNvPr>
        <xdr:cNvSpPr/>
      </xdr:nvSpPr>
      <xdr:spPr>
        <a:xfrm>
          <a:off x="1968500" y="142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83</xdr:row>
      <xdr:rowOff>36286</xdr:rowOff>
    </xdr:from>
    <xdr:to>
      <xdr:col>6</xdr:col>
      <xdr:colOff>38100</xdr:colOff>
      <xdr:row>83</xdr:row>
      <xdr:rowOff>137886</xdr:rowOff>
    </xdr:to>
    <xdr:sp macro="" textlink="">
      <xdr:nvSpPr>
        <xdr:cNvPr id="299" name="フローチャート: 判断 298">
          <a:extLst>
            <a:ext uri="{FF2B5EF4-FFF2-40B4-BE49-F238E27FC236}">
              <a16:creationId xmlns:a16="http://schemas.microsoft.com/office/drawing/2014/main" id="{DE0AB298-B92A-4519-9025-3D947A6C4E34}"/>
            </a:ext>
          </a:extLst>
        </xdr:cNvPr>
        <xdr:cNvSpPr/>
      </xdr:nvSpPr>
      <xdr:spPr>
        <a:xfrm>
          <a:off x="1079500" y="14266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300" name="テキスト ボックス 299">
          <a:extLst>
            <a:ext uri="{FF2B5EF4-FFF2-40B4-BE49-F238E27FC236}">
              <a16:creationId xmlns:a16="http://schemas.microsoft.com/office/drawing/2014/main" id="{689216EC-AFB7-452F-A178-0D4132FBD25E}"/>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1" name="テキスト ボックス 300">
          <a:extLst>
            <a:ext uri="{FF2B5EF4-FFF2-40B4-BE49-F238E27FC236}">
              <a16:creationId xmlns:a16="http://schemas.microsoft.com/office/drawing/2014/main" id="{03A2F4FC-379C-4BBA-855B-3DCD6508244B}"/>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2" name="テキスト ボックス 301">
          <a:extLst>
            <a:ext uri="{FF2B5EF4-FFF2-40B4-BE49-F238E27FC236}">
              <a16:creationId xmlns:a16="http://schemas.microsoft.com/office/drawing/2014/main" id="{6D646AAE-421B-48BC-9288-2D4C379C0B20}"/>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3" name="テキスト ボックス 302">
          <a:extLst>
            <a:ext uri="{FF2B5EF4-FFF2-40B4-BE49-F238E27FC236}">
              <a16:creationId xmlns:a16="http://schemas.microsoft.com/office/drawing/2014/main" id="{421B6F8D-101B-449D-8698-509CAB03CF3C}"/>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4" name="テキスト ボックス 303">
          <a:extLst>
            <a:ext uri="{FF2B5EF4-FFF2-40B4-BE49-F238E27FC236}">
              <a16:creationId xmlns:a16="http://schemas.microsoft.com/office/drawing/2014/main" id="{FCA80DDF-B631-4C53-ABDD-81D5619214B7}"/>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46082</xdr:rowOff>
    </xdr:from>
    <xdr:to>
      <xdr:col>24</xdr:col>
      <xdr:colOff>114300</xdr:colOff>
      <xdr:row>83</xdr:row>
      <xdr:rowOff>147682</xdr:rowOff>
    </xdr:to>
    <xdr:sp macro="" textlink="">
      <xdr:nvSpPr>
        <xdr:cNvPr id="305" name="楕円 304">
          <a:extLst>
            <a:ext uri="{FF2B5EF4-FFF2-40B4-BE49-F238E27FC236}">
              <a16:creationId xmlns:a16="http://schemas.microsoft.com/office/drawing/2014/main" id="{E62B8E22-0F2B-408F-91E1-9C1FE8FBA78E}"/>
            </a:ext>
          </a:extLst>
        </xdr:cNvPr>
        <xdr:cNvSpPr/>
      </xdr:nvSpPr>
      <xdr:spPr>
        <a:xfrm>
          <a:off x="4584700" y="14276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83</xdr:row>
      <xdr:rowOff>24509</xdr:rowOff>
    </xdr:from>
    <xdr:ext cx="405111" cy="259045"/>
    <xdr:sp macro="" textlink="">
      <xdr:nvSpPr>
        <xdr:cNvPr id="306" name="【公営住宅】&#10;有形固定資産減価償却率該当値テキスト">
          <a:extLst>
            <a:ext uri="{FF2B5EF4-FFF2-40B4-BE49-F238E27FC236}">
              <a16:creationId xmlns:a16="http://schemas.microsoft.com/office/drawing/2014/main" id="{0AE272F4-2E7A-4D57-91E3-1BA8878F3C46}"/>
            </a:ext>
          </a:extLst>
        </xdr:cNvPr>
        <xdr:cNvSpPr txBox="1"/>
      </xdr:nvSpPr>
      <xdr:spPr>
        <a:xfrm>
          <a:off x="4673600" y="142548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83</xdr:row>
      <xdr:rowOff>1995</xdr:rowOff>
    </xdr:from>
    <xdr:to>
      <xdr:col>20</xdr:col>
      <xdr:colOff>38100</xdr:colOff>
      <xdr:row>83</xdr:row>
      <xdr:rowOff>103595</xdr:rowOff>
    </xdr:to>
    <xdr:sp macro="" textlink="">
      <xdr:nvSpPr>
        <xdr:cNvPr id="307" name="楕円 306">
          <a:extLst>
            <a:ext uri="{FF2B5EF4-FFF2-40B4-BE49-F238E27FC236}">
              <a16:creationId xmlns:a16="http://schemas.microsoft.com/office/drawing/2014/main" id="{0E701B0F-852C-444C-89F5-4DE39D913894}"/>
            </a:ext>
          </a:extLst>
        </xdr:cNvPr>
        <xdr:cNvSpPr/>
      </xdr:nvSpPr>
      <xdr:spPr>
        <a:xfrm>
          <a:off x="3746500" y="14232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83</xdr:row>
      <xdr:rowOff>52795</xdr:rowOff>
    </xdr:from>
    <xdr:to>
      <xdr:col>24</xdr:col>
      <xdr:colOff>63500</xdr:colOff>
      <xdr:row>83</xdr:row>
      <xdr:rowOff>96882</xdr:rowOff>
    </xdr:to>
    <xdr:cxnSp macro="">
      <xdr:nvCxnSpPr>
        <xdr:cNvPr id="308" name="直線コネクタ 307">
          <a:extLst>
            <a:ext uri="{FF2B5EF4-FFF2-40B4-BE49-F238E27FC236}">
              <a16:creationId xmlns:a16="http://schemas.microsoft.com/office/drawing/2014/main" id="{1EDA1615-EB89-4EBB-97D3-24D1679EC5EA}"/>
            </a:ext>
          </a:extLst>
        </xdr:cNvPr>
        <xdr:cNvCxnSpPr/>
      </xdr:nvCxnSpPr>
      <xdr:spPr>
        <a:xfrm>
          <a:off x="3797300" y="14283145"/>
          <a:ext cx="838200" cy="44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82</xdr:row>
      <xdr:rowOff>129358</xdr:rowOff>
    </xdr:from>
    <xdr:to>
      <xdr:col>15</xdr:col>
      <xdr:colOff>101600</xdr:colOff>
      <xdr:row>83</xdr:row>
      <xdr:rowOff>59508</xdr:rowOff>
    </xdr:to>
    <xdr:sp macro="" textlink="">
      <xdr:nvSpPr>
        <xdr:cNvPr id="309" name="楕円 308">
          <a:extLst>
            <a:ext uri="{FF2B5EF4-FFF2-40B4-BE49-F238E27FC236}">
              <a16:creationId xmlns:a16="http://schemas.microsoft.com/office/drawing/2014/main" id="{0B59E655-14DF-47FB-B29C-C2E74BF7D17F}"/>
            </a:ext>
          </a:extLst>
        </xdr:cNvPr>
        <xdr:cNvSpPr/>
      </xdr:nvSpPr>
      <xdr:spPr>
        <a:xfrm>
          <a:off x="2857500" y="141882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83</xdr:row>
      <xdr:rowOff>8708</xdr:rowOff>
    </xdr:from>
    <xdr:to>
      <xdr:col>19</xdr:col>
      <xdr:colOff>177800</xdr:colOff>
      <xdr:row>83</xdr:row>
      <xdr:rowOff>52795</xdr:rowOff>
    </xdr:to>
    <xdr:cxnSp macro="">
      <xdr:nvCxnSpPr>
        <xdr:cNvPr id="310" name="直線コネクタ 309">
          <a:extLst>
            <a:ext uri="{FF2B5EF4-FFF2-40B4-BE49-F238E27FC236}">
              <a16:creationId xmlns:a16="http://schemas.microsoft.com/office/drawing/2014/main" id="{95C230C2-A24D-4FA4-99A1-705EB9A5B4B0}"/>
            </a:ext>
          </a:extLst>
        </xdr:cNvPr>
        <xdr:cNvCxnSpPr/>
      </xdr:nvCxnSpPr>
      <xdr:spPr>
        <a:xfrm>
          <a:off x="2908300" y="14239058"/>
          <a:ext cx="889000" cy="44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82</xdr:row>
      <xdr:rowOff>85271</xdr:rowOff>
    </xdr:from>
    <xdr:to>
      <xdr:col>10</xdr:col>
      <xdr:colOff>165100</xdr:colOff>
      <xdr:row>83</xdr:row>
      <xdr:rowOff>15421</xdr:rowOff>
    </xdr:to>
    <xdr:sp macro="" textlink="">
      <xdr:nvSpPr>
        <xdr:cNvPr id="311" name="楕円 310">
          <a:extLst>
            <a:ext uri="{FF2B5EF4-FFF2-40B4-BE49-F238E27FC236}">
              <a16:creationId xmlns:a16="http://schemas.microsoft.com/office/drawing/2014/main" id="{1967588E-EB04-496E-942D-993B9718CE19}"/>
            </a:ext>
          </a:extLst>
        </xdr:cNvPr>
        <xdr:cNvSpPr/>
      </xdr:nvSpPr>
      <xdr:spPr>
        <a:xfrm>
          <a:off x="1968500" y="141441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82</xdr:row>
      <xdr:rowOff>136071</xdr:rowOff>
    </xdr:from>
    <xdr:to>
      <xdr:col>15</xdr:col>
      <xdr:colOff>50800</xdr:colOff>
      <xdr:row>83</xdr:row>
      <xdr:rowOff>8708</xdr:rowOff>
    </xdr:to>
    <xdr:cxnSp macro="">
      <xdr:nvCxnSpPr>
        <xdr:cNvPr id="312" name="直線コネクタ 311">
          <a:extLst>
            <a:ext uri="{FF2B5EF4-FFF2-40B4-BE49-F238E27FC236}">
              <a16:creationId xmlns:a16="http://schemas.microsoft.com/office/drawing/2014/main" id="{998764FC-A671-448D-B481-EF659FF1F883}"/>
            </a:ext>
          </a:extLst>
        </xdr:cNvPr>
        <xdr:cNvCxnSpPr/>
      </xdr:nvCxnSpPr>
      <xdr:spPr>
        <a:xfrm>
          <a:off x="2019300" y="14194971"/>
          <a:ext cx="889000" cy="44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82</xdr:row>
      <xdr:rowOff>39551</xdr:rowOff>
    </xdr:from>
    <xdr:to>
      <xdr:col>6</xdr:col>
      <xdr:colOff>38100</xdr:colOff>
      <xdr:row>82</xdr:row>
      <xdr:rowOff>141151</xdr:rowOff>
    </xdr:to>
    <xdr:sp macro="" textlink="">
      <xdr:nvSpPr>
        <xdr:cNvPr id="313" name="楕円 312">
          <a:extLst>
            <a:ext uri="{FF2B5EF4-FFF2-40B4-BE49-F238E27FC236}">
              <a16:creationId xmlns:a16="http://schemas.microsoft.com/office/drawing/2014/main" id="{95939D77-67DA-4591-89C6-6BB515312317}"/>
            </a:ext>
          </a:extLst>
        </xdr:cNvPr>
        <xdr:cNvSpPr/>
      </xdr:nvSpPr>
      <xdr:spPr>
        <a:xfrm>
          <a:off x="1079500" y="140984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82</xdr:row>
      <xdr:rowOff>90351</xdr:rowOff>
    </xdr:from>
    <xdr:to>
      <xdr:col>10</xdr:col>
      <xdr:colOff>114300</xdr:colOff>
      <xdr:row>82</xdr:row>
      <xdr:rowOff>136071</xdr:rowOff>
    </xdr:to>
    <xdr:cxnSp macro="">
      <xdr:nvCxnSpPr>
        <xdr:cNvPr id="314" name="直線コネクタ 313">
          <a:extLst>
            <a:ext uri="{FF2B5EF4-FFF2-40B4-BE49-F238E27FC236}">
              <a16:creationId xmlns:a16="http://schemas.microsoft.com/office/drawing/2014/main" id="{4AF65C17-59EB-4B48-AEFE-04BF64426CDE}"/>
            </a:ext>
          </a:extLst>
        </xdr:cNvPr>
        <xdr:cNvCxnSpPr/>
      </xdr:nvCxnSpPr>
      <xdr:spPr>
        <a:xfrm>
          <a:off x="1130300" y="14149251"/>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87465</xdr:rowOff>
    </xdr:from>
    <xdr:ext cx="405111" cy="259045"/>
    <xdr:sp macro="" textlink="">
      <xdr:nvSpPr>
        <xdr:cNvPr id="315" name="n_1aveValue【公営住宅】&#10;有形固定資産減価償却率">
          <a:extLst>
            <a:ext uri="{FF2B5EF4-FFF2-40B4-BE49-F238E27FC236}">
              <a16:creationId xmlns:a16="http://schemas.microsoft.com/office/drawing/2014/main" id="{9339ED1D-DB4D-4AE8-A391-5ECCD7670EE4}"/>
            </a:ext>
          </a:extLst>
        </xdr:cNvPr>
        <xdr:cNvSpPr txBox="1"/>
      </xdr:nvSpPr>
      <xdr:spPr>
        <a:xfrm>
          <a:off x="3582044" y="139749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133911</xdr:rowOff>
    </xdr:from>
    <xdr:ext cx="405111" cy="259045"/>
    <xdr:sp macro="" textlink="">
      <xdr:nvSpPr>
        <xdr:cNvPr id="316" name="n_2aveValue【公営住宅】&#10;有形固定資産減価償却率">
          <a:extLst>
            <a:ext uri="{FF2B5EF4-FFF2-40B4-BE49-F238E27FC236}">
              <a16:creationId xmlns:a16="http://schemas.microsoft.com/office/drawing/2014/main" id="{96D7E917-8320-4D77-81B2-18278A6B998C}"/>
            </a:ext>
          </a:extLst>
        </xdr:cNvPr>
        <xdr:cNvSpPr txBox="1"/>
      </xdr:nvSpPr>
      <xdr:spPr>
        <a:xfrm>
          <a:off x="2705744" y="143642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83</xdr:row>
      <xdr:rowOff>137177</xdr:rowOff>
    </xdr:from>
    <xdr:ext cx="405111" cy="259045"/>
    <xdr:sp macro="" textlink="">
      <xdr:nvSpPr>
        <xdr:cNvPr id="317" name="n_3aveValue【公営住宅】&#10;有形固定資産減価償却率">
          <a:extLst>
            <a:ext uri="{FF2B5EF4-FFF2-40B4-BE49-F238E27FC236}">
              <a16:creationId xmlns:a16="http://schemas.microsoft.com/office/drawing/2014/main" id="{86A87FED-08FE-4E64-9176-3681EF64A1E2}"/>
            </a:ext>
          </a:extLst>
        </xdr:cNvPr>
        <xdr:cNvSpPr txBox="1"/>
      </xdr:nvSpPr>
      <xdr:spPr>
        <a:xfrm>
          <a:off x="1816744" y="14367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83</xdr:row>
      <xdr:rowOff>129013</xdr:rowOff>
    </xdr:from>
    <xdr:ext cx="405111" cy="259045"/>
    <xdr:sp macro="" textlink="">
      <xdr:nvSpPr>
        <xdr:cNvPr id="318" name="n_4aveValue【公営住宅】&#10;有形固定資産減価償却率">
          <a:extLst>
            <a:ext uri="{FF2B5EF4-FFF2-40B4-BE49-F238E27FC236}">
              <a16:creationId xmlns:a16="http://schemas.microsoft.com/office/drawing/2014/main" id="{C1514B4F-53CD-4F14-B944-EE0D08FDF7E2}"/>
            </a:ext>
          </a:extLst>
        </xdr:cNvPr>
        <xdr:cNvSpPr txBox="1"/>
      </xdr:nvSpPr>
      <xdr:spPr>
        <a:xfrm>
          <a:off x="927744" y="143593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83</xdr:row>
      <xdr:rowOff>94722</xdr:rowOff>
    </xdr:from>
    <xdr:ext cx="405111" cy="259045"/>
    <xdr:sp macro="" textlink="">
      <xdr:nvSpPr>
        <xdr:cNvPr id="319" name="n_1mainValue【公営住宅】&#10;有形固定資産減価償却率">
          <a:extLst>
            <a:ext uri="{FF2B5EF4-FFF2-40B4-BE49-F238E27FC236}">
              <a16:creationId xmlns:a16="http://schemas.microsoft.com/office/drawing/2014/main" id="{0516E148-1ACB-45F5-A697-EF6FADCC18DA}"/>
            </a:ext>
          </a:extLst>
        </xdr:cNvPr>
        <xdr:cNvSpPr txBox="1"/>
      </xdr:nvSpPr>
      <xdr:spPr>
        <a:xfrm>
          <a:off x="3582044" y="143250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76035</xdr:rowOff>
    </xdr:from>
    <xdr:ext cx="405111" cy="259045"/>
    <xdr:sp macro="" textlink="">
      <xdr:nvSpPr>
        <xdr:cNvPr id="320" name="n_2mainValue【公営住宅】&#10;有形固定資産減価償却率">
          <a:extLst>
            <a:ext uri="{FF2B5EF4-FFF2-40B4-BE49-F238E27FC236}">
              <a16:creationId xmlns:a16="http://schemas.microsoft.com/office/drawing/2014/main" id="{9A093CC4-1B58-4E20-9AFF-0E65642FF83A}"/>
            </a:ext>
          </a:extLst>
        </xdr:cNvPr>
        <xdr:cNvSpPr txBox="1"/>
      </xdr:nvSpPr>
      <xdr:spPr>
        <a:xfrm>
          <a:off x="2705744" y="139634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31948</xdr:rowOff>
    </xdr:from>
    <xdr:ext cx="405111" cy="259045"/>
    <xdr:sp macro="" textlink="">
      <xdr:nvSpPr>
        <xdr:cNvPr id="321" name="n_3mainValue【公営住宅】&#10;有形固定資産減価償却率">
          <a:extLst>
            <a:ext uri="{FF2B5EF4-FFF2-40B4-BE49-F238E27FC236}">
              <a16:creationId xmlns:a16="http://schemas.microsoft.com/office/drawing/2014/main" id="{B9D71D0F-3009-4AB4-BE72-22806CB2893D}"/>
            </a:ext>
          </a:extLst>
        </xdr:cNvPr>
        <xdr:cNvSpPr txBox="1"/>
      </xdr:nvSpPr>
      <xdr:spPr>
        <a:xfrm>
          <a:off x="1816744" y="139193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157678</xdr:rowOff>
    </xdr:from>
    <xdr:ext cx="405111" cy="259045"/>
    <xdr:sp macro="" textlink="">
      <xdr:nvSpPr>
        <xdr:cNvPr id="322" name="n_4mainValue【公営住宅】&#10;有形固定資産減価償却率">
          <a:extLst>
            <a:ext uri="{FF2B5EF4-FFF2-40B4-BE49-F238E27FC236}">
              <a16:creationId xmlns:a16="http://schemas.microsoft.com/office/drawing/2014/main" id="{853C61B7-96F0-4E8E-9B48-9C9F51AAF34A}"/>
            </a:ext>
          </a:extLst>
        </xdr:cNvPr>
        <xdr:cNvSpPr txBox="1"/>
      </xdr:nvSpPr>
      <xdr:spPr>
        <a:xfrm>
          <a:off x="927744" y="138736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3" name="正方形/長方形 322">
          <a:extLst>
            <a:ext uri="{FF2B5EF4-FFF2-40B4-BE49-F238E27FC236}">
              <a16:creationId xmlns:a16="http://schemas.microsoft.com/office/drawing/2014/main" id="{C65DDE16-6175-49B0-A187-AFB5A6DCF3A6}"/>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4" name="正方形/長方形 323">
          <a:extLst>
            <a:ext uri="{FF2B5EF4-FFF2-40B4-BE49-F238E27FC236}">
              <a16:creationId xmlns:a16="http://schemas.microsoft.com/office/drawing/2014/main" id="{965C19B8-ABF2-4568-BFEB-1655391B95D4}"/>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5" name="正方形/長方形 324">
          <a:extLst>
            <a:ext uri="{FF2B5EF4-FFF2-40B4-BE49-F238E27FC236}">
              <a16:creationId xmlns:a16="http://schemas.microsoft.com/office/drawing/2014/main" id="{A91BDB7C-DF84-4A72-874D-9BD42343C864}"/>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6" name="正方形/長方形 325">
          <a:extLst>
            <a:ext uri="{FF2B5EF4-FFF2-40B4-BE49-F238E27FC236}">
              <a16:creationId xmlns:a16="http://schemas.microsoft.com/office/drawing/2014/main" id="{CA49B1B1-5CBF-413F-A4AA-A8C1939876CA}"/>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7" name="正方形/長方形 326">
          <a:extLst>
            <a:ext uri="{FF2B5EF4-FFF2-40B4-BE49-F238E27FC236}">
              <a16:creationId xmlns:a16="http://schemas.microsoft.com/office/drawing/2014/main" id="{95A55C35-8A9C-4AF0-AEFA-89A69F0DC166}"/>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8" name="正方形/長方形 327">
          <a:extLst>
            <a:ext uri="{FF2B5EF4-FFF2-40B4-BE49-F238E27FC236}">
              <a16:creationId xmlns:a16="http://schemas.microsoft.com/office/drawing/2014/main" id="{1EAE8486-895E-48A8-B8A5-CBFD8243BB7B}"/>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9" name="正方形/長方形 328">
          <a:extLst>
            <a:ext uri="{FF2B5EF4-FFF2-40B4-BE49-F238E27FC236}">
              <a16:creationId xmlns:a16="http://schemas.microsoft.com/office/drawing/2014/main" id="{9D672EF8-174A-43EB-914E-DFAB74781FB8}"/>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30" name="正方形/長方形 329">
          <a:extLst>
            <a:ext uri="{FF2B5EF4-FFF2-40B4-BE49-F238E27FC236}">
              <a16:creationId xmlns:a16="http://schemas.microsoft.com/office/drawing/2014/main" id="{50CA057B-21FC-4DF1-B156-A16E6A4DC222}"/>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1" name="テキスト ボックス 330">
          <a:extLst>
            <a:ext uri="{FF2B5EF4-FFF2-40B4-BE49-F238E27FC236}">
              <a16:creationId xmlns:a16="http://schemas.microsoft.com/office/drawing/2014/main" id="{ACD7045D-8E4C-4E3B-A617-696E74A7F5B1}"/>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2" name="直線コネクタ 331">
          <a:extLst>
            <a:ext uri="{FF2B5EF4-FFF2-40B4-BE49-F238E27FC236}">
              <a16:creationId xmlns:a16="http://schemas.microsoft.com/office/drawing/2014/main" id="{74ABEB80-21C3-463B-9EDA-2DF20CE2C872}"/>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333" name="直線コネクタ 332">
          <a:extLst>
            <a:ext uri="{FF2B5EF4-FFF2-40B4-BE49-F238E27FC236}">
              <a16:creationId xmlns:a16="http://schemas.microsoft.com/office/drawing/2014/main" id="{E621C347-0BEB-43BB-AC61-D1408FD33533}"/>
            </a:ext>
          </a:extLst>
        </xdr:cNvPr>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334" name="テキスト ボックス 333">
          <a:extLst>
            <a:ext uri="{FF2B5EF4-FFF2-40B4-BE49-F238E27FC236}">
              <a16:creationId xmlns:a16="http://schemas.microsoft.com/office/drawing/2014/main" id="{268171CC-B030-4C9F-9DD5-D0AE68C63A51}"/>
            </a:ext>
          </a:extLst>
        </xdr:cNvPr>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335" name="直線コネクタ 334">
          <a:extLst>
            <a:ext uri="{FF2B5EF4-FFF2-40B4-BE49-F238E27FC236}">
              <a16:creationId xmlns:a16="http://schemas.microsoft.com/office/drawing/2014/main" id="{92BB2D31-9AB1-4F43-8BA0-AF9BCFECD10C}"/>
            </a:ext>
          </a:extLst>
        </xdr:cNvPr>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336" name="テキスト ボックス 335">
          <a:extLst>
            <a:ext uri="{FF2B5EF4-FFF2-40B4-BE49-F238E27FC236}">
              <a16:creationId xmlns:a16="http://schemas.microsoft.com/office/drawing/2014/main" id="{B794F047-85BB-432A-AAFB-54C2066D1C8F}"/>
            </a:ext>
          </a:extLst>
        </xdr:cNvPr>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337" name="直線コネクタ 336">
          <a:extLst>
            <a:ext uri="{FF2B5EF4-FFF2-40B4-BE49-F238E27FC236}">
              <a16:creationId xmlns:a16="http://schemas.microsoft.com/office/drawing/2014/main" id="{0F6DBA23-6178-47D3-8BD7-9E8085F04C1F}"/>
            </a:ext>
          </a:extLst>
        </xdr:cNvPr>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338" name="テキスト ボックス 337">
          <a:extLst>
            <a:ext uri="{FF2B5EF4-FFF2-40B4-BE49-F238E27FC236}">
              <a16:creationId xmlns:a16="http://schemas.microsoft.com/office/drawing/2014/main" id="{ED200859-D612-469D-B1BD-3C37C38AEFBB}"/>
            </a:ext>
          </a:extLst>
        </xdr:cNvPr>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339" name="直線コネクタ 338">
          <a:extLst>
            <a:ext uri="{FF2B5EF4-FFF2-40B4-BE49-F238E27FC236}">
              <a16:creationId xmlns:a16="http://schemas.microsoft.com/office/drawing/2014/main" id="{C54B96A4-B63E-4003-8859-E02C446CC68B}"/>
            </a:ext>
          </a:extLst>
        </xdr:cNvPr>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340" name="テキスト ボックス 339">
          <a:extLst>
            <a:ext uri="{FF2B5EF4-FFF2-40B4-BE49-F238E27FC236}">
              <a16:creationId xmlns:a16="http://schemas.microsoft.com/office/drawing/2014/main" id="{AFBEBE4A-B041-41B4-9D2B-BAD249148116}"/>
            </a:ext>
          </a:extLst>
        </xdr:cNvPr>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1" name="直線コネクタ 340">
          <a:extLst>
            <a:ext uri="{FF2B5EF4-FFF2-40B4-BE49-F238E27FC236}">
              <a16:creationId xmlns:a16="http://schemas.microsoft.com/office/drawing/2014/main" id="{2596BB4D-69E3-45F4-84AB-CCB5CA59EC45}"/>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2" name="テキスト ボックス 341">
          <a:extLst>
            <a:ext uri="{FF2B5EF4-FFF2-40B4-BE49-F238E27FC236}">
              <a16:creationId xmlns:a16="http://schemas.microsoft.com/office/drawing/2014/main" id="{DE561AF0-7255-4A79-A203-435D0D556A61}"/>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3" name="【公営住宅】&#10;一人当たり面積グラフ枠">
          <a:extLst>
            <a:ext uri="{FF2B5EF4-FFF2-40B4-BE49-F238E27FC236}">
              <a16:creationId xmlns:a16="http://schemas.microsoft.com/office/drawing/2014/main" id="{FD7C34CD-6FF6-4759-9889-0D41A8230898}"/>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105080</xdr:rowOff>
    </xdr:from>
    <xdr:to>
      <xdr:col>54</xdr:col>
      <xdr:colOff>189865</xdr:colOff>
      <xdr:row>86</xdr:row>
      <xdr:rowOff>35128</xdr:rowOff>
    </xdr:to>
    <xdr:cxnSp macro="">
      <xdr:nvCxnSpPr>
        <xdr:cNvPr id="344" name="直線コネクタ 343">
          <a:extLst>
            <a:ext uri="{FF2B5EF4-FFF2-40B4-BE49-F238E27FC236}">
              <a16:creationId xmlns:a16="http://schemas.microsoft.com/office/drawing/2014/main" id="{3DAE6B43-070F-4F50-AFD4-567CFC64EBAD}"/>
            </a:ext>
          </a:extLst>
        </xdr:cNvPr>
        <xdr:cNvCxnSpPr/>
      </xdr:nvCxnSpPr>
      <xdr:spPr>
        <a:xfrm flipV="1">
          <a:off x="10476865" y="13478180"/>
          <a:ext cx="0" cy="13016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38955</xdr:rowOff>
    </xdr:from>
    <xdr:ext cx="469744" cy="259045"/>
    <xdr:sp macro="" textlink="">
      <xdr:nvSpPr>
        <xdr:cNvPr id="345" name="【公営住宅】&#10;一人当たり面積最小値テキスト">
          <a:extLst>
            <a:ext uri="{FF2B5EF4-FFF2-40B4-BE49-F238E27FC236}">
              <a16:creationId xmlns:a16="http://schemas.microsoft.com/office/drawing/2014/main" id="{C1948967-B9C5-480A-BE18-932320063EDA}"/>
            </a:ext>
          </a:extLst>
        </xdr:cNvPr>
        <xdr:cNvSpPr txBox="1"/>
      </xdr:nvSpPr>
      <xdr:spPr>
        <a:xfrm>
          <a:off x="10515600" y="147836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35128</xdr:rowOff>
    </xdr:from>
    <xdr:to>
      <xdr:col>55</xdr:col>
      <xdr:colOff>88900</xdr:colOff>
      <xdr:row>86</xdr:row>
      <xdr:rowOff>35128</xdr:rowOff>
    </xdr:to>
    <xdr:cxnSp macro="">
      <xdr:nvCxnSpPr>
        <xdr:cNvPr id="346" name="直線コネクタ 345">
          <a:extLst>
            <a:ext uri="{FF2B5EF4-FFF2-40B4-BE49-F238E27FC236}">
              <a16:creationId xmlns:a16="http://schemas.microsoft.com/office/drawing/2014/main" id="{80F2A539-5153-4F12-BDAC-31C21EE714B6}"/>
            </a:ext>
          </a:extLst>
        </xdr:cNvPr>
        <xdr:cNvCxnSpPr/>
      </xdr:nvCxnSpPr>
      <xdr:spPr>
        <a:xfrm>
          <a:off x="10388600" y="147798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51757</xdr:rowOff>
    </xdr:from>
    <xdr:ext cx="469744" cy="259045"/>
    <xdr:sp macro="" textlink="">
      <xdr:nvSpPr>
        <xdr:cNvPr id="347" name="【公営住宅】&#10;一人当たり面積最大値テキスト">
          <a:extLst>
            <a:ext uri="{FF2B5EF4-FFF2-40B4-BE49-F238E27FC236}">
              <a16:creationId xmlns:a16="http://schemas.microsoft.com/office/drawing/2014/main" id="{E02EB6A2-D4B2-4901-A950-809A34C5272E}"/>
            </a:ext>
          </a:extLst>
        </xdr:cNvPr>
        <xdr:cNvSpPr txBox="1"/>
      </xdr:nvSpPr>
      <xdr:spPr>
        <a:xfrm>
          <a:off x="10515600" y="13253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105080</xdr:rowOff>
    </xdr:from>
    <xdr:to>
      <xdr:col>55</xdr:col>
      <xdr:colOff>88900</xdr:colOff>
      <xdr:row>78</xdr:row>
      <xdr:rowOff>105080</xdr:rowOff>
    </xdr:to>
    <xdr:cxnSp macro="">
      <xdr:nvCxnSpPr>
        <xdr:cNvPr id="348" name="直線コネクタ 347">
          <a:extLst>
            <a:ext uri="{FF2B5EF4-FFF2-40B4-BE49-F238E27FC236}">
              <a16:creationId xmlns:a16="http://schemas.microsoft.com/office/drawing/2014/main" id="{88EF51CE-2ABE-43D7-B162-474E50D99735}"/>
            </a:ext>
          </a:extLst>
        </xdr:cNvPr>
        <xdr:cNvCxnSpPr/>
      </xdr:nvCxnSpPr>
      <xdr:spPr>
        <a:xfrm>
          <a:off x="10388600" y="13478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1618</xdr:rowOff>
    </xdr:from>
    <xdr:ext cx="469744" cy="259045"/>
    <xdr:sp macro="" textlink="">
      <xdr:nvSpPr>
        <xdr:cNvPr id="349" name="【公営住宅】&#10;一人当たり面積平均値テキスト">
          <a:extLst>
            <a:ext uri="{FF2B5EF4-FFF2-40B4-BE49-F238E27FC236}">
              <a16:creationId xmlns:a16="http://schemas.microsoft.com/office/drawing/2014/main" id="{06619E58-276B-469A-A338-B13F5A053046}"/>
            </a:ext>
          </a:extLst>
        </xdr:cNvPr>
        <xdr:cNvSpPr txBox="1"/>
      </xdr:nvSpPr>
      <xdr:spPr>
        <a:xfrm>
          <a:off x="10515600" y="1457486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23191</xdr:rowOff>
    </xdr:from>
    <xdr:to>
      <xdr:col>55</xdr:col>
      <xdr:colOff>50800</xdr:colOff>
      <xdr:row>85</xdr:row>
      <xdr:rowOff>124791</xdr:rowOff>
    </xdr:to>
    <xdr:sp macro="" textlink="">
      <xdr:nvSpPr>
        <xdr:cNvPr id="350" name="フローチャート: 判断 349">
          <a:extLst>
            <a:ext uri="{FF2B5EF4-FFF2-40B4-BE49-F238E27FC236}">
              <a16:creationId xmlns:a16="http://schemas.microsoft.com/office/drawing/2014/main" id="{9A082B31-E878-454A-A23B-2D446386B4C7}"/>
            </a:ext>
          </a:extLst>
        </xdr:cNvPr>
        <xdr:cNvSpPr/>
      </xdr:nvSpPr>
      <xdr:spPr>
        <a:xfrm>
          <a:off x="10426700" y="145964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27991</xdr:rowOff>
    </xdr:from>
    <xdr:to>
      <xdr:col>50</xdr:col>
      <xdr:colOff>165100</xdr:colOff>
      <xdr:row>85</xdr:row>
      <xdr:rowOff>129591</xdr:rowOff>
    </xdr:to>
    <xdr:sp macro="" textlink="">
      <xdr:nvSpPr>
        <xdr:cNvPr id="351" name="フローチャート: 判断 350">
          <a:extLst>
            <a:ext uri="{FF2B5EF4-FFF2-40B4-BE49-F238E27FC236}">
              <a16:creationId xmlns:a16="http://schemas.microsoft.com/office/drawing/2014/main" id="{E324286A-C44A-410D-9A44-5DE1CD8C7BC9}"/>
            </a:ext>
          </a:extLst>
        </xdr:cNvPr>
        <xdr:cNvSpPr/>
      </xdr:nvSpPr>
      <xdr:spPr>
        <a:xfrm>
          <a:off x="9588500" y="146012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34162</xdr:rowOff>
    </xdr:from>
    <xdr:to>
      <xdr:col>46</xdr:col>
      <xdr:colOff>38100</xdr:colOff>
      <xdr:row>85</xdr:row>
      <xdr:rowOff>135762</xdr:rowOff>
    </xdr:to>
    <xdr:sp macro="" textlink="">
      <xdr:nvSpPr>
        <xdr:cNvPr id="352" name="フローチャート: 判断 351">
          <a:extLst>
            <a:ext uri="{FF2B5EF4-FFF2-40B4-BE49-F238E27FC236}">
              <a16:creationId xmlns:a16="http://schemas.microsoft.com/office/drawing/2014/main" id="{32A971D9-B8F5-4066-93FE-CCC66E350E0D}"/>
            </a:ext>
          </a:extLst>
        </xdr:cNvPr>
        <xdr:cNvSpPr/>
      </xdr:nvSpPr>
      <xdr:spPr>
        <a:xfrm>
          <a:off x="8699500" y="14607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20447</xdr:rowOff>
    </xdr:from>
    <xdr:to>
      <xdr:col>41</xdr:col>
      <xdr:colOff>101600</xdr:colOff>
      <xdr:row>85</xdr:row>
      <xdr:rowOff>122047</xdr:rowOff>
    </xdr:to>
    <xdr:sp macro="" textlink="">
      <xdr:nvSpPr>
        <xdr:cNvPr id="353" name="フローチャート: 判断 352">
          <a:extLst>
            <a:ext uri="{FF2B5EF4-FFF2-40B4-BE49-F238E27FC236}">
              <a16:creationId xmlns:a16="http://schemas.microsoft.com/office/drawing/2014/main" id="{F68CFEBB-4D16-4A70-890F-4E1A6F909074}"/>
            </a:ext>
          </a:extLst>
        </xdr:cNvPr>
        <xdr:cNvSpPr/>
      </xdr:nvSpPr>
      <xdr:spPr>
        <a:xfrm>
          <a:off x="7810500" y="145936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85</xdr:row>
      <xdr:rowOff>20676</xdr:rowOff>
    </xdr:from>
    <xdr:to>
      <xdr:col>36</xdr:col>
      <xdr:colOff>165100</xdr:colOff>
      <xdr:row>85</xdr:row>
      <xdr:rowOff>122276</xdr:rowOff>
    </xdr:to>
    <xdr:sp macro="" textlink="">
      <xdr:nvSpPr>
        <xdr:cNvPr id="354" name="フローチャート: 判断 353">
          <a:extLst>
            <a:ext uri="{FF2B5EF4-FFF2-40B4-BE49-F238E27FC236}">
              <a16:creationId xmlns:a16="http://schemas.microsoft.com/office/drawing/2014/main" id="{076C85C2-0E84-4E84-81E1-265B6EC87A47}"/>
            </a:ext>
          </a:extLst>
        </xdr:cNvPr>
        <xdr:cNvSpPr/>
      </xdr:nvSpPr>
      <xdr:spPr>
        <a:xfrm>
          <a:off x="6921500" y="145939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5" name="テキスト ボックス 354">
          <a:extLst>
            <a:ext uri="{FF2B5EF4-FFF2-40B4-BE49-F238E27FC236}">
              <a16:creationId xmlns:a16="http://schemas.microsoft.com/office/drawing/2014/main" id="{5A75E77C-FDAB-467B-9846-47169BA2EC84}"/>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6" name="テキスト ボックス 355">
          <a:extLst>
            <a:ext uri="{FF2B5EF4-FFF2-40B4-BE49-F238E27FC236}">
              <a16:creationId xmlns:a16="http://schemas.microsoft.com/office/drawing/2014/main" id="{0EB7AF12-A1CD-432A-983A-04760AC3AE02}"/>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7" name="テキスト ボックス 356">
          <a:extLst>
            <a:ext uri="{FF2B5EF4-FFF2-40B4-BE49-F238E27FC236}">
              <a16:creationId xmlns:a16="http://schemas.microsoft.com/office/drawing/2014/main" id="{F20C04A2-8E7D-4C69-B5C2-E0041064D55D}"/>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8" name="テキスト ボックス 357">
          <a:extLst>
            <a:ext uri="{FF2B5EF4-FFF2-40B4-BE49-F238E27FC236}">
              <a16:creationId xmlns:a16="http://schemas.microsoft.com/office/drawing/2014/main" id="{68306B98-DD39-41B7-A2AD-7DC70CC81CC0}"/>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9" name="テキスト ボックス 358">
          <a:extLst>
            <a:ext uri="{FF2B5EF4-FFF2-40B4-BE49-F238E27FC236}">
              <a16:creationId xmlns:a16="http://schemas.microsoft.com/office/drawing/2014/main" id="{FB111D85-9AAF-45F4-9F73-7EECB9F57BAC}"/>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100000</xdr:rowOff>
    </xdr:from>
    <xdr:to>
      <xdr:col>55</xdr:col>
      <xdr:colOff>50800</xdr:colOff>
      <xdr:row>85</xdr:row>
      <xdr:rowOff>30150</xdr:rowOff>
    </xdr:to>
    <xdr:sp macro="" textlink="">
      <xdr:nvSpPr>
        <xdr:cNvPr id="360" name="楕円 359">
          <a:extLst>
            <a:ext uri="{FF2B5EF4-FFF2-40B4-BE49-F238E27FC236}">
              <a16:creationId xmlns:a16="http://schemas.microsoft.com/office/drawing/2014/main" id="{F8E54BF7-BC76-422D-9CC1-26FAAAA49AC0}"/>
            </a:ext>
          </a:extLst>
        </xdr:cNvPr>
        <xdr:cNvSpPr/>
      </xdr:nvSpPr>
      <xdr:spPr>
        <a:xfrm>
          <a:off x="10426700" y="14501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83</xdr:row>
      <xdr:rowOff>122877</xdr:rowOff>
    </xdr:from>
    <xdr:ext cx="469744" cy="259045"/>
    <xdr:sp macro="" textlink="">
      <xdr:nvSpPr>
        <xdr:cNvPr id="361" name="【公営住宅】&#10;一人当たり面積該当値テキスト">
          <a:extLst>
            <a:ext uri="{FF2B5EF4-FFF2-40B4-BE49-F238E27FC236}">
              <a16:creationId xmlns:a16="http://schemas.microsoft.com/office/drawing/2014/main" id="{5A0EE100-F527-4F61-A8B0-2DCE933C1305}"/>
            </a:ext>
          </a:extLst>
        </xdr:cNvPr>
        <xdr:cNvSpPr txBox="1"/>
      </xdr:nvSpPr>
      <xdr:spPr>
        <a:xfrm>
          <a:off x="10515600" y="14353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84</xdr:row>
      <xdr:rowOff>101828</xdr:rowOff>
    </xdr:from>
    <xdr:to>
      <xdr:col>50</xdr:col>
      <xdr:colOff>165100</xdr:colOff>
      <xdr:row>85</xdr:row>
      <xdr:rowOff>31978</xdr:rowOff>
    </xdr:to>
    <xdr:sp macro="" textlink="">
      <xdr:nvSpPr>
        <xdr:cNvPr id="362" name="楕円 361">
          <a:extLst>
            <a:ext uri="{FF2B5EF4-FFF2-40B4-BE49-F238E27FC236}">
              <a16:creationId xmlns:a16="http://schemas.microsoft.com/office/drawing/2014/main" id="{21C4C3CD-4B38-4A0A-96CC-E05AB14B63E6}"/>
            </a:ext>
          </a:extLst>
        </xdr:cNvPr>
        <xdr:cNvSpPr/>
      </xdr:nvSpPr>
      <xdr:spPr>
        <a:xfrm>
          <a:off x="9588500" y="1450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84</xdr:row>
      <xdr:rowOff>150800</xdr:rowOff>
    </xdr:from>
    <xdr:to>
      <xdr:col>55</xdr:col>
      <xdr:colOff>0</xdr:colOff>
      <xdr:row>84</xdr:row>
      <xdr:rowOff>152628</xdr:rowOff>
    </xdr:to>
    <xdr:cxnSp macro="">
      <xdr:nvCxnSpPr>
        <xdr:cNvPr id="363" name="直線コネクタ 362">
          <a:extLst>
            <a:ext uri="{FF2B5EF4-FFF2-40B4-BE49-F238E27FC236}">
              <a16:creationId xmlns:a16="http://schemas.microsoft.com/office/drawing/2014/main" id="{4EBEECF0-D2B7-4618-9A7E-C90C0B219348}"/>
            </a:ext>
          </a:extLst>
        </xdr:cNvPr>
        <xdr:cNvCxnSpPr/>
      </xdr:nvCxnSpPr>
      <xdr:spPr>
        <a:xfrm flipV="1">
          <a:off x="9639300" y="14552600"/>
          <a:ext cx="838200" cy="18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84</xdr:row>
      <xdr:rowOff>104342</xdr:rowOff>
    </xdr:from>
    <xdr:to>
      <xdr:col>46</xdr:col>
      <xdr:colOff>38100</xdr:colOff>
      <xdr:row>85</xdr:row>
      <xdr:rowOff>34492</xdr:rowOff>
    </xdr:to>
    <xdr:sp macro="" textlink="">
      <xdr:nvSpPr>
        <xdr:cNvPr id="364" name="楕円 363">
          <a:extLst>
            <a:ext uri="{FF2B5EF4-FFF2-40B4-BE49-F238E27FC236}">
              <a16:creationId xmlns:a16="http://schemas.microsoft.com/office/drawing/2014/main" id="{085213D0-9B82-4D4F-9858-040409590CD7}"/>
            </a:ext>
          </a:extLst>
        </xdr:cNvPr>
        <xdr:cNvSpPr/>
      </xdr:nvSpPr>
      <xdr:spPr>
        <a:xfrm>
          <a:off x="8699500" y="145061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84</xdr:row>
      <xdr:rowOff>152628</xdr:rowOff>
    </xdr:from>
    <xdr:to>
      <xdr:col>50</xdr:col>
      <xdr:colOff>114300</xdr:colOff>
      <xdr:row>84</xdr:row>
      <xdr:rowOff>155142</xdr:rowOff>
    </xdr:to>
    <xdr:cxnSp macro="">
      <xdr:nvCxnSpPr>
        <xdr:cNvPr id="365" name="直線コネクタ 364">
          <a:extLst>
            <a:ext uri="{FF2B5EF4-FFF2-40B4-BE49-F238E27FC236}">
              <a16:creationId xmlns:a16="http://schemas.microsoft.com/office/drawing/2014/main" id="{5E6A1F42-D0B9-4339-B90B-41DFFA308D7B}"/>
            </a:ext>
          </a:extLst>
        </xdr:cNvPr>
        <xdr:cNvCxnSpPr/>
      </xdr:nvCxnSpPr>
      <xdr:spPr>
        <a:xfrm flipV="1">
          <a:off x="8750300" y="14554428"/>
          <a:ext cx="889000" cy="25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84</xdr:row>
      <xdr:rowOff>106629</xdr:rowOff>
    </xdr:from>
    <xdr:to>
      <xdr:col>41</xdr:col>
      <xdr:colOff>101600</xdr:colOff>
      <xdr:row>85</xdr:row>
      <xdr:rowOff>36779</xdr:rowOff>
    </xdr:to>
    <xdr:sp macro="" textlink="">
      <xdr:nvSpPr>
        <xdr:cNvPr id="366" name="楕円 365">
          <a:extLst>
            <a:ext uri="{FF2B5EF4-FFF2-40B4-BE49-F238E27FC236}">
              <a16:creationId xmlns:a16="http://schemas.microsoft.com/office/drawing/2014/main" id="{EA3120B6-FD7B-4165-B299-6D9767487F08}"/>
            </a:ext>
          </a:extLst>
        </xdr:cNvPr>
        <xdr:cNvSpPr/>
      </xdr:nvSpPr>
      <xdr:spPr>
        <a:xfrm>
          <a:off x="7810500" y="145084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84</xdr:row>
      <xdr:rowOff>155142</xdr:rowOff>
    </xdr:from>
    <xdr:to>
      <xdr:col>45</xdr:col>
      <xdr:colOff>177800</xdr:colOff>
      <xdr:row>84</xdr:row>
      <xdr:rowOff>157429</xdr:rowOff>
    </xdr:to>
    <xdr:cxnSp macro="">
      <xdr:nvCxnSpPr>
        <xdr:cNvPr id="367" name="直線コネクタ 366">
          <a:extLst>
            <a:ext uri="{FF2B5EF4-FFF2-40B4-BE49-F238E27FC236}">
              <a16:creationId xmlns:a16="http://schemas.microsoft.com/office/drawing/2014/main" id="{3ED676EF-0F30-4099-B185-83F26599CB13}"/>
            </a:ext>
          </a:extLst>
        </xdr:cNvPr>
        <xdr:cNvCxnSpPr/>
      </xdr:nvCxnSpPr>
      <xdr:spPr>
        <a:xfrm flipV="1">
          <a:off x="7861300" y="14556942"/>
          <a:ext cx="889000" cy="2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84</xdr:row>
      <xdr:rowOff>108458</xdr:rowOff>
    </xdr:from>
    <xdr:to>
      <xdr:col>36</xdr:col>
      <xdr:colOff>165100</xdr:colOff>
      <xdr:row>85</xdr:row>
      <xdr:rowOff>38608</xdr:rowOff>
    </xdr:to>
    <xdr:sp macro="" textlink="">
      <xdr:nvSpPr>
        <xdr:cNvPr id="368" name="楕円 367">
          <a:extLst>
            <a:ext uri="{FF2B5EF4-FFF2-40B4-BE49-F238E27FC236}">
              <a16:creationId xmlns:a16="http://schemas.microsoft.com/office/drawing/2014/main" id="{022A4959-BE9F-4D25-823F-C1317914EBE6}"/>
            </a:ext>
          </a:extLst>
        </xdr:cNvPr>
        <xdr:cNvSpPr/>
      </xdr:nvSpPr>
      <xdr:spPr>
        <a:xfrm>
          <a:off x="6921500" y="145102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84</xdr:row>
      <xdr:rowOff>157429</xdr:rowOff>
    </xdr:from>
    <xdr:to>
      <xdr:col>41</xdr:col>
      <xdr:colOff>50800</xdr:colOff>
      <xdr:row>84</xdr:row>
      <xdr:rowOff>159258</xdr:rowOff>
    </xdr:to>
    <xdr:cxnSp macro="">
      <xdr:nvCxnSpPr>
        <xdr:cNvPr id="369" name="直線コネクタ 368">
          <a:extLst>
            <a:ext uri="{FF2B5EF4-FFF2-40B4-BE49-F238E27FC236}">
              <a16:creationId xmlns:a16="http://schemas.microsoft.com/office/drawing/2014/main" id="{0BBE3B6E-8FB0-4DDA-970D-A2A160C37E7A}"/>
            </a:ext>
          </a:extLst>
        </xdr:cNvPr>
        <xdr:cNvCxnSpPr/>
      </xdr:nvCxnSpPr>
      <xdr:spPr>
        <a:xfrm flipV="1">
          <a:off x="6972300" y="14559229"/>
          <a:ext cx="889000" cy="1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85</xdr:row>
      <xdr:rowOff>120718</xdr:rowOff>
    </xdr:from>
    <xdr:ext cx="469744" cy="259045"/>
    <xdr:sp macro="" textlink="">
      <xdr:nvSpPr>
        <xdr:cNvPr id="370" name="n_1aveValue【公営住宅】&#10;一人当たり面積">
          <a:extLst>
            <a:ext uri="{FF2B5EF4-FFF2-40B4-BE49-F238E27FC236}">
              <a16:creationId xmlns:a16="http://schemas.microsoft.com/office/drawing/2014/main" id="{F52082A0-5C6F-44A3-9286-01853B1AFA87}"/>
            </a:ext>
          </a:extLst>
        </xdr:cNvPr>
        <xdr:cNvSpPr txBox="1"/>
      </xdr:nvSpPr>
      <xdr:spPr>
        <a:xfrm>
          <a:off x="9391727" y="146939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126889</xdr:rowOff>
    </xdr:from>
    <xdr:ext cx="469744" cy="259045"/>
    <xdr:sp macro="" textlink="">
      <xdr:nvSpPr>
        <xdr:cNvPr id="371" name="n_2aveValue【公営住宅】&#10;一人当たり面積">
          <a:extLst>
            <a:ext uri="{FF2B5EF4-FFF2-40B4-BE49-F238E27FC236}">
              <a16:creationId xmlns:a16="http://schemas.microsoft.com/office/drawing/2014/main" id="{1C243C6A-BA8A-4F39-B50B-AFDD355BB841}"/>
            </a:ext>
          </a:extLst>
        </xdr:cNvPr>
        <xdr:cNvSpPr txBox="1"/>
      </xdr:nvSpPr>
      <xdr:spPr>
        <a:xfrm>
          <a:off x="8515427" y="147001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113174</xdr:rowOff>
    </xdr:from>
    <xdr:ext cx="469744" cy="259045"/>
    <xdr:sp macro="" textlink="">
      <xdr:nvSpPr>
        <xdr:cNvPr id="372" name="n_3aveValue【公営住宅】&#10;一人当たり面積">
          <a:extLst>
            <a:ext uri="{FF2B5EF4-FFF2-40B4-BE49-F238E27FC236}">
              <a16:creationId xmlns:a16="http://schemas.microsoft.com/office/drawing/2014/main" id="{887BDD41-29E8-49B5-A221-271018AA542C}"/>
            </a:ext>
          </a:extLst>
        </xdr:cNvPr>
        <xdr:cNvSpPr txBox="1"/>
      </xdr:nvSpPr>
      <xdr:spPr>
        <a:xfrm>
          <a:off x="7626427" y="146864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85</xdr:row>
      <xdr:rowOff>113403</xdr:rowOff>
    </xdr:from>
    <xdr:ext cx="469744" cy="259045"/>
    <xdr:sp macro="" textlink="">
      <xdr:nvSpPr>
        <xdr:cNvPr id="373" name="n_4aveValue【公営住宅】&#10;一人当たり面積">
          <a:extLst>
            <a:ext uri="{FF2B5EF4-FFF2-40B4-BE49-F238E27FC236}">
              <a16:creationId xmlns:a16="http://schemas.microsoft.com/office/drawing/2014/main" id="{532C7FD5-3995-4655-82D8-C47AFB728035}"/>
            </a:ext>
          </a:extLst>
        </xdr:cNvPr>
        <xdr:cNvSpPr txBox="1"/>
      </xdr:nvSpPr>
      <xdr:spPr>
        <a:xfrm>
          <a:off x="6737427" y="146866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83</xdr:row>
      <xdr:rowOff>48505</xdr:rowOff>
    </xdr:from>
    <xdr:ext cx="469744" cy="259045"/>
    <xdr:sp macro="" textlink="">
      <xdr:nvSpPr>
        <xdr:cNvPr id="374" name="n_1mainValue【公営住宅】&#10;一人当たり面積">
          <a:extLst>
            <a:ext uri="{FF2B5EF4-FFF2-40B4-BE49-F238E27FC236}">
              <a16:creationId xmlns:a16="http://schemas.microsoft.com/office/drawing/2014/main" id="{1C872A87-9D97-4F32-A047-DFDCEC4A7E00}"/>
            </a:ext>
          </a:extLst>
        </xdr:cNvPr>
        <xdr:cNvSpPr txBox="1"/>
      </xdr:nvSpPr>
      <xdr:spPr>
        <a:xfrm>
          <a:off x="9391727" y="142788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51019</xdr:rowOff>
    </xdr:from>
    <xdr:ext cx="469744" cy="259045"/>
    <xdr:sp macro="" textlink="">
      <xdr:nvSpPr>
        <xdr:cNvPr id="375" name="n_2mainValue【公営住宅】&#10;一人当たり面積">
          <a:extLst>
            <a:ext uri="{FF2B5EF4-FFF2-40B4-BE49-F238E27FC236}">
              <a16:creationId xmlns:a16="http://schemas.microsoft.com/office/drawing/2014/main" id="{85FC7EA7-DE3F-412E-8F9A-5357FB8464DC}"/>
            </a:ext>
          </a:extLst>
        </xdr:cNvPr>
        <xdr:cNvSpPr txBox="1"/>
      </xdr:nvSpPr>
      <xdr:spPr>
        <a:xfrm>
          <a:off x="8515427" y="142813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53306</xdr:rowOff>
    </xdr:from>
    <xdr:ext cx="469744" cy="259045"/>
    <xdr:sp macro="" textlink="">
      <xdr:nvSpPr>
        <xdr:cNvPr id="376" name="n_3mainValue【公営住宅】&#10;一人当たり面積">
          <a:extLst>
            <a:ext uri="{FF2B5EF4-FFF2-40B4-BE49-F238E27FC236}">
              <a16:creationId xmlns:a16="http://schemas.microsoft.com/office/drawing/2014/main" id="{6C7183C9-6CBD-4A00-B974-911EC1007B27}"/>
            </a:ext>
          </a:extLst>
        </xdr:cNvPr>
        <xdr:cNvSpPr txBox="1"/>
      </xdr:nvSpPr>
      <xdr:spPr>
        <a:xfrm>
          <a:off x="7626427" y="142836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55135</xdr:rowOff>
    </xdr:from>
    <xdr:ext cx="469744" cy="259045"/>
    <xdr:sp macro="" textlink="">
      <xdr:nvSpPr>
        <xdr:cNvPr id="377" name="n_4mainValue【公営住宅】&#10;一人当たり面積">
          <a:extLst>
            <a:ext uri="{FF2B5EF4-FFF2-40B4-BE49-F238E27FC236}">
              <a16:creationId xmlns:a16="http://schemas.microsoft.com/office/drawing/2014/main" id="{43C00390-7FC6-4B3D-A5EA-73C5424E7B07}"/>
            </a:ext>
          </a:extLst>
        </xdr:cNvPr>
        <xdr:cNvSpPr txBox="1"/>
      </xdr:nvSpPr>
      <xdr:spPr>
        <a:xfrm>
          <a:off x="6737427" y="142854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8" name="正方形/長方形 377">
          <a:extLst>
            <a:ext uri="{FF2B5EF4-FFF2-40B4-BE49-F238E27FC236}">
              <a16:creationId xmlns:a16="http://schemas.microsoft.com/office/drawing/2014/main" id="{AA6D52A9-55A3-4407-A0A8-ACE28730B24E}"/>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9" name="正方形/長方形 378">
          <a:extLst>
            <a:ext uri="{FF2B5EF4-FFF2-40B4-BE49-F238E27FC236}">
              <a16:creationId xmlns:a16="http://schemas.microsoft.com/office/drawing/2014/main" id="{9C01D616-01F8-41DC-90EC-93FC977BB431}"/>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0" name="正方形/長方形 379">
          <a:extLst>
            <a:ext uri="{FF2B5EF4-FFF2-40B4-BE49-F238E27FC236}">
              <a16:creationId xmlns:a16="http://schemas.microsoft.com/office/drawing/2014/main" id="{2012AC86-DD3C-4B47-AFCC-3321ACAAF053}"/>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1" name="正方形/長方形 380">
          <a:extLst>
            <a:ext uri="{FF2B5EF4-FFF2-40B4-BE49-F238E27FC236}">
              <a16:creationId xmlns:a16="http://schemas.microsoft.com/office/drawing/2014/main" id="{DADF0C1D-6BCB-4973-B2AD-1B33988238CD}"/>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2" name="正方形/長方形 381">
          <a:extLst>
            <a:ext uri="{FF2B5EF4-FFF2-40B4-BE49-F238E27FC236}">
              <a16:creationId xmlns:a16="http://schemas.microsoft.com/office/drawing/2014/main" id="{DCA3354E-FAEB-4E86-B6A3-56F95FCF93A6}"/>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3" name="正方形/長方形 382">
          <a:extLst>
            <a:ext uri="{FF2B5EF4-FFF2-40B4-BE49-F238E27FC236}">
              <a16:creationId xmlns:a16="http://schemas.microsoft.com/office/drawing/2014/main" id="{BCDD7F2F-75F8-4C4A-9F53-F8FD8ECB6429}"/>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4" name="正方形/長方形 383">
          <a:extLst>
            <a:ext uri="{FF2B5EF4-FFF2-40B4-BE49-F238E27FC236}">
              <a16:creationId xmlns:a16="http://schemas.microsoft.com/office/drawing/2014/main" id="{30998566-0253-41D4-A713-17A43076E66A}"/>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5" name="正方形/長方形 384">
          <a:extLst>
            <a:ext uri="{FF2B5EF4-FFF2-40B4-BE49-F238E27FC236}">
              <a16:creationId xmlns:a16="http://schemas.microsoft.com/office/drawing/2014/main" id="{8F5F97E7-67B7-4E02-96E1-172FCC0FBCFD}"/>
            </a:ext>
          </a:extLst>
        </xdr:cNvPr>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86" name="正方形/長方形 385">
          <a:extLst>
            <a:ext uri="{FF2B5EF4-FFF2-40B4-BE49-F238E27FC236}">
              <a16:creationId xmlns:a16="http://schemas.microsoft.com/office/drawing/2014/main" id="{7876EEFF-E380-4410-BE1C-0EA4799DC44A}"/>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87" name="正方形/長方形 386">
          <a:extLst>
            <a:ext uri="{FF2B5EF4-FFF2-40B4-BE49-F238E27FC236}">
              <a16:creationId xmlns:a16="http://schemas.microsoft.com/office/drawing/2014/main" id="{A1CEF6C6-717B-4A93-B982-617C669934CF}"/>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88" name="正方形/長方形 387">
          <a:extLst>
            <a:ext uri="{FF2B5EF4-FFF2-40B4-BE49-F238E27FC236}">
              <a16:creationId xmlns:a16="http://schemas.microsoft.com/office/drawing/2014/main" id="{450AD87B-529A-4EE5-AFE8-25C13DF5B770}"/>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89" name="正方形/長方形 388">
          <a:extLst>
            <a:ext uri="{FF2B5EF4-FFF2-40B4-BE49-F238E27FC236}">
              <a16:creationId xmlns:a16="http://schemas.microsoft.com/office/drawing/2014/main" id="{A5A7816E-5B90-4DF5-8CF7-CA441A6E0041}"/>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90" name="正方形/長方形 389">
          <a:extLst>
            <a:ext uri="{FF2B5EF4-FFF2-40B4-BE49-F238E27FC236}">
              <a16:creationId xmlns:a16="http://schemas.microsoft.com/office/drawing/2014/main" id="{6F27C9A5-171E-4C7C-AEA7-5609132BA151}"/>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91" name="正方形/長方形 390">
          <a:extLst>
            <a:ext uri="{FF2B5EF4-FFF2-40B4-BE49-F238E27FC236}">
              <a16:creationId xmlns:a16="http://schemas.microsoft.com/office/drawing/2014/main" id="{AADF8E1D-026B-4D44-84FF-DB1998F01318}"/>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92" name="正方形/長方形 391">
          <a:extLst>
            <a:ext uri="{FF2B5EF4-FFF2-40B4-BE49-F238E27FC236}">
              <a16:creationId xmlns:a16="http://schemas.microsoft.com/office/drawing/2014/main" id="{A21FC774-2D36-42DD-B053-A599DC90DD82}"/>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154,238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93" name="正方形/長方形 392">
          <a:extLst>
            <a:ext uri="{FF2B5EF4-FFF2-40B4-BE49-F238E27FC236}">
              <a16:creationId xmlns:a16="http://schemas.microsoft.com/office/drawing/2014/main" id="{AC074840-ECFB-4645-9DC4-720CDA9101F9}"/>
            </a:ext>
          </a:extLst>
        </xdr:cNvPr>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94" name="正方形/長方形 393">
          <a:extLst>
            <a:ext uri="{FF2B5EF4-FFF2-40B4-BE49-F238E27FC236}">
              <a16:creationId xmlns:a16="http://schemas.microsoft.com/office/drawing/2014/main" id="{F7734FC3-315B-400E-8E21-29BE7C6487DC}"/>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5" name="正方形/長方形 394">
          <a:extLst>
            <a:ext uri="{FF2B5EF4-FFF2-40B4-BE49-F238E27FC236}">
              <a16:creationId xmlns:a16="http://schemas.microsoft.com/office/drawing/2014/main" id="{DD2F5659-A1CA-403C-807C-2DE44084AAA2}"/>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6" name="正方形/長方形 395">
          <a:extLst>
            <a:ext uri="{FF2B5EF4-FFF2-40B4-BE49-F238E27FC236}">
              <a16:creationId xmlns:a16="http://schemas.microsoft.com/office/drawing/2014/main" id="{A92425FC-15F8-4F52-B396-456A12D97FF2}"/>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97" name="正方形/長方形 396">
          <a:extLst>
            <a:ext uri="{FF2B5EF4-FFF2-40B4-BE49-F238E27FC236}">
              <a16:creationId xmlns:a16="http://schemas.microsoft.com/office/drawing/2014/main" id="{419061E4-14AC-4801-A6D1-4D38E1A7A214}"/>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98" name="正方形/長方形 397">
          <a:extLst>
            <a:ext uri="{FF2B5EF4-FFF2-40B4-BE49-F238E27FC236}">
              <a16:creationId xmlns:a16="http://schemas.microsoft.com/office/drawing/2014/main" id="{89387E39-D738-4F3C-8C6E-8B06F66ECC0D}"/>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99" name="正方形/長方形 398">
          <a:extLst>
            <a:ext uri="{FF2B5EF4-FFF2-40B4-BE49-F238E27FC236}">
              <a16:creationId xmlns:a16="http://schemas.microsoft.com/office/drawing/2014/main" id="{59E30CA0-5859-47B3-B434-974054E0E040}"/>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00" name="正方形/長方形 399">
          <a:extLst>
            <a:ext uri="{FF2B5EF4-FFF2-40B4-BE49-F238E27FC236}">
              <a16:creationId xmlns:a16="http://schemas.microsoft.com/office/drawing/2014/main" id="{9A41CBDD-49F6-421A-886A-B4C4D54410AE}"/>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01" name="正方形/長方形 400">
          <a:extLst>
            <a:ext uri="{FF2B5EF4-FFF2-40B4-BE49-F238E27FC236}">
              <a16:creationId xmlns:a16="http://schemas.microsoft.com/office/drawing/2014/main" id="{1B727FFC-EC46-4339-B6DC-2BE304CE800B}"/>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02" name="テキスト ボックス 401">
          <a:extLst>
            <a:ext uri="{FF2B5EF4-FFF2-40B4-BE49-F238E27FC236}">
              <a16:creationId xmlns:a16="http://schemas.microsoft.com/office/drawing/2014/main" id="{50939C0F-17D6-4038-8344-1502EEBB9D7F}"/>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03" name="直線コネクタ 402">
          <a:extLst>
            <a:ext uri="{FF2B5EF4-FFF2-40B4-BE49-F238E27FC236}">
              <a16:creationId xmlns:a16="http://schemas.microsoft.com/office/drawing/2014/main" id="{DB76CF2D-2CF2-49FF-848C-CD8C19949B21}"/>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04" name="テキスト ボックス 403">
          <a:extLst>
            <a:ext uri="{FF2B5EF4-FFF2-40B4-BE49-F238E27FC236}">
              <a16:creationId xmlns:a16="http://schemas.microsoft.com/office/drawing/2014/main" id="{E5D56FA3-0A39-445F-8F04-5475C84AF8EC}"/>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405" name="直線コネクタ 404">
          <a:extLst>
            <a:ext uri="{FF2B5EF4-FFF2-40B4-BE49-F238E27FC236}">
              <a16:creationId xmlns:a16="http://schemas.microsoft.com/office/drawing/2014/main" id="{82CDC745-C70B-4E4E-9444-39A81AF88A78}"/>
            </a:ext>
          </a:extLst>
        </xdr:cNvPr>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406" name="テキスト ボックス 405">
          <a:extLst>
            <a:ext uri="{FF2B5EF4-FFF2-40B4-BE49-F238E27FC236}">
              <a16:creationId xmlns:a16="http://schemas.microsoft.com/office/drawing/2014/main" id="{B8604493-5CED-4D6C-9C80-AECBFE43A9D3}"/>
            </a:ext>
          </a:extLst>
        </xdr:cNvPr>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407" name="直線コネクタ 406">
          <a:extLst>
            <a:ext uri="{FF2B5EF4-FFF2-40B4-BE49-F238E27FC236}">
              <a16:creationId xmlns:a16="http://schemas.microsoft.com/office/drawing/2014/main" id="{A871029E-1AD8-4382-92D4-EB4EF8870648}"/>
            </a:ext>
          </a:extLst>
        </xdr:cNvPr>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408" name="テキスト ボックス 407">
          <a:extLst>
            <a:ext uri="{FF2B5EF4-FFF2-40B4-BE49-F238E27FC236}">
              <a16:creationId xmlns:a16="http://schemas.microsoft.com/office/drawing/2014/main" id="{F4820D04-05C6-491F-AEF3-5B6DD86FB939}"/>
            </a:ext>
          </a:extLst>
        </xdr:cNvPr>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409" name="直線コネクタ 408">
          <a:extLst>
            <a:ext uri="{FF2B5EF4-FFF2-40B4-BE49-F238E27FC236}">
              <a16:creationId xmlns:a16="http://schemas.microsoft.com/office/drawing/2014/main" id="{F4561C51-0ED1-461F-8A60-6D86FA03D3FA}"/>
            </a:ext>
          </a:extLst>
        </xdr:cNvPr>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410" name="テキスト ボックス 409">
          <a:extLst>
            <a:ext uri="{FF2B5EF4-FFF2-40B4-BE49-F238E27FC236}">
              <a16:creationId xmlns:a16="http://schemas.microsoft.com/office/drawing/2014/main" id="{ADBF79AD-DAF6-45DC-BA1C-8D43164B06D3}"/>
            </a:ext>
          </a:extLst>
        </xdr:cNvPr>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411" name="直線コネクタ 410">
          <a:extLst>
            <a:ext uri="{FF2B5EF4-FFF2-40B4-BE49-F238E27FC236}">
              <a16:creationId xmlns:a16="http://schemas.microsoft.com/office/drawing/2014/main" id="{C52FB198-1876-4A21-BB1A-625CF8B72B76}"/>
            </a:ext>
          </a:extLst>
        </xdr:cNvPr>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412" name="テキスト ボックス 411">
          <a:extLst>
            <a:ext uri="{FF2B5EF4-FFF2-40B4-BE49-F238E27FC236}">
              <a16:creationId xmlns:a16="http://schemas.microsoft.com/office/drawing/2014/main" id="{794EF9B8-BC21-4349-BBEC-E1A0915FBA6E}"/>
            </a:ext>
          </a:extLst>
        </xdr:cNvPr>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413" name="直線コネクタ 412">
          <a:extLst>
            <a:ext uri="{FF2B5EF4-FFF2-40B4-BE49-F238E27FC236}">
              <a16:creationId xmlns:a16="http://schemas.microsoft.com/office/drawing/2014/main" id="{78FAAF95-E795-4BF3-8349-D06961A21C0A}"/>
            </a:ext>
          </a:extLst>
        </xdr:cNvPr>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414" name="テキスト ボックス 413">
          <a:extLst>
            <a:ext uri="{FF2B5EF4-FFF2-40B4-BE49-F238E27FC236}">
              <a16:creationId xmlns:a16="http://schemas.microsoft.com/office/drawing/2014/main" id="{625F19B0-F0C5-404D-95D1-9B5D3D245C5E}"/>
            </a:ext>
          </a:extLst>
        </xdr:cNvPr>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415" name="直線コネクタ 414">
          <a:extLst>
            <a:ext uri="{FF2B5EF4-FFF2-40B4-BE49-F238E27FC236}">
              <a16:creationId xmlns:a16="http://schemas.microsoft.com/office/drawing/2014/main" id="{1B6AD4DB-418A-46CE-877D-00589D45DB6A}"/>
            </a:ext>
          </a:extLst>
        </xdr:cNvPr>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416" name="テキスト ボックス 415">
          <a:extLst>
            <a:ext uri="{FF2B5EF4-FFF2-40B4-BE49-F238E27FC236}">
              <a16:creationId xmlns:a16="http://schemas.microsoft.com/office/drawing/2014/main" id="{D821EB71-3DCF-4AC5-9720-BDA33AA39728}"/>
            </a:ext>
          </a:extLst>
        </xdr:cNvPr>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17" name="直線コネクタ 416">
          <a:extLst>
            <a:ext uri="{FF2B5EF4-FFF2-40B4-BE49-F238E27FC236}">
              <a16:creationId xmlns:a16="http://schemas.microsoft.com/office/drawing/2014/main" id="{B127688A-4C22-4E4A-9C10-FD76A1F65BBD}"/>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418" name="【認定こども園・幼稚園・保育所】&#10;有形固定資産減価償却率グラフ枠">
          <a:extLst>
            <a:ext uri="{FF2B5EF4-FFF2-40B4-BE49-F238E27FC236}">
              <a16:creationId xmlns:a16="http://schemas.microsoft.com/office/drawing/2014/main" id="{4FCD1975-378C-4C30-A159-A326DB61DB8E}"/>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152944</xdr:rowOff>
    </xdr:from>
    <xdr:to>
      <xdr:col>85</xdr:col>
      <xdr:colOff>126364</xdr:colOff>
      <xdr:row>42</xdr:row>
      <xdr:rowOff>92528</xdr:rowOff>
    </xdr:to>
    <xdr:cxnSp macro="">
      <xdr:nvCxnSpPr>
        <xdr:cNvPr id="419" name="直線コネクタ 418">
          <a:extLst>
            <a:ext uri="{FF2B5EF4-FFF2-40B4-BE49-F238E27FC236}">
              <a16:creationId xmlns:a16="http://schemas.microsoft.com/office/drawing/2014/main" id="{89084411-DA7E-419D-83D3-9A6C6E550D7D}"/>
            </a:ext>
          </a:extLst>
        </xdr:cNvPr>
        <xdr:cNvCxnSpPr/>
      </xdr:nvCxnSpPr>
      <xdr:spPr>
        <a:xfrm flipV="1">
          <a:off x="16318864" y="5810794"/>
          <a:ext cx="0" cy="14826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96355</xdr:rowOff>
    </xdr:from>
    <xdr:ext cx="469744" cy="259045"/>
    <xdr:sp macro="" textlink="">
      <xdr:nvSpPr>
        <xdr:cNvPr id="420" name="【認定こども園・幼稚園・保育所】&#10;有形固定資産減価償却率最小値テキスト">
          <a:extLst>
            <a:ext uri="{FF2B5EF4-FFF2-40B4-BE49-F238E27FC236}">
              <a16:creationId xmlns:a16="http://schemas.microsoft.com/office/drawing/2014/main" id="{97AFD265-4CEA-4A2C-8102-D6EEDAA04C5C}"/>
            </a:ext>
          </a:extLst>
        </xdr:cNvPr>
        <xdr:cNvSpPr txBox="1"/>
      </xdr:nvSpPr>
      <xdr:spPr>
        <a:xfrm>
          <a:off x="16357600" y="729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92528</xdr:rowOff>
    </xdr:from>
    <xdr:to>
      <xdr:col>86</xdr:col>
      <xdr:colOff>25400</xdr:colOff>
      <xdr:row>42</xdr:row>
      <xdr:rowOff>92528</xdr:rowOff>
    </xdr:to>
    <xdr:cxnSp macro="">
      <xdr:nvCxnSpPr>
        <xdr:cNvPr id="421" name="直線コネクタ 420">
          <a:extLst>
            <a:ext uri="{FF2B5EF4-FFF2-40B4-BE49-F238E27FC236}">
              <a16:creationId xmlns:a16="http://schemas.microsoft.com/office/drawing/2014/main" id="{ED177DCE-97DE-45FA-9148-46D7D65ACC51}"/>
            </a:ext>
          </a:extLst>
        </xdr:cNvPr>
        <xdr:cNvCxnSpPr/>
      </xdr:nvCxnSpPr>
      <xdr:spPr>
        <a:xfrm>
          <a:off x="16230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99621</xdr:rowOff>
    </xdr:from>
    <xdr:ext cx="340478" cy="259045"/>
    <xdr:sp macro="" textlink="">
      <xdr:nvSpPr>
        <xdr:cNvPr id="422" name="【認定こども園・幼稚園・保育所】&#10;有形固定資産減価償却率最大値テキスト">
          <a:extLst>
            <a:ext uri="{FF2B5EF4-FFF2-40B4-BE49-F238E27FC236}">
              <a16:creationId xmlns:a16="http://schemas.microsoft.com/office/drawing/2014/main" id="{2C860492-6DAC-4C56-8F78-992D74AC2997}"/>
            </a:ext>
          </a:extLst>
        </xdr:cNvPr>
        <xdr:cNvSpPr txBox="1"/>
      </xdr:nvSpPr>
      <xdr:spPr>
        <a:xfrm>
          <a:off x="16357600" y="558602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152944</xdr:rowOff>
    </xdr:from>
    <xdr:to>
      <xdr:col>86</xdr:col>
      <xdr:colOff>25400</xdr:colOff>
      <xdr:row>33</xdr:row>
      <xdr:rowOff>152944</xdr:rowOff>
    </xdr:to>
    <xdr:cxnSp macro="">
      <xdr:nvCxnSpPr>
        <xdr:cNvPr id="423" name="直線コネクタ 422">
          <a:extLst>
            <a:ext uri="{FF2B5EF4-FFF2-40B4-BE49-F238E27FC236}">
              <a16:creationId xmlns:a16="http://schemas.microsoft.com/office/drawing/2014/main" id="{CEA02A0F-1697-491D-887F-E8B8952E0F70}"/>
            </a:ext>
          </a:extLst>
        </xdr:cNvPr>
        <xdr:cNvCxnSpPr/>
      </xdr:nvCxnSpPr>
      <xdr:spPr>
        <a:xfrm>
          <a:off x="16230600" y="58107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160581</xdr:rowOff>
    </xdr:from>
    <xdr:ext cx="405111" cy="259045"/>
    <xdr:sp macro="" textlink="">
      <xdr:nvSpPr>
        <xdr:cNvPr id="424" name="【認定こども園・幼稚園・保育所】&#10;有形固定資産減価償却率平均値テキスト">
          <a:extLst>
            <a:ext uri="{FF2B5EF4-FFF2-40B4-BE49-F238E27FC236}">
              <a16:creationId xmlns:a16="http://schemas.microsoft.com/office/drawing/2014/main" id="{FE1631DB-2EBD-4BBA-B945-E6F97E7174D0}"/>
            </a:ext>
          </a:extLst>
        </xdr:cNvPr>
        <xdr:cNvSpPr txBox="1"/>
      </xdr:nvSpPr>
      <xdr:spPr>
        <a:xfrm>
          <a:off x="16357600" y="650423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10704</xdr:rowOff>
    </xdr:from>
    <xdr:to>
      <xdr:col>85</xdr:col>
      <xdr:colOff>177800</xdr:colOff>
      <xdr:row>38</xdr:row>
      <xdr:rowOff>112304</xdr:rowOff>
    </xdr:to>
    <xdr:sp macro="" textlink="">
      <xdr:nvSpPr>
        <xdr:cNvPr id="425" name="フローチャート: 判断 424">
          <a:extLst>
            <a:ext uri="{FF2B5EF4-FFF2-40B4-BE49-F238E27FC236}">
              <a16:creationId xmlns:a16="http://schemas.microsoft.com/office/drawing/2014/main" id="{4896876E-171F-4345-9D51-1B2089C3312E}"/>
            </a:ext>
          </a:extLst>
        </xdr:cNvPr>
        <xdr:cNvSpPr/>
      </xdr:nvSpPr>
      <xdr:spPr>
        <a:xfrm>
          <a:off x="16268700" y="6525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154396</xdr:rowOff>
    </xdr:from>
    <xdr:to>
      <xdr:col>81</xdr:col>
      <xdr:colOff>101600</xdr:colOff>
      <xdr:row>38</xdr:row>
      <xdr:rowOff>84545</xdr:rowOff>
    </xdr:to>
    <xdr:sp macro="" textlink="">
      <xdr:nvSpPr>
        <xdr:cNvPr id="426" name="フローチャート: 判断 425">
          <a:extLst>
            <a:ext uri="{FF2B5EF4-FFF2-40B4-BE49-F238E27FC236}">
              <a16:creationId xmlns:a16="http://schemas.microsoft.com/office/drawing/2014/main" id="{C470496F-15C8-4AFD-85BC-AC01D69315EF}"/>
            </a:ext>
          </a:extLst>
        </xdr:cNvPr>
        <xdr:cNvSpPr/>
      </xdr:nvSpPr>
      <xdr:spPr>
        <a:xfrm>
          <a:off x="15430500" y="6498046"/>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136434</xdr:rowOff>
    </xdr:from>
    <xdr:to>
      <xdr:col>76</xdr:col>
      <xdr:colOff>165100</xdr:colOff>
      <xdr:row>38</xdr:row>
      <xdr:rowOff>66584</xdr:rowOff>
    </xdr:to>
    <xdr:sp macro="" textlink="">
      <xdr:nvSpPr>
        <xdr:cNvPr id="427" name="フローチャート: 判断 426">
          <a:extLst>
            <a:ext uri="{FF2B5EF4-FFF2-40B4-BE49-F238E27FC236}">
              <a16:creationId xmlns:a16="http://schemas.microsoft.com/office/drawing/2014/main" id="{0A858B00-0EE2-4F85-BFE2-15F94689EF96}"/>
            </a:ext>
          </a:extLst>
        </xdr:cNvPr>
        <xdr:cNvSpPr/>
      </xdr:nvSpPr>
      <xdr:spPr>
        <a:xfrm>
          <a:off x="14541500" y="6480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133169</xdr:rowOff>
    </xdr:from>
    <xdr:to>
      <xdr:col>72</xdr:col>
      <xdr:colOff>38100</xdr:colOff>
      <xdr:row>38</xdr:row>
      <xdr:rowOff>63319</xdr:rowOff>
    </xdr:to>
    <xdr:sp macro="" textlink="">
      <xdr:nvSpPr>
        <xdr:cNvPr id="428" name="フローチャート: 判断 427">
          <a:extLst>
            <a:ext uri="{FF2B5EF4-FFF2-40B4-BE49-F238E27FC236}">
              <a16:creationId xmlns:a16="http://schemas.microsoft.com/office/drawing/2014/main" id="{1EAF2564-4464-4B87-90D2-B7021DF147D7}"/>
            </a:ext>
          </a:extLst>
        </xdr:cNvPr>
        <xdr:cNvSpPr/>
      </xdr:nvSpPr>
      <xdr:spPr>
        <a:xfrm>
          <a:off x="13652500" y="6476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156028</xdr:rowOff>
    </xdr:from>
    <xdr:to>
      <xdr:col>67</xdr:col>
      <xdr:colOff>101600</xdr:colOff>
      <xdr:row>38</xdr:row>
      <xdr:rowOff>86178</xdr:rowOff>
    </xdr:to>
    <xdr:sp macro="" textlink="">
      <xdr:nvSpPr>
        <xdr:cNvPr id="429" name="フローチャート: 判断 428">
          <a:extLst>
            <a:ext uri="{FF2B5EF4-FFF2-40B4-BE49-F238E27FC236}">
              <a16:creationId xmlns:a16="http://schemas.microsoft.com/office/drawing/2014/main" id="{DE7C0EA1-E61D-4570-A85F-A898CBE3CAC0}"/>
            </a:ext>
          </a:extLst>
        </xdr:cNvPr>
        <xdr:cNvSpPr/>
      </xdr:nvSpPr>
      <xdr:spPr>
        <a:xfrm>
          <a:off x="12763500" y="6499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30" name="テキスト ボックス 429">
          <a:extLst>
            <a:ext uri="{FF2B5EF4-FFF2-40B4-BE49-F238E27FC236}">
              <a16:creationId xmlns:a16="http://schemas.microsoft.com/office/drawing/2014/main" id="{3FE04DCE-9AE9-4331-911F-410512580A74}"/>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31" name="テキスト ボックス 430">
          <a:extLst>
            <a:ext uri="{FF2B5EF4-FFF2-40B4-BE49-F238E27FC236}">
              <a16:creationId xmlns:a16="http://schemas.microsoft.com/office/drawing/2014/main" id="{FB27BAF5-6772-4504-84E9-F9BA057A0FA4}"/>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32" name="テキスト ボックス 431">
          <a:extLst>
            <a:ext uri="{FF2B5EF4-FFF2-40B4-BE49-F238E27FC236}">
              <a16:creationId xmlns:a16="http://schemas.microsoft.com/office/drawing/2014/main" id="{3CEA89A4-C83A-41DA-8069-189BBEA8F9BA}"/>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33" name="テキスト ボックス 432">
          <a:extLst>
            <a:ext uri="{FF2B5EF4-FFF2-40B4-BE49-F238E27FC236}">
              <a16:creationId xmlns:a16="http://schemas.microsoft.com/office/drawing/2014/main" id="{5FC20303-2CA5-4512-82B8-D088FC14B045}"/>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34" name="テキスト ボックス 433">
          <a:extLst>
            <a:ext uri="{FF2B5EF4-FFF2-40B4-BE49-F238E27FC236}">
              <a16:creationId xmlns:a16="http://schemas.microsoft.com/office/drawing/2014/main" id="{25FBB048-3589-436D-8D6E-209299D41538}"/>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129903</xdr:rowOff>
    </xdr:from>
    <xdr:to>
      <xdr:col>85</xdr:col>
      <xdr:colOff>177800</xdr:colOff>
      <xdr:row>36</xdr:row>
      <xdr:rowOff>60053</xdr:rowOff>
    </xdr:to>
    <xdr:sp macro="" textlink="">
      <xdr:nvSpPr>
        <xdr:cNvPr id="435" name="楕円 434">
          <a:extLst>
            <a:ext uri="{FF2B5EF4-FFF2-40B4-BE49-F238E27FC236}">
              <a16:creationId xmlns:a16="http://schemas.microsoft.com/office/drawing/2014/main" id="{ABBD9605-11B8-49D1-BC65-4848BE7D1230}"/>
            </a:ext>
          </a:extLst>
        </xdr:cNvPr>
        <xdr:cNvSpPr/>
      </xdr:nvSpPr>
      <xdr:spPr>
        <a:xfrm>
          <a:off x="16268700" y="61306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34</xdr:row>
      <xdr:rowOff>152780</xdr:rowOff>
    </xdr:from>
    <xdr:ext cx="405111" cy="259045"/>
    <xdr:sp macro="" textlink="">
      <xdr:nvSpPr>
        <xdr:cNvPr id="436" name="【認定こども園・幼稚園・保育所】&#10;有形固定資産減価償却率該当値テキスト">
          <a:extLst>
            <a:ext uri="{FF2B5EF4-FFF2-40B4-BE49-F238E27FC236}">
              <a16:creationId xmlns:a16="http://schemas.microsoft.com/office/drawing/2014/main" id="{F160247F-D3A9-40F5-980F-85ED41722F0E}"/>
            </a:ext>
          </a:extLst>
        </xdr:cNvPr>
        <xdr:cNvSpPr txBox="1"/>
      </xdr:nvSpPr>
      <xdr:spPr>
        <a:xfrm>
          <a:off x="16357600" y="59820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35</xdr:row>
      <xdr:rowOff>105410</xdr:rowOff>
    </xdr:from>
    <xdr:to>
      <xdr:col>81</xdr:col>
      <xdr:colOff>101600</xdr:colOff>
      <xdr:row>36</xdr:row>
      <xdr:rowOff>35560</xdr:rowOff>
    </xdr:to>
    <xdr:sp macro="" textlink="">
      <xdr:nvSpPr>
        <xdr:cNvPr id="437" name="楕円 436">
          <a:extLst>
            <a:ext uri="{FF2B5EF4-FFF2-40B4-BE49-F238E27FC236}">
              <a16:creationId xmlns:a16="http://schemas.microsoft.com/office/drawing/2014/main" id="{02BD4206-6E9C-4412-A53D-C62B21F8B024}"/>
            </a:ext>
          </a:extLst>
        </xdr:cNvPr>
        <xdr:cNvSpPr/>
      </xdr:nvSpPr>
      <xdr:spPr>
        <a:xfrm>
          <a:off x="15430500" y="6106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35</xdr:row>
      <xdr:rowOff>156210</xdr:rowOff>
    </xdr:from>
    <xdr:to>
      <xdr:col>85</xdr:col>
      <xdr:colOff>127000</xdr:colOff>
      <xdr:row>36</xdr:row>
      <xdr:rowOff>9253</xdr:rowOff>
    </xdr:to>
    <xdr:cxnSp macro="">
      <xdr:nvCxnSpPr>
        <xdr:cNvPr id="438" name="直線コネクタ 437">
          <a:extLst>
            <a:ext uri="{FF2B5EF4-FFF2-40B4-BE49-F238E27FC236}">
              <a16:creationId xmlns:a16="http://schemas.microsoft.com/office/drawing/2014/main" id="{2DC66B13-4DAA-49ED-80E5-1DFC5A74238A}"/>
            </a:ext>
          </a:extLst>
        </xdr:cNvPr>
        <xdr:cNvCxnSpPr/>
      </xdr:nvCxnSpPr>
      <xdr:spPr>
        <a:xfrm>
          <a:off x="15481300" y="6156960"/>
          <a:ext cx="838200"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64589</xdr:rowOff>
    </xdr:from>
    <xdr:to>
      <xdr:col>76</xdr:col>
      <xdr:colOff>165100</xdr:colOff>
      <xdr:row>35</xdr:row>
      <xdr:rowOff>166189</xdr:rowOff>
    </xdr:to>
    <xdr:sp macro="" textlink="">
      <xdr:nvSpPr>
        <xdr:cNvPr id="439" name="楕円 438">
          <a:extLst>
            <a:ext uri="{FF2B5EF4-FFF2-40B4-BE49-F238E27FC236}">
              <a16:creationId xmlns:a16="http://schemas.microsoft.com/office/drawing/2014/main" id="{1E1E3DA6-8FAC-41A6-A28E-7A20E176E912}"/>
            </a:ext>
          </a:extLst>
        </xdr:cNvPr>
        <xdr:cNvSpPr/>
      </xdr:nvSpPr>
      <xdr:spPr>
        <a:xfrm>
          <a:off x="14541500" y="6065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35</xdr:row>
      <xdr:rowOff>115389</xdr:rowOff>
    </xdr:from>
    <xdr:to>
      <xdr:col>81</xdr:col>
      <xdr:colOff>50800</xdr:colOff>
      <xdr:row>35</xdr:row>
      <xdr:rowOff>156210</xdr:rowOff>
    </xdr:to>
    <xdr:cxnSp macro="">
      <xdr:nvCxnSpPr>
        <xdr:cNvPr id="440" name="直線コネクタ 439">
          <a:extLst>
            <a:ext uri="{FF2B5EF4-FFF2-40B4-BE49-F238E27FC236}">
              <a16:creationId xmlns:a16="http://schemas.microsoft.com/office/drawing/2014/main" id="{08BE29CC-2B4A-4EA9-905D-78F239E9CFF0}"/>
            </a:ext>
          </a:extLst>
        </xdr:cNvPr>
        <xdr:cNvCxnSpPr/>
      </xdr:nvCxnSpPr>
      <xdr:spPr>
        <a:xfrm>
          <a:off x="14592300" y="6116139"/>
          <a:ext cx="889000" cy="408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35</xdr:row>
      <xdr:rowOff>41728</xdr:rowOff>
    </xdr:from>
    <xdr:to>
      <xdr:col>72</xdr:col>
      <xdr:colOff>38100</xdr:colOff>
      <xdr:row>35</xdr:row>
      <xdr:rowOff>143328</xdr:rowOff>
    </xdr:to>
    <xdr:sp macro="" textlink="">
      <xdr:nvSpPr>
        <xdr:cNvPr id="441" name="楕円 440">
          <a:extLst>
            <a:ext uri="{FF2B5EF4-FFF2-40B4-BE49-F238E27FC236}">
              <a16:creationId xmlns:a16="http://schemas.microsoft.com/office/drawing/2014/main" id="{00E849CA-1FEA-4292-A558-16A19636CC6E}"/>
            </a:ext>
          </a:extLst>
        </xdr:cNvPr>
        <xdr:cNvSpPr/>
      </xdr:nvSpPr>
      <xdr:spPr>
        <a:xfrm>
          <a:off x="13652500" y="60424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35</xdr:row>
      <xdr:rowOff>92528</xdr:rowOff>
    </xdr:from>
    <xdr:to>
      <xdr:col>76</xdr:col>
      <xdr:colOff>114300</xdr:colOff>
      <xdr:row>35</xdr:row>
      <xdr:rowOff>115389</xdr:rowOff>
    </xdr:to>
    <xdr:cxnSp macro="">
      <xdr:nvCxnSpPr>
        <xdr:cNvPr id="442" name="直線コネクタ 441">
          <a:extLst>
            <a:ext uri="{FF2B5EF4-FFF2-40B4-BE49-F238E27FC236}">
              <a16:creationId xmlns:a16="http://schemas.microsoft.com/office/drawing/2014/main" id="{93484F20-0DBA-4A94-BACB-838EF2A0D4A1}"/>
            </a:ext>
          </a:extLst>
        </xdr:cNvPr>
        <xdr:cNvCxnSpPr/>
      </xdr:nvCxnSpPr>
      <xdr:spPr>
        <a:xfrm>
          <a:off x="13703300" y="6093278"/>
          <a:ext cx="8890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37</xdr:row>
      <xdr:rowOff>31931</xdr:rowOff>
    </xdr:from>
    <xdr:to>
      <xdr:col>67</xdr:col>
      <xdr:colOff>101600</xdr:colOff>
      <xdr:row>37</xdr:row>
      <xdr:rowOff>133531</xdr:rowOff>
    </xdr:to>
    <xdr:sp macro="" textlink="">
      <xdr:nvSpPr>
        <xdr:cNvPr id="443" name="楕円 442">
          <a:extLst>
            <a:ext uri="{FF2B5EF4-FFF2-40B4-BE49-F238E27FC236}">
              <a16:creationId xmlns:a16="http://schemas.microsoft.com/office/drawing/2014/main" id="{D5F3889F-2A8C-44E8-A9B6-9269C852464C}"/>
            </a:ext>
          </a:extLst>
        </xdr:cNvPr>
        <xdr:cNvSpPr/>
      </xdr:nvSpPr>
      <xdr:spPr>
        <a:xfrm>
          <a:off x="12763500" y="63755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35</xdr:row>
      <xdr:rowOff>92528</xdr:rowOff>
    </xdr:from>
    <xdr:to>
      <xdr:col>71</xdr:col>
      <xdr:colOff>177800</xdr:colOff>
      <xdr:row>37</xdr:row>
      <xdr:rowOff>82731</xdr:rowOff>
    </xdr:to>
    <xdr:cxnSp macro="">
      <xdr:nvCxnSpPr>
        <xdr:cNvPr id="444" name="直線コネクタ 443">
          <a:extLst>
            <a:ext uri="{FF2B5EF4-FFF2-40B4-BE49-F238E27FC236}">
              <a16:creationId xmlns:a16="http://schemas.microsoft.com/office/drawing/2014/main" id="{D18E0D51-E1EE-4187-A7F6-F2A83A6D2258}"/>
            </a:ext>
          </a:extLst>
        </xdr:cNvPr>
        <xdr:cNvCxnSpPr/>
      </xdr:nvCxnSpPr>
      <xdr:spPr>
        <a:xfrm flipV="1">
          <a:off x="12814300" y="6093278"/>
          <a:ext cx="889000" cy="3331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38</xdr:row>
      <xdr:rowOff>75673</xdr:rowOff>
    </xdr:from>
    <xdr:ext cx="405111" cy="259045"/>
    <xdr:sp macro="" textlink="">
      <xdr:nvSpPr>
        <xdr:cNvPr id="445" name="n_1aveValue【認定こども園・幼稚園・保育所】&#10;有形固定資産減価償却率">
          <a:extLst>
            <a:ext uri="{FF2B5EF4-FFF2-40B4-BE49-F238E27FC236}">
              <a16:creationId xmlns:a16="http://schemas.microsoft.com/office/drawing/2014/main" id="{74BCD812-8233-4805-AC92-F2EC1AE23CB2}"/>
            </a:ext>
          </a:extLst>
        </xdr:cNvPr>
        <xdr:cNvSpPr txBox="1"/>
      </xdr:nvSpPr>
      <xdr:spPr>
        <a:xfrm>
          <a:off x="15266044" y="65907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57711</xdr:rowOff>
    </xdr:from>
    <xdr:ext cx="405111" cy="259045"/>
    <xdr:sp macro="" textlink="">
      <xdr:nvSpPr>
        <xdr:cNvPr id="446" name="n_2aveValue【認定こども園・幼稚園・保育所】&#10;有形固定資産減価償却率">
          <a:extLst>
            <a:ext uri="{FF2B5EF4-FFF2-40B4-BE49-F238E27FC236}">
              <a16:creationId xmlns:a16="http://schemas.microsoft.com/office/drawing/2014/main" id="{25942E59-5218-4979-8171-374BFF58AF05}"/>
            </a:ext>
          </a:extLst>
        </xdr:cNvPr>
        <xdr:cNvSpPr txBox="1"/>
      </xdr:nvSpPr>
      <xdr:spPr>
        <a:xfrm>
          <a:off x="14389744" y="65728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54446</xdr:rowOff>
    </xdr:from>
    <xdr:ext cx="405111" cy="259045"/>
    <xdr:sp macro="" textlink="">
      <xdr:nvSpPr>
        <xdr:cNvPr id="447" name="n_3aveValue【認定こども園・幼稚園・保育所】&#10;有形固定資産減価償却率">
          <a:extLst>
            <a:ext uri="{FF2B5EF4-FFF2-40B4-BE49-F238E27FC236}">
              <a16:creationId xmlns:a16="http://schemas.microsoft.com/office/drawing/2014/main" id="{1F07E0DF-EBAE-449F-B3B5-3D43DD169618}"/>
            </a:ext>
          </a:extLst>
        </xdr:cNvPr>
        <xdr:cNvSpPr txBox="1"/>
      </xdr:nvSpPr>
      <xdr:spPr>
        <a:xfrm>
          <a:off x="13500744" y="65695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38</xdr:row>
      <xdr:rowOff>77305</xdr:rowOff>
    </xdr:from>
    <xdr:ext cx="405111" cy="259045"/>
    <xdr:sp macro="" textlink="">
      <xdr:nvSpPr>
        <xdr:cNvPr id="448" name="n_4aveValue【認定こども園・幼稚園・保育所】&#10;有形固定資産減価償却率">
          <a:extLst>
            <a:ext uri="{FF2B5EF4-FFF2-40B4-BE49-F238E27FC236}">
              <a16:creationId xmlns:a16="http://schemas.microsoft.com/office/drawing/2014/main" id="{98A4D641-1F7B-4D36-8669-730EFFBB1CC5}"/>
            </a:ext>
          </a:extLst>
        </xdr:cNvPr>
        <xdr:cNvSpPr txBox="1"/>
      </xdr:nvSpPr>
      <xdr:spPr>
        <a:xfrm>
          <a:off x="12611744" y="65924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34</xdr:row>
      <xdr:rowOff>52087</xdr:rowOff>
    </xdr:from>
    <xdr:ext cx="405111" cy="259045"/>
    <xdr:sp macro="" textlink="">
      <xdr:nvSpPr>
        <xdr:cNvPr id="449" name="n_1mainValue【認定こども園・幼稚園・保育所】&#10;有形固定資産減価償却率">
          <a:extLst>
            <a:ext uri="{FF2B5EF4-FFF2-40B4-BE49-F238E27FC236}">
              <a16:creationId xmlns:a16="http://schemas.microsoft.com/office/drawing/2014/main" id="{AA78F9E5-1E98-4C8B-805A-835A30364ED2}"/>
            </a:ext>
          </a:extLst>
        </xdr:cNvPr>
        <xdr:cNvSpPr txBox="1"/>
      </xdr:nvSpPr>
      <xdr:spPr>
        <a:xfrm>
          <a:off x="15266044" y="58813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34</xdr:row>
      <xdr:rowOff>11266</xdr:rowOff>
    </xdr:from>
    <xdr:ext cx="405111" cy="259045"/>
    <xdr:sp macro="" textlink="">
      <xdr:nvSpPr>
        <xdr:cNvPr id="450" name="n_2mainValue【認定こども園・幼稚園・保育所】&#10;有形固定資産減価償却率">
          <a:extLst>
            <a:ext uri="{FF2B5EF4-FFF2-40B4-BE49-F238E27FC236}">
              <a16:creationId xmlns:a16="http://schemas.microsoft.com/office/drawing/2014/main" id="{CD3E3414-D3BD-485F-BA29-E0AB7757DC9D}"/>
            </a:ext>
          </a:extLst>
        </xdr:cNvPr>
        <xdr:cNvSpPr txBox="1"/>
      </xdr:nvSpPr>
      <xdr:spPr>
        <a:xfrm>
          <a:off x="14389744" y="58405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33</xdr:row>
      <xdr:rowOff>159855</xdr:rowOff>
    </xdr:from>
    <xdr:ext cx="405111" cy="259045"/>
    <xdr:sp macro="" textlink="">
      <xdr:nvSpPr>
        <xdr:cNvPr id="451" name="n_3mainValue【認定こども園・幼稚園・保育所】&#10;有形固定資産減価償却率">
          <a:extLst>
            <a:ext uri="{FF2B5EF4-FFF2-40B4-BE49-F238E27FC236}">
              <a16:creationId xmlns:a16="http://schemas.microsoft.com/office/drawing/2014/main" id="{17E68498-D4E7-4BF4-A9C0-9377E97FFCE3}"/>
            </a:ext>
          </a:extLst>
        </xdr:cNvPr>
        <xdr:cNvSpPr txBox="1"/>
      </xdr:nvSpPr>
      <xdr:spPr>
        <a:xfrm>
          <a:off x="13500744" y="58177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35</xdr:row>
      <xdr:rowOff>150058</xdr:rowOff>
    </xdr:from>
    <xdr:ext cx="405111" cy="259045"/>
    <xdr:sp macro="" textlink="">
      <xdr:nvSpPr>
        <xdr:cNvPr id="452" name="n_4mainValue【認定こども園・幼稚園・保育所】&#10;有形固定資産減価償却率">
          <a:extLst>
            <a:ext uri="{FF2B5EF4-FFF2-40B4-BE49-F238E27FC236}">
              <a16:creationId xmlns:a16="http://schemas.microsoft.com/office/drawing/2014/main" id="{4D44F95B-B01E-4AB1-8A23-739001F0DF98}"/>
            </a:ext>
          </a:extLst>
        </xdr:cNvPr>
        <xdr:cNvSpPr txBox="1"/>
      </xdr:nvSpPr>
      <xdr:spPr>
        <a:xfrm>
          <a:off x="12611744" y="61508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53" name="正方形/長方形 452">
          <a:extLst>
            <a:ext uri="{FF2B5EF4-FFF2-40B4-BE49-F238E27FC236}">
              <a16:creationId xmlns:a16="http://schemas.microsoft.com/office/drawing/2014/main" id="{1ECC8DEF-985E-49D5-8069-7C7627602D9A}"/>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54" name="正方形/長方形 453">
          <a:extLst>
            <a:ext uri="{FF2B5EF4-FFF2-40B4-BE49-F238E27FC236}">
              <a16:creationId xmlns:a16="http://schemas.microsoft.com/office/drawing/2014/main" id="{1BF5C818-9EBA-4C75-A6BD-EB37B59961DD}"/>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5" name="正方形/長方形 454">
          <a:extLst>
            <a:ext uri="{FF2B5EF4-FFF2-40B4-BE49-F238E27FC236}">
              <a16:creationId xmlns:a16="http://schemas.microsoft.com/office/drawing/2014/main" id="{44AA021C-1BD7-4527-AFDD-A99F68F57C59}"/>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56" name="正方形/長方形 455">
          <a:extLst>
            <a:ext uri="{FF2B5EF4-FFF2-40B4-BE49-F238E27FC236}">
              <a16:creationId xmlns:a16="http://schemas.microsoft.com/office/drawing/2014/main" id="{3BEF6FD9-58E6-466F-924E-A030F8D401B4}"/>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57" name="正方形/長方形 456">
          <a:extLst>
            <a:ext uri="{FF2B5EF4-FFF2-40B4-BE49-F238E27FC236}">
              <a16:creationId xmlns:a16="http://schemas.microsoft.com/office/drawing/2014/main" id="{797CE330-E49D-4592-9E17-3481FD728FEE}"/>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58" name="正方形/長方形 457">
          <a:extLst>
            <a:ext uri="{FF2B5EF4-FFF2-40B4-BE49-F238E27FC236}">
              <a16:creationId xmlns:a16="http://schemas.microsoft.com/office/drawing/2014/main" id="{60E1370A-C38A-49C9-A6FD-69E7A8A20E7A}"/>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59" name="正方形/長方形 458">
          <a:extLst>
            <a:ext uri="{FF2B5EF4-FFF2-40B4-BE49-F238E27FC236}">
              <a16:creationId xmlns:a16="http://schemas.microsoft.com/office/drawing/2014/main" id="{E858205E-B3CA-4E08-A47F-5E8ED7652F15}"/>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60" name="正方形/長方形 459">
          <a:extLst>
            <a:ext uri="{FF2B5EF4-FFF2-40B4-BE49-F238E27FC236}">
              <a16:creationId xmlns:a16="http://schemas.microsoft.com/office/drawing/2014/main" id="{57CF59DD-09ED-434B-AEEB-4E176B1D65AD}"/>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61" name="テキスト ボックス 460">
          <a:extLst>
            <a:ext uri="{FF2B5EF4-FFF2-40B4-BE49-F238E27FC236}">
              <a16:creationId xmlns:a16="http://schemas.microsoft.com/office/drawing/2014/main" id="{CD963BEF-EA8B-4382-85B4-6A4ACF1DB3F7}"/>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62" name="直線コネクタ 461">
          <a:extLst>
            <a:ext uri="{FF2B5EF4-FFF2-40B4-BE49-F238E27FC236}">
              <a16:creationId xmlns:a16="http://schemas.microsoft.com/office/drawing/2014/main" id="{C31EAF0F-CD36-4AAB-8D97-146B561C7BD2}"/>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463" name="直線コネクタ 462">
          <a:extLst>
            <a:ext uri="{FF2B5EF4-FFF2-40B4-BE49-F238E27FC236}">
              <a16:creationId xmlns:a16="http://schemas.microsoft.com/office/drawing/2014/main" id="{97EFE7DD-BB19-482D-AF3C-C0C3A3A9A144}"/>
            </a:ext>
          </a:extLst>
        </xdr:cNvPr>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464" name="テキスト ボックス 463">
          <a:extLst>
            <a:ext uri="{FF2B5EF4-FFF2-40B4-BE49-F238E27FC236}">
              <a16:creationId xmlns:a16="http://schemas.microsoft.com/office/drawing/2014/main" id="{F9BBBA8E-1878-48C8-91C3-1038FA73922D}"/>
            </a:ext>
          </a:extLst>
        </xdr:cNvPr>
        <xdr:cNvSpPr txBox="1"/>
      </xdr:nvSpPr>
      <xdr:spPr>
        <a:xfrm>
          <a:off x="17820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465" name="直線コネクタ 464">
          <a:extLst>
            <a:ext uri="{FF2B5EF4-FFF2-40B4-BE49-F238E27FC236}">
              <a16:creationId xmlns:a16="http://schemas.microsoft.com/office/drawing/2014/main" id="{D31D3D65-B061-4AD1-A218-3296B4BF1D1C}"/>
            </a:ext>
          </a:extLst>
        </xdr:cNvPr>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466" name="テキスト ボックス 465">
          <a:extLst>
            <a:ext uri="{FF2B5EF4-FFF2-40B4-BE49-F238E27FC236}">
              <a16:creationId xmlns:a16="http://schemas.microsoft.com/office/drawing/2014/main" id="{D74B6B18-79F4-4399-8605-CEA26DD1F68C}"/>
            </a:ext>
          </a:extLst>
        </xdr:cNvPr>
        <xdr:cNvSpPr txBox="1"/>
      </xdr:nvSpPr>
      <xdr:spPr>
        <a:xfrm>
          <a:off x="17820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467" name="直線コネクタ 466">
          <a:extLst>
            <a:ext uri="{FF2B5EF4-FFF2-40B4-BE49-F238E27FC236}">
              <a16:creationId xmlns:a16="http://schemas.microsoft.com/office/drawing/2014/main" id="{FF5FBC7A-0FD0-4675-9C54-B95A2896B688}"/>
            </a:ext>
          </a:extLst>
        </xdr:cNvPr>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468" name="テキスト ボックス 467">
          <a:extLst>
            <a:ext uri="{FF2B5EF4-FFF2-40B4-BE49-F238E27FC236}">
              <a16:creationId xmlns:a16="http://schemas.microsoft.com/office/drawing/2014/main" id="{E5E48682-4EE1-48B1-B69E-70B599F3A718}"/>
            </a:ext>
          </a:extLst>
        </xdr:cNvPr>
        <xdr:cNvSpPr txBox="1"/>
      </xdr:nvSpPr>
      <xdr:spPr>
        <a:xfrm>
          <a:off x="17820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469" name="直線コネクタ 468">
          <a:extLst>
            <a:ext uri="{FF2B5EF4-FFF2-40B4-BE49-F238E27FC236}">
              <a16:creationId xmlns:a16="http://schemas.microsoft.com/office/drawing/2014/main" id="{DEB42CBC-5BB9-49BA-841E-8387A84282EF}"/>
            </a:ext>
          </a:extLst>
        </xdr:cNvPr>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470" name="テキスト ボックス 469">
          <a:extLst>
            <a:ext uri="{FF2B5EF4-FFF2-40B4-BE49-F238E27FC236}">
              <a16:creationId xmlns:a16="http://schemas.microsoft.com/office/drawing/2014/main" id="{50702B49-0093-4038-91D2-0D893144A46F}"/>
            </a:ext>
          </a:extLst>
        </xdr:cNvPr>
        <xdr:cNvSpPr txBox="1"/>
      </xdr:nvSpPr>
      <xdr:spPr>
        <a:xfrm>
          <a:off x="17820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71" name="直線コネクタ 470">
          <a:extLst>
            <a:ext uri="{FF2B5EF4-FFF2-40B4-BE49-F238E27FC236}">
              <a16:creationId xmlns:a16="http://schemas.microsoft.com/office/drawing/2014/main" id="{644964BE-6DCA-4196-B081-BBC75CB4129C}"/>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72" name="テキスト ボックス 471">
          <a:extLst>
            <a:ext uri="{FF2B5EF4-FFF2-40B4-BE49-F238E27FC236}">
              <a16:creationId xmlns:a16="http://schemas.microsoft.com/office/drawing/2014/main" id="{B40A1B51-C4CF-4F61-B96F-6A98DE77ABB0}"/>
            </a:ext>
          </a:extLst>
        </xdr:cNvPr>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73" name="【認定こども園・幼稚園・保育所】&#10;一人当たり面積グラフ枠">
          <a:extLst>
            <a:ext uri="{FF2B5EF4-FFF2-40B4-BE49-F238E27FC236}">
              <a16:creationId xmlns:a16="http://schemas.microsoft.com/office/drawing/2014/main" id="{0F2B3544-EDC7-42E2-B470-EC80E9EF0442}"/>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119634</xdr:rowOff>
    </xdr:from>
    <xdr:to>
      <xdr:col>116</xdr:col>
      <xdr:colOff>62864</xdr:colOff>
      <xdr:row>41</xdr:row>
      <xdr:rowOff>115062</xdr:rowOff>
    </xdr:to>
    <xdr:cxnSp macro="">
      <xdr:nvCxnSpPr>
        <xdr:cNvPr id="474" name="直線コネクタ 473">
          <a:extLst>
            <a:ext uri="{FF2B5EF4-FFF2-40B4-BE49-F238E27FC236}">
              <a16:creationId xmlns:a16="http://schemas.microsoft.com/office/drawing/2014/main" id="{9BA2C6CD-A1D1-4EFA-887C-DA19F7E503A7}"/>
            </a:ext>
          </a:extLst>
        </xdr:cNvPr>
        <xdr:cNvCxnSpPr/>
      </xdr:nvCxnSpPr>
      <xdr:spPr>
        <a:xfrm flipV="1">
          <a:off x="22160864" y="5948934"/>
          <a:ext cx="0" cy="11955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118889</xdr:rowOff>
    </xdr:from>
    <xdr:ext cx="469744" cy="259045"/>
    <xdr:sp macro="" textlink="">
      <xdr:nvSpPr>
        <xdr:cNvPr id="475" name="【認定こども園・幼稚園・保育所】&#10;一人当たり面積最小値テキスト">
          <a:extLst>
            <a:ext uri="{FF2B5EF4-FFF2-40B4-BE49-F238E27FC236}">
              <a16:creationId xmlns:a16="http://schemas.microsoft.com/office/drawing/2014/main" id="{C10B5B78-A991-4F75-88AB-B7F81AC326FE}"/>
            </a:ext>
          </a:extLst>
        </xdr:cNvPr>
        <xdr:cNvSpPr txBox="1"/>
      </xdr:nvSpPr>
      <xdr:spPr>
        <a:xfrm>
          <a:off x="22199600" y="71483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115062</xdr:rowOff>
    </xdr:from>
    <xdr:to>
      <xdr:col>116</xdr:col>
      <xdr:colOff>152400</xdr:colOff>
      <xdr:row>41</xdr:row>
      <xdr:rowOff>115062</xdr:rowOff>
    </xdr:to>
    <xdr:cxnSp macro="">
      <xdr:nvCxnSpPr>
        <xdr:cNvPr id="476" name="直線コネクタ 475">
          <a:extLst>
            <a:ext uri="{FF2B5EF4-FFF2-40B4-BE49-F238E27FC236}">
              <a16:creationId xmlns:a16="http://schemas.microsoft.com/office/drawing/2014/main" id="{A3977D71-6E4D-4A12-9049-A4AFD86D4B41}"/>
            </a:ext>
          </a:extLst>
        </xdr:cNvPr>
        <xdr:cNvCxnSpPr/>
      </xdr:nvCxnSpPr>
      <xdr:spPr>
        <a:xfrm>
          <a:off x="22072600" y="71445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66311</xdr:rowOff>
    </xdr:from>
    <xdr:ext cx="469744" cy="259045"/>
    <xdr:sp macro="" textlink="">
      <xdr:nvSpPr>
        <xdr:cNvPr id="477" name="【認定こども園・幼稚園・保育所】&#10;一人当たり面積最大値テキスト">
          <a:extLst>
            <a:ext uri="{FF2B5EF4-FFF2-40B4-BE49-F238E27FC236}">
              <a16:creationId xmlns:a16="http://schemas.microsoft.com/office/drawing/2014/main" id="{4E8A12F8-B988-4146-85B5-8632B819709B}"/>
            </a:ext>
          </a:extLst>
        </xdr:cNvPr>
        <xdr:cNvSpPr txBox="1"/>
      </xdr:nvSpPr>
      <xdr:spPr>
        <a:xfrm>
          <a:off x="22199600" y="57241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119634</xdr:rowOff>
    </xdr:from>
    <xdr:to>
      <xdr:col>116</xdr:col>
      <xdr:colOff>152400</xdr:colOff>
      <xdr:row>34</xdr:row>
      <xdr:rowOff>119634</xdr:rowOff>
    </xdr:to>
    <xdr:cxnSp macro="">
      <xdr:nvCxnSpPr>
        <xdr:cNvPr id="478" name="直線コネクタ 477">
          <a:extLst>
            <a:ext uri="{FF2B5EF4-FFF2-40B4-BE49-F238E27FC236}">
              <a16:creationId xmlns:a16="http://schemas.microsoft.com/office/drawing/2014/main" id="{BF4FCECF-E800-4287-8332-5EA1F2AA6301}"/>
            </a:ext>
          </a:extLst>
        </xdr:cNvPr>
        <xdr:cNvCxnSpPr/>
      </xdr:nvCxnSpPr>
      <xdr:spPr>
        <a:xfrm>
          <a:off x="22072600" y="59489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131843</xdr:rowOff>
    </xdr:from>
    <xdr:ext cx="469744" cy="259045"/>
    <xdr:sp macro="" textlink="">
      <xdr:nvSpPr>
        <xdr:cNvPr id="479" name="【認定こども園・幼稚園・保育所】&#10;一人当たり面積平均値テキスト">
          <a:extLst>
            <a:ext uri="{FF2B5EF4-FFF2-40B4-BE49-F238E27FC236}">
              <a16:creationId xmlns:a16="http://schemas.microsoft.com/office/drawing/2014/main" id="{46769787-9071-414E-A32A-FACA35B8B06B}"/>
            </a:ext>
          </a:extLst>
        </xdr:cNvPr>
        <xdr:cNvSpPr txBox="1"/>
      </xdr:nvSpPr>
      <xdr:spPr>
        <a:xfrm>
          <a:off x="22199600" y="681839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153416</xdr:rowOff>
    </xdr:from>
    <xdr:to>
      <xdr:col>116</xdr:col>
      <xdr:colOff>114300</xdr:colOff>
      <xdr:row>40</xdr:row>
      <xdr:rowOff>83566</xdr:rowOff>
    </xdr:to>
    <xdr:sp macro="" textlink="">
      <xdr:nvSpPr>
        <xdr:cNvPr id="480" name="フローチャート: 判断 479">
          <a:extLst>
            <a:ext uri="{FF2B5EF4-FFF2-40B4-BE49-F238E27FC236}">
              <a16:creationId xmlns:a16="http://schemas.microsoft.com/office/drawing/2014/main" id="{06169C14-31E1-4F3F-B5F4-83EC4886E112}"/>
            </a:ext>
          </a:extLst>
        </xdr:cNvPr>
        <xdr:cNvSpPr/>
      </xdr:nvSpPr>
      <xdr:spPr>
        <a:xfrm>
          <a:off x="22110700" y="6839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146558</xdr:rowOff>
    </xdr:from>
    <xdr:to>
      <xdr:col>112</xdr:col>
      <xdr:colOff>38100</xdr:colOff>
      <xdr:row>40</xdr:row>
      <xdr:rowOff>76708</xdr:rowOff>
    </xdr:to>
    <xdr:sp macro="" textlink="">
      <xdr:nvSpPr>
        <xdr:cNvPr id="481" name="フローチャート: 判断 480">
          <a:extLst>
            <a:ext uri="{FF2B5EF4-FFF2-40B4-BE49-F238E27FC236}">
              <a16:creationId xmlns:a16="http://schemas.microsoft.com/office/drawing/2014/main" id="{BE4C53D6-EBA5-4DDC-8A7C-827D529C72F2}"/>
            </a:ext>
          </a:extLst>
        </xdr:cNvPr>
        <xdr:cNvSpPr/>
      </xdr:nvSpPr>
      <xdr:spPr>
        <a:xfrm>
          <a:off x="21272500" y="6833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139700</xdr:rowOff>
    </xdr:from>
    <xdr:to>
      <xdr:col>107</xdr:col>
      <xdr:colOff>101600</xdr:colOff>
      <xdr:row>40</xdr:row>
      <xdr:rowOff>69850</xdr:rowOff>
    </xdr:to>
    <xdr:sp macro="" textlink="">
      <xdr:nvSpPr>
        <xdr:cNvPr id="482" name="フローチャート: 判断 481">
          <a:extLst>
            <a:ext uri="{FF2B5EF4-FFF2-40B4-BE49-F238E27FC236}">
              <a16:creationId xmlns:a16="http://schemas.microsoft.com/office/drawing/2014/main" id="{3E65E16F-3D58-4B51-A449-CBF93483F523}"/>
            </a:ext>
          </a:extLst>
        </xdr:cNvPr>
        <xdr:cNvSpPr/>
      </xdr:nvSpPr>
      <xdr:spPr>
        <a:xfrm>
          <a:off x="20383500" y="6826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121412</xdr:rowOff>
    </xdr:from>
    <xdr:to>
      <xdr:col>102</xdr:col>
      <xdr:colOff>165100</xdr:colOff>
      <xdr:row>40</xdr:row>
      <xdr:rowOff>51562</xdr:rowOff>
    </xdr:to>
    <xdr:sp macro="" textlink="">
      <xdr:nvSpPr>
        <xdr:cNvPr id="483" name="フローチャート: 判断 482">
          <a:extLst>
            <a:ext uri="{FF2B5EF4-FFF2-40B4-BE49-F238E27FC236}">
              <a16:creationId xmlns:a16="http://schemas.microsoft.com/office/drawing/2014/main" id="{794FBB85-1A2D-4D1A-B437-16FF5F9B14FE}"/>
            </a:ext>
          </a:extLst>
        </xdr:cNvPr>
        <xdr:cNvSpPr/>
      </xdr:nvSpPr>
      <xdr:spPr>
        <a:xfrm>
          <a:off x="19494500" y="68079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132842</xdr:rowOff>
    </xdr:from>
    <xdr:to>
      <xdr:col>98</xdr:col>
      <xdr:colOff>38100</xdr:colOff>
      <xdr:row>40</xdr:row>
      <xdr:rowOff>62992</xdr:rowOff>
    </xdr:to>
    <xdr:sp macro="" textlink="">
      <xdr:nvSpPr>
        <xdr:cNvPr id="484" name="フローチャート: 判断 483">
          <a:extLst>
            <a:ext uri="{FF2B5EF4-FFF2-40B4-BE49-F238E27FC236}">
              <a16:creationId xmlns:a16="http://schemas.microsoft.com/office/drawing/2014/main" id="{5E8B2667-D969-49D0-851D-752C719C9E34}"/>
            </a:ext>
          </a:extLst>
        </xdr:cNvPr>
        <xdr:cNvSpPr/>
      </xdr:nvSpPr>
      <xdr:spPr>
        <a:xfrm>
          <a:off x="18605500" y="6819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85" name="テキスト ボックス 484">
          <a:extLst>
            <a:ext uri="{FF2B5EF4-FFF2-40B4-BE49-F238E27FC236}">
              <a16:creationId xmlns:a16="http://schemas.microsoft.com/office/drawing/2014/main" id="{18C651AA-74FC-45BB-9649-2D7EE5B7BAD2}"/>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86" name="テキスト ボックス 485">
          <a:extLst>
            <a:ext uri="{FF2B5EF4-FFF2-40B4-BE49-F238E27FC236}">
              <a16:creationId xmlns:a16="http://schemas.microsoft.com/office/drawing/2014/main" id="{0813A699-F3BD-434A-91E1-64C13A429D47}"/>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87" name="テキスト ボックス 486">
          <a:extLst>
            <a:ext uri="{FF2B5EF4-FFF2-40B4-BE49-F238E27FC236}">
              <a16:creationId xmlns:a16="http://schemas.microsoft.com/office/drawing/2014/main" id="{32D841E9-A7CB-496F-B14C-30F8EB984AC3}"/>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88" name="テキスト ボックス 487">
          <a:extLst>
            <a:ext uri="{FF2B5EF4-FFF2-40B4-BE49-F238E27FC236}">
              <a16:creationId xmlns:a16="http://schemas.microsoft.com/office/drawing/2014/main" id="{D51B7B33-C477-4349-94C1-AB11AF906B04}"/>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89" name="テキスト ボックス 488">
          <a:extLst>
            <a:ext uri="{FF2B5EF4-FFF2-40B4-BE49-F238E27FC236}">
              <a16:creationId xmlns:a16="http://schemas.microsoft.com/office/drawing/2014/main" id="{A92B4E8D-4495-45C4-94D7-A1FB22CC427D}"/>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34</xdr:row>
      <xdr:rowOff>68834</xdr:rowOff>
    </xdr:from>
    <xdr:to>
      <xdr:col>116</xdr:col>
      <xdr:colOff>114300</xdr:colOff>
      <xdr:row>34</xdr:row>
      <xdr:rowOff>170434</xdr:rowOff>
    </xdr:to>
    <xdr:sp macro="" textlink="">
      <xdr:nvSpPr>
        <xdr:cNvPr id="490" name="楕円 489">
          <a:extLst>
            <a:ext uri="{FF2B5EF4-FFF2-40B4-BE49-F238E27FC236}">
              <a16:creationId xmlns:a16="http://schemas.microsoft.com/office/drawing/2014/main" id="{B14A93F9-32ED-4EB3-8CF3-AF14991C7228}"/>
            </a:ext>
          </a:extLst>
        </xdr:cNvPr>
        <xdr:cNvSpPr/>
      </xdr:nvSpPr>
      <xdr:spPr>
        <a:xfrm>
          <a:off x="22110700" y="58981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34</xdr:row>
      <xdr:rowOff>21861</xdr:rowOff>
    </xdr:from>
    <xdr:ext cx="469744" cy="259045"/>
    <xdr:sp macro="" textlink="">
      <xdr:nvSpPr>
        <xdr:cNvPr id="491" name="【認定こども園・幼稚園・保育所】&#10;一人当たり面積該当値テキスト">
          <a:extLst>
            <a:ext uri="{FF2B5EF4-FFF2-40B4-BE49-F238E27FC236}">
              <a16:creationId xmlns:a16="http://schemas.microsoft.com/office/drawing/2014/main" id="{F5C59061-6FC1-40B3-BDC8-D3499E1DAB37}"/>
            </a:ext>
          </a:extLst>
        </xdr:cNvPr>
        <xdr:cNvSpPr txBox="1"/>
      </xdr:nvSpPr>
      <xdr:spPr>
        <a:xfrm>
          <a:off x="22199600" y="58511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34</xdr:row>
      <xdr:rowOff>77978</xdr:rowOff>
    </xdr:from>
    <xdr:to>
      <xdr:col>112</xdr:col>
      <xdr:colOff>38100</xdr:colOff>
      <xdr:row>35</xdr:row>
      <xdr:rowOff>8128</xdr:rowOff>
    </xdr:to>
    <xdr:sp macro="" textlink="">
      <xdr:nvSpPr>
        <xdr:cNvPr id="492" name="楕円 491">
          <a:extLst>
            <a:ext uri="{FF2B5EF4-FFF2-40B4-BE49-F238E27FC236}">
              <a16:creationId xmlns:a16="http://schemas.microsoft.com/office/drawing/2014/main" id="{B4056048-FC72-49D1-A689-7A72C748B960}"/>
            </a:ext>
          </a:extLst>
        </xdr:cNvPr>
        <xdr:cNvSpPr/>
      </xdr:nvSpPr>
      <xdr:spPr>
        <a:xfrm>
          <a:off x="21272500" y="59072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34</xdr:row>
      <xdr:rowOff>119634</xdr:rowOff>
    </xdr:from>
    <xdr:to>
      <xdr:col>116</xdr:col>
      <xdr:colOff>63500</xdr:colOff>
      <xdr:row>34</xdr:row>
      <xdr:rowOff>128778</xdr:rowOff>
    </xdr:to>
    <xdr:cxnSp macro="">
      <xdr:nvCxnSpPr>
        <xdr:cNvPr id="493" name="直線コネクタ 492">
          <a:extLst>
            <a:ext uri="{FF2B5EF4-FFF2-40B4-BE49-F238E27FC236}">
              <a16:creationId xmlns:a16="http://schemas.microsoft.com/office/drawing/2014/main" id="{16F6562A-4900-4965-BA95-8DF766728381}"/>
            </a:ext>
          </a:extLst>
        </xdr:cNvPr>
        <xdr:cNvCxnSpPr/>
      </xdr:nvCxnSpPr>
      <xdr:spPr>
        <a:xfrm flipV="1">
          <a:off x="21323300" y="5948934"/>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34</xdr:row>
      <xdr:rowOff>91694</xdr:rowOff>
    </xdr:from>
    <xdr:to>
      <xdr:col>107</xdr:col>
      <xdr:colOff>101600</xdr:colOff>
      <xdr:row>35</xdr:row>
      <xdr:rowOff>21844</xdr:rowOff>
    </xdr:to>
    <xdr:sp macro="" textlink="">
      <xdr:nvSpPr>
        <xdr:cNvPr id="494" name="楕円 493">
          <a:extLst>
            <a:ext uri="{FF2B5EF4-FFF2-40B4-BE49-F238E27FC236}">
              <a16:creationId xmlns:a16="http://schemas.microsoft.com/office/drawing/2014/main" id="{62266496-8B12-408C-BB2C-3948BF0DA249}"/>
            </a:ext>
          </a:extLst>
        </xdr:cNvPr>
        <xdr:cNvSpPr/>
      </xdr:nvSpPr>
      <xdr:spPr>
        <a:xfrm>
          <a:off x="20383500" y="59209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34</xdr:row>
      <xdr:rowOff>128778</xdr:rowOff>
    </xdr:from>
    <xdr:to>
      <xdr:col>111</xdr:col>
      <xdr:colOff>177800</xdr:colOff>
      <xdr:row>34</xdr:row>
      <xdr:rowOff>142494</xdr:rowOff>
    </xdr:to>
    <xdr:cxnSp macro="">
      <xdr:nvCxnSpPr>
        <xdr:cNvPr id="495" name="直線コネクタ 494">
          <a:extLst>
            <a:ext uri="{FF2B5EF4-FFF2-40B4-BE49-F238E27FC236}">
              <a16:creationId xmlns:a16="http://schemas.microsoft.com/office/drawing/2014/main" id="{826C0F79-CB0A-47E0-AF86-2CE2D778F031}"/>
            </a:ext>
          </a:extLst>
        </xdr:cNvPr>
        <xdr:cNvCxnSpPr/>
      </xdr:nvCxnSpPr>
      <xdr:spPr>
        <a:xfrm flipV="1">
          <a:off x="20434300" y="5958078"/>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34</xdr:row>
      <xdr:rowOff>103124</xdr:rowOff>
    </xdr:from>
    <xdr:to>
      <xdr:col>102</xdr:col>
      <xdr:colOff>165100</xdr:colOff>
      <xdr:row>35</xdr:row>
      <xdr:rowOff>33274</xdr:rowOff>
    </xdr:to>
    <xdr:sp macro="" textlink="">
      <xdr:nvSpPr>
        <xdr:cNvPr id="496" name="楕円 495">
          <a:extLst>
            <a:ext uri="{FF2B5EF4-FFF2-40B4-BE49-F238E27FC236}">
              <a16:creationId xmlns:a16="http://schemas.microsoft.com/office/drawing/2014/main" id="{5170D148-CA1D-457C-896E-52D965389BF3}"/>
            </a:ext>
          </a:extLst>
        </xdr:cNvPr>
        <xdr:cNvSpPr/>
      </xdr:nvSpPr>
      <xdr:spPr>
        <a:xfrm>
          <a:off x="19494500" y="5932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34</xdr:row>
      <xdr:rowOff>142494</xdr:rowOff>
    </xdr:from>
    <xdr:to>
      <xdr:col>107</xdr:col>
      <xdr:colOff>50800</xdr:colOff>
      <xdr:row>34</xdr:row>
      <xdr:rowOff>153924</xdr:rowOff>
    </xdr:to>
    <xdr:cxnSp macro="">
      <xdr:nvCxnSpPr>
        <xdr:cNvPr id="497" name="直線コネクタ 496">
          <a:extLst>
            <a:ext uri="{FF2B5EF4-FFF2-40B4-BE49-F238E27FC236}">
              <a16:creationId xmlns:a16="http://schemas.microsoft.com/office/drawing/2014/main" id="{85AA1863-6161-47E7-8FC1-D14782AA5FF0}"/>
            </a:ext>
          </a:extLst>
        </xdr:cNvPr>
        <xdr:cNvCxnSpPr/>
      </xdr:nvCxnSpPr>
      <xdr:spPr>
        <a:xfrm flipV="1">
          <a:off x="19545300" y="5971794"/>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36</xdr:row>
      <xdr:rowOff>68834</xdr:rowOff>
    </xdr:from>
    <xdr:to>
      <xdr:col>98</xdr:col>
      <xdr:colOff>38100</xdr:colOff>
      <xdr:row>36</xdr:row>
      <xdr:rowOff>170434</xdr:rowOff>
    </xdr:to>
    <xdr:sp macro="" textlink="">
      <xdr:nvSpPr>
        <xdr:cNvPr id="498" name="楕円 497">
          <a:extLst>
            <a:ext uri="{FF2B5EF4-FFF2-40B4-BE49-F238E27FC236}">
              <a16:creationId xmlns:a16="http://schemas.microsoft.com/office/drawing/2014/main" id="{C14972F0-3F5C-4FAF-8B9D-5A9C0A442DDB}"/>
            </a:ext>
          </a:extLst>
        </xdr:cNvPr>
        <xdr:cNvSpPr/>
      </xdr:nvSpPr>
      <xdr:spPr>
        <a:xfrm>
          <a:off x="18605500" y="62410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34</xdr:row>
      <xdr:rowOff>153924</xdr:rowOff>
    </xdr:from>
    <xdr:to>
      <xdr:col>102</xdr:col>
      <xdr:colOff>114300</xdr:colOff>
      <xdr:row>36</xdr:row>
      <xdr:rowOff>119634</xdr:rowOff>
    </xdr:to>
    <xdr:cxnSp macro="">
      <xdr:nvCxnSpPr>
        <xdr:cNvPr id="499" name="直線コネクタ 498">
          <a:extLst>
            <a:ext uri="{FF2B5EF4-FFF2-40B4-BE49-F238E27FC236}">
              <a16:creationId xmlns:a16="http://schemas.microsoft.com/office/drawing/2014/main" id="{5390FD83-9795-495C-9383-6A284772A17C}"/>
            </a:ext>
          </a:extLst>
        </xdr:cNvPr>
        <xdr:cNvCxnSpPr/>
      </xdr:nvCxnSpPr>
      <xdr:spPr>
        <a:xfrm flipV="1">
          <a:off x="18656300" y="5983224"/>
          <a:ext cx="889000" cy="3086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40</xdr:row>
      <xdr:rowOff>67835</xdr:rowOff>
    </xdr:from>
    <xdr:ext cx="469744" cy="259045"/>
    <xdr:sp macro="" textlink="">
      <xdr:nvSpPr>
        <xdr:cNvPr id="500" name="n_1aveValue【認定こども園・幼稚園・保育所】&#10;一人当たり面積">
          <a:extLst>
            <a:ext uri="{FF2B5EF4-FFF2-40B4-BE49-F238E27FC236}">
              <a16:creationId xmlns:a16="http://schemas.microsoft.com/office/drawing/2014/main" id="{D6747D45-F9CC-416C-9295-00CCDCF419FC}"/>
            </a:ext>
          </a:extLst>
        </xdr:cNvPr>
        <xdr:cNvSpPr txBox="1"/>
      </xdr:nvSpPr>
      <xdr:spPr>
        <a:xfrm>
          <a:off x="21075727" y="69258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40</xdr:row>
      <xdr:rowOff>60977</xdr:rowOff>
    </xdr:from>
    <xdr:ext cx="469744" cy="259045"/>
    <xdr:sp macro="" textlink="">
      <xdr:nvSpPr>
        <xdr:cNvPr id="501" name="n_2aveValue【認定こども園・幼稚園・保育所】&#10;一人当たり面積">
          <a:extLst>
            <a:ext uri="{FF2B5EF4-FFF2-40B4-BE49-F238E27FC236}">
              <a16:creationId xmlns:a16="http://schemas.microsoft.com/office/drawing/2014/main" id="{93ED9776-4C77-40C3-9DEB-13AC963F24A5}"/>
            </a:ext>
          </a:extLst>
        </xdr:cNvPr>
        <xdr:cNvSpPr txBox="1"/>
      </xdr:nvSpPr>
      <xdr:spPr>
        <a:xfrm>
          <a:off x="20199427" y="6918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40</xdr:row>
      <xdr:rowOff>42689</xdr:rowOff>
    </xdr:from>
    <xdr:ext cx="469744" cy="259045"/>
    <xdr:sp macro="" textlink="">
      <xdr:nvSpPr>
        <xdr:cNvPr id="502" name="n_3aveValue【認定こども園・幼稚園・保育所】&#10;一人当たり面積">
          <a:extLst>
            <a:ext uri="{FF2B5EF4-FFF2-40B4-BE49-F238E27FC236}">
              <a16:creationId xmlns:a16="http://schemas.microsoft.com/office/drawing/2014/main" id="{0C60F5A3-5415-4901-B5FA-60E9E16178E8}"/>
            </a:ext>
          </a:extLst>
        </xdr:cNvPr>
        <xdr:cNvSpPr txBox="1"/>
      </xdr:nvSpPr>
      <xdr:spPr>
        <a:xfrm>
          <a:off x="19310427" y="69006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40</xdr:row>
      <xdr:rowOff>54119</xdr:rowOff>
    </xdr:from>
    <xdr:ext cx="469744" cy="259045"/>
    <xdr:sp macro="" textlink="">
      <xdr:nvSpPr>
        <xdr:cNvPr id="503" name="n_4aveValue【認定こども園・幼稚園・保育所】&#10;一人当たり面積">
          <a:extLst>
            <a:ext uri="{FF2B5EF4-FFF2-40B4-BE49-F238E27FC236}">
              <a16:creationId xmlns:a16="http://schemas.microsoft.com/office/drawing/2014/main" id="{20CE83E4-1D01-43B2-A2DF-C448E7C79259}"/>
            </a:ext>
          </a:extLst>
        </xdr:cNvPr>
        <xdr:cNvSpPr txBox="1"/>
      </xdr:nvSpPr>
      <xdr:spPr>
        <a:xfrm>
          <a:off x="18421427" y="69121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33</xdr:row>
      <xdr:rowOff>24655</xdr:rowOff>
    </xdr:from>
    <xdr:ext cx="469744" cy="259045"/>
    <xdr:sp macro="" textlink="">
      <xdr:nvSpPr>
        <xdr:cNvPr id="504" name="n_1mainValue【認定こども園・幼稚園・保育所】&#10;一人当たり面積">
          <a:extLst>
            <a:ext uri="{FF2B5EF4-FFF2-40B4-BE49-F238E27FC236}">
              <a16:creationId xmlns:a16="http://schemas.microsoft.com/office/drawing/2014/main" id="{1841CEFB-8ECC-49E1-99C2-E4E23B9E3191}"/>
            </a:ext>
          </a:extLst>
        </xdr:cNvPr>
        <xdr:cNvSpPr txBox="1"/>
      </xdr:nvSpPr>
      <xdr:spPr>
        <a:xfrm>
          <a:off x="21075727" y="56825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33</xdr:row>
      <xdr:rowOff>38371</xdr:rowOff>
    </xdr:from>
    <xdr:ext cx="469744" cy="259045"/>
    <xdr:sp macro="" textlink="">
      <xdr:nvSpPr>
        <xdr:cNvPr id="505" name="n_2mainValue【認定こども園・幼稚園・保育所】&#10;一人当たり面積">
          <a:extLst>
            <a:ext uri="{FF2B5EF4-FFF2-40B4-BE49-F238E27FC236}">
              <a16:creationId xmlns:a16="http://schemas.microsoft.com/office/drawing/2014/main" id="{45D9DFFA-7E70-4D86-95ED-1B3FE3B5F256}"/>
            </a:ext>
          </a:extLst>
        </xdr:cNvPr>
        <xdr:cNvSpPr txBox="1"/>
      </xdr:nvSpPr>
      <xdr:spPr>
        <a:xfrm>
          <a:off x="20199427" y="56962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33</xdr:row>
      <xdr:rowOff>49801</xdr:rowOff>
    </xdr:from>
    <xdr:ext cx="469744" cy="259045"/>
    <xdr:sp macro="" textlink="">
      <xdr:nvSpPr>
        <xdr:cNvPr id="506" name="n_3mainValue【認定こども園・幼稚園・保育所】&#10;一人当たり面積">
          <a:extLst>
            <a:ext uri="{FF2B5EF4-FFF2-40B4-BE49-F238E27FC236}">
              <a16:creationId xmlns:a16="http://schemas.microsoft.com/office/drawing/2014/main" id="{D316791C-CE91-414D-8B7B-2F23A812FA69}"/>
            </a:ext>
          </a:extLst>
        </xdr:cNvPr>
        <xdr:cNvSpPr txBox="1"/>
      </xdr:nvSpPr>
      <xdr:spPr>
        <a:xfrm>
          <a:off x="19310427" y="57076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35</xdr:row>
      <xdr:rowOff>15511</xdr:rowOff>
    </xdr:from>
    <xdr:ext cx="469744" cy="259045"/>
    <xdr:sp macro="" textlink="">
      <xdr:nvSpPr>
        <xdr:cNvPr id="507" name="n_4mainValue【認定こども園・幼稚園・保育所】&#10;一人当たり面積">
          <a:extLst>
            <a:ext uri="{FF2B5EF4-FFF2-40B4-BE49-F238E27FC236}">
              <a16:creationId xmlns:a16="http://schemas.microsoft.com/office/drawing/2014/main" id="{2AE8D075-1ADD-4C0A-875C-05A40BA9B303}"/>
            </a:ext>
          </a:extLst>
        </xdr:cNvPr>
        <xdr:cNvSpPr txBox="1"/>
      </xdr:nvSpPr>
      <xdr:spPr>
        <a:xfrm>
          <a:off x="18421427" y="60162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08" name="正方形/長方形 507">
          <a:extLst>
            <a:ext uri="{FF2B5EF4-FFF2-40B4-BE49-F238E27FC236}">
              <a16:creationId xmlns:a16="http://schemas.microsoft.com/office/drawing/2014/main" id="{D007E84C-C04A-41F2-A7B2-33C5218DF792}"/>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09" name="正方形/長方形 508">
          <a:extLst>
            <a:ext uri="{FF2B5EF4-FFF2-40B4-BE49-F238E27FC236}">
              <a16:creationId xmlns:a16="http://schemas.microsoft.com/office/drawing/2014/main" id="{901860FD-81AC-46C0-AF99-0206D01BDD01}"/>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10" name="正方形/長方形 509">
          <a:extLst>
            <a:ext uri="{FF2B5EF4-FFF2-40B4-BE49-F238E27FC236}">
              <a16:creationId xmlns:a16="http://schemas.microsoft.com/office/drawing/2014/main" id="{AE03AE31-7D51-4859-8AF9-447D8978144E}"/>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11" name="正方形/長方形 510">
          <a:extLst>
            <a:ext uri="{FF2B5EF4-FFF2-40B4-BE49-F238E27FC236}">
              <a16:creationId xmlns:a16="http://schemas.microsoft.com/office/drawing/2014/main" id="{3B1AB231-ADFA-42A9-8F2F-C33D39899D1F}"/>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12" name="正方形/長方形 511">
          <a:extLst>
            <a:ext uri="{FF2B5EF4-FFF2-40B4-BE49-F238E27FC236}">
              <a16:creationId xmlns:a16="http://schemas.microsoft.com/office/drawing/2014/main" id="{79E8CB40-8BB8-4F08-ABF9-02907DDF56D9}"/>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13" name="正方形/長方形 512">
          <a:extLst>
            <a:ext uri="{FF2B5EF4-FFF2-40B4-BE49-F238E27FC236}">
              <a16:creationId xmlns:a16="http://schemas.microsoft.com/office/drawing/2014/main" id="{56E6E9CB-30F7-4397-B266-0A315D8F6275}"/>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14" name="正方形/長方形 513">
          <a:extLst>
            <a:ext uri="{FF2B5EF4-FFF2-40B4-BE49-F238E27FC236}">
              <a16:creationId xmlns:a16="http://schemas.microsoft.com/office/drawing/2014/main" id="{1D5E3F08-E64B-4577-90B0-F67A8EE40AA9}"/>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5" name="正方形/長方形 514">
          <a:extLst>
            <a:ext uri="{FF2B5EF4-FFF2-40B4-BE49-F238E27FC236}">
              <a16:creationId xmlns:a16="http://schemas.microsoft.com/office/drawing/2014/main" id="{16C49890-3869-4F60-9F7B-07D2E6A4D0AE}"/>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16" name="テキスト ボックス 515">
          <a:extLst>
            <a:ext uri="{FF2B5EF4-FFF2-40B4-BE49-F238E27FC236}">
              <a16:creationId xmlns:a16="http://schemas.microsoft.com/office/drawing/2014/main" id="{73D99058-818A-4806-BBF7-F5DC07DDE48D}"/>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17" name="直線コネクタ 516">
          <a:extLst>
            <a:ext uri="{FF2B5EF4-FFF2-40B4-BE49-F238E27FC236}">
              <a16:creationId xmlns:a16="http://schemas.microsoft.com/office/drawing/2014/main" id="{ECE808C6-B919-4567-8DE1-4D8FAA75BD9C}"/>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18" name="テキスト ボックス 517">
          <a:extLst>
            <a:ext uri="{FF2B5EF4-FFF2-40B4-BE49-F238E27FC236}">
              <a16:creationId xmlns:a16="http://schemas.microsoft.com/office/drawing/2014/main" id="{F9757EF0-0D72-47B8-9DB7-2882CE6F1AF8}"/>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0</xdr:rowOff>
    </xdr:from>
    <xdr:to>
      <xdr:col>89</xdr:col>
      <xdr:colOff>177800</xdr:colOff>
      <xdr:row>64</xdr:row>
      <xdr:rowOff>0</xdr:rowOff>
    </xdr:to>
    <xdr:cxnSp macro="">
      <xdr:nvCxnSpPr>
        <xdr:cNvPr id="519" name="直線コネクタ 518">
          <a:extLst>
            <a:ext uri="{FF2B5EF4-FFF2-40B4-BE49-F238E27FC236}">
              <a16:creationId xmlns:a16="http://schemas.microsoft.com/office/drawing/2014/main" id="{EE4060AE-55C3-4B66-B19D-EFE53CA5D25D}"/>
            </a:ext>
          </a:extLst>
        </xdr:cNvPr>
        <xdr:cNvCxnSpPr/>
      </xdr:nvCxnSpPr>
      <xdr:spPr>
        <a:xfrm>
          <a:off x="12446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29227</xdr:rowOff>
    </xdr:from>
    <xdr:ext cx="467179" cy="259045"/>
    <xdr:sp macro="" textlink="">
      <xdr:nvSpPr>
        <xdr:cNvPr id="520" name="テキスト ボックス 519">
          <a:extLst>
            <a:ext uri="{FF2B5EF4-FFF2-40B4-BE49-F238E27FC236}">
              <a16:creationId xmlns:a16="http://schemas.microsoft.com/office/drawing/2014/main" id="{E202C523-1A5B-4EF9-AF7A-A6A761310CF8}"/>
            </a:ext>
          </a:extLst>
        </xdr:cNvPr>
        <xdr:cNvSpPr txBox="1"/>
      </xdr:nvSpPr>
      <xdr:spPr>
        <a:xfrm>
          <a:off x="11978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57150</xdr:rowOff>
    </xdr:from>
    <xdr:to>
      <xdr:col>89</xdr:col>
      <xdr:colOff>177800</xdr:colOff>
      <xdr:row>61</xdr:row>
      <xdr:rowOff>57150</xdr:rowOff>
    </xdr:to>
    <xdr:cxnSp macro="">
      <xdr:nvCxnSpPr>
        <xdr:cNvPr id="521" name="直線コネクタ 520">
          <a:extLst>
            <a:ext uri="{FF2B5EF4-FFF2-40B4-BE49-F238E27FC236}">
              <a16:creationId xmlns:a16="http://schemas.microsoft.com/office/drawing/2014/main" id="{982E83F6-3942-487A-8E43-CA6922CB6037}"/>
            </a:ext>
          </a:extLst>
        </xdr:cNvPr>
        <xdr:cNvCxnSpPr/>
      </xdr:nvCxnSpPr>
      <xdr:spPr>
        <a:xfrm>
          <a:off x="12446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86377</xdr:rowOff>
    </xdr:from>
    <xdr:ext cx="403059" cy="259045"/>
    <xdr:sp macro="" textlink="">
      <xdr:nvSpPr>
        <xdr:cNvPr id="522" name="テキスト ボックス 521">
          <a:extLst>
            <a:ext uri="{FF2B5EF4-FFF2-40B4-BE49-F238E27FC236}">
              <a16:creationId xmlns:a16="http://schemas.microsoft.com/office/drawing/2014/main" id="{982468A6-157F-40ED-B733-1E4D9575B120}"/>
            </a:ext>
          </a:extLst>
        </xdr:cNvPr>
        <xdr:cNvSpPr txBox="1"/>
      </xdr:nvSpPr>
      <xdr:spPr>
        <a:xfrm>
          <a:off x="12042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114300</xdr:rowOff>
    </xdr:from>
    <xdr:to>
      <xdr:col>89</xdr:col>
      <xdr:colOff>177800</xdr:colOff>
      <xdr:row>58</xdr:row>
      <xdr:rowOff>114300</xdr:rowOff>
    </xdr:to>
    <xdr:cxnSp macro="">
      <xdr:nvCxnSpPr>
        <xdr:cNvPr id="523" name="直線コネクタ 522">
          <a:extLst>
            <a:ext uri="{FF2B5EF4-FFF2-40B4-BE49-F238E27FC236}">
              <a16:creationId xmlns:a16="http://schemas.microsoft.com/office/drawing/2014/main" id="{85244689-FD74-49CC-ACEF-CDD0313991EF}"/>
            </a:ext>
          </a:extLst>
        </xdr:cNvPr>
        <xdr:cNvCxnSpPr/>
      </xdr:nvCxnSpPr>
      <xdr:spPr>
        <a:xfrm>
          <a:off x="12446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57</xdr:row>
      <xdr:rowOff>143527</xdr:rowOff>
    </xdr:from>
    <xdr:ext cx="403059" cy="259045"/>
    <xdr:sp macro="" textlink="">
      <xdr:nvSpPr>
        <xdr:cNvPr id="524" name="テキスト ボックス 523">
          <a:extLst>
            <a:ext uri="{FF2B5EF4-FFF2-40B4-BE49-F238E27FC236}">
              <a16:creationId xmlns:a16="http://schemas.microsoft.com/office/drawing/2014/main" id="{2AC89B32-984E-45C6-B143-3A7C2873A3E2}"/>
            </a:ext>
          </a:extLst>
        </xdr:cNvPr>
        <xdr:cNvSpPr txBox="1"/>
      </xdr:nvSpPr>
      <xdr:spPr>
        <a:xfrm>
          <a:off x="12042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0</xdr:rowOff>
    </xdr:from>
    <xdr:to>
      <xdr:col>89</xdr:col>
      <xdr:colOff>177800</xdr:colOff>
      <xdr:row>56</xdr:row>
      <xdr:rowOff>0</xdr:rowOff>
    </xdr:to>
    <xdr:cxnSp macro="">
      <xdr:nvCxnSpPr>
        <xdr:cNvPr id="525" name="直線コネクタ 524">
          <a:extLst>
            <a:ext uri="{FF2B5EF4-FFF2-40B4-BE49-F238E27FC236}">
              <a16:creationId xmlns:a16="http://schemas.microsoft.com/office/drawing/2014/main" id="{D90E1A2F-67DF-402F-B293-1947A2C9CFA5}"/>
            </a:ext>
          </a:extLst>
        </xdr:cNvPr>
        <xdr:cNvCxnSpPr/>
      </xdr:nvCxnSpPr>
      <xdr:spPr>
        <a:xfrm>
          <a:off x="12446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55</xdr:row>
      <xdr:rowOff>29227</xdr:rowOff>
    </xdr:from>
    <xdr:ext cx="403059" cy="259045"/>
    <xdr:sp macro="" textlink="">
      <xdr:nvSpPr>
        <xdr:cNvPr id="526" name="テキスト ボックス 525">
          <a:extLst>
            <a:ext uri="{FF2B5EF4-FFF2-40B4-BE49-F238E27FC236}">
              <a16:creationId xmlns:a16="http://schemas.microsoft.com/office/drawing/2014/main" id="{5722B85F-BA01-42F6-A537-56B9831ED2E4}"/>
            </a:ext>
          </a:extLst>
        </xdr:cNvPr>
        <xdr:cNvSpPr txBox="1"/>
      </xdr:nvSpPr>
      <xdr:spPr>
        <a:xfrm>
          <a:off x="12042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27" name="直線コネクタ 526">
          <a:extLst>
            <a:ext uri="{FF2B5EF4-FFF2-40B4-BE49-F238E27FC236}">
              <a16:creationId xmlns:a16="http://schemas.microsoft.com/office/drawing/2014/main" id="{274ADDB0-8487-4309-8958-00737BFE91FA}"/>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528" name="テキスト ボックス 527">
          <a:extLst>
            <a:ext uri="{FF2B5EF4-FFF2-40B4-BE49-F238E27FC236}">
              <a16:creationId xmlns:a16="http://schemas.microsoft.com/office/drawing/2014/main" id="{D266F588-A48B-4A2C-968A-DDE9A5FAA527}"/>
            </a:ext>
          </a:extLst>
        </xdr:cNvPr>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29" name="【学校施設】&#10;有形固定資産減価償却率グラフ枠">
          <a:extLst>
            <a:ext uri="{FF2B5EF4-FFF2-40B4-BE49-F238E27FC236}">
              <a16:creationId xmlns:a16="http://schemas.microsoft.com/office/drawing/2014/main" id="{2D2973BB-62BB-468E-8FF7-4D53AFCF78B1}"/>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70866</xdr:rowOff>
    </xdr:from>
    <xdr:to>
      <xdr:col>85</xdr:col>
      <xdr:colOff>126364</xdr:colOff>
      <xdr:row>62</xdr:row>
      <xdr:rowOff>125730</xdr:rowOff>
    </xdr:to>
    <xdr:cxnSp macro="">
      <xdr:nvCxnSpPr>
        <xdr:cNvPr id="530" name="直線コネクタ 529">
          <a:extLst>
            <a:ext uri="{FF2B5EF4-FFF2-40B4-BE49-F238E27FC236}">
              <a16:creationId xmlns:a16="http://schemas.microsoft.com/office/drawing/2014/main" id="{3CA305D1-201D-4CE8-8C0E-1A1DCDA0F82C}"/>
            </a:ext>
          </a:extLst>
        </xdr:cNvPr>
        <xdr:cNvCxnSpPr/>
      </xdr:nvCxnSpPr>
      <xdr:spPr>
        <a:xfrm flipV="1">
          <a:off x="16318864" y="9500616"/>
          <a:ext cx="0" cy="12550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62</xdr:row>
      <xdr:rowOff>129557</xdr:rowOff>
    </xdr:from>
    <xdr:ext cx="405111" cy="259045"/>
    <xdr:sp macro="" textlink="">
      <xdr:nvSpPr>
        <xdr:cNvPr id="531" name="【学校施設】&#10;有形固定資産減価償却率最小値テキスト">
          <a:extLst>
            <a:ext uri="{FF2B5EF4-FFF2-40B4-BE49-F238E27FC236}">
              <a16:creationId xmlns:a16="http://schemas.microsoft.com/office/drawing/2014/main" id="{E621DD27-392B-47CE-AD2D-E62E1CF0F53B}"/>
            </a:ext>
          </a:extLst>
        </xdr:cNvPr>
        <xdr:cNvSpPr txBox="1"/>
      </xdr:nvSpPr>
      <xdr:spPr>
        <a:xfrm>
          <a:off x="16357600" y="107594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62</xdr:row>
      <xdr:rowOff>125730</xdr:rowOff>
    </xdr:from>
    <xdr:to>
      <xdr:col>86</xdr:col>
      <xdr:colOff>25400</xdr:colOff>
      <xdr:row>62</xdr:row>
      <xdr:rowOff>125730</xdr:rowOff>
    </xdr:to>
    <xdr:cxnSp macro="">
      <xdr:nvCxnSpPr>
        <xdr:cNvPr id="532" name="直線コネクタ 531">
          <a:extLst>
            <a:ext uri="{FF2B5EF4-FFF2-40B4-BE49-F238E27FC236}">
              <a16:creationId xmlns:a16="http://schemas.microsoft.com/office/drawing/2014/main" id="{CF6096ED-08F5-437B-8C7E-35E70946C51E}"/>
            </a:ext>
          </a:extLst>
        </xdr:cNvPr>
        <xdr:cNvCxnSpPr/>
      </xdr:nvCxnSpPr>
      <xdr:spPr>
        <a:xfrm>
          <a:off x="16230600" y="107556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17543</xdr:rowOff>
    </xdr:from>
    <xdr:ext cx="405111" cy="259045"/>
    <xdr:sp macro="" textlink="">
      <xdr:nvSpPr>
        <xdr:cNvPr id="533" name="【学校施設】&#10;有形固定資産減価償却率最大値テキスト">
          <a:extLst>
            <a:ext uri="{FF2B5EF4-FFF2-40B4-BE49-F238E27FC236}">
              <a16:creationId xmlns:a16="http://schemas.microsoft.com/office/drawing/2014/main" id="{5873526E-5424-4D46-AA75-1156B473740B}"/>
            </a:ext>
          </a:extLst>
        </xdr:cNvPr>
        <xdr:cNvSpPr txBox="1"/>
      </xdr:nvSpPr>
      <xdr:spPr>
        <a:xfrm>
          <a:off x="16357600" y="92758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70866</xdr:rowOff>
    </xdr:from>
    <xdr:to>
      <xdr:col>86</xdr:col>
      <xdr:colOff>25400</xdr:colOff>
      <xdr:row>55</xdr:row>
      <xdr:rowOff>70866</xdr:rowOff>
    </xdr:to>
    <xdr:cxnSp macro="">
      <xdr:nvCxnSpPr>
        <xdr:cNvPr id="534" name="直線コネクタ 533">
          <a:extLst>
            <a:ext uri="{FF2B5EF4-FFF2-40B4-BE49-F238E27FC236}">
              <a16:creationId xmlns:a16="http://schemas.microsoft.com/office/drawing/2014/main" id="{2F39B984-2C80-4316-A3C4-AD5FA11EBA80}"/>
            </a:ext>
          </a:extLst>
        </xdr:cNvPr>
        <xdr:cNvCxnSpPr/>
      </xdr:nvCxnSpPr>
      <xdr:spPr>
        <a:xfrm>
          <a:off x="16230600" y="95006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169943</xdr:rowOff>
    </xdr:from>
    <xdr:ext cx="405111" cy="259045"/>
    <xdr:sp macro="" textlink="">
      <xdr:nvSpPr>
        <xdr:cNvPr id="535" name="【学校施設】&#10;有形固定資産減価償却率平均値テキスト">
          <a:extLst>
            <a:ext uri="{FF2B5EF4-FFF2-40B4-BE49-F238E27FC236}">
              <a16:creationId xmlns:a16="http://schemas.microsoft.com/office/drawing/2014/main" id="{0D929776-0870-4C48-AAF2-2B7E96D89A1C}"/>
            </a:ext>
          </a:extLst>
        </xdr:cNvPr>
        <xdr:cNvSpPr txBox="1"/>
      </xdr:nvSpPr>
      <xdr:spPr>
        <a:xfrm>
          <a:off x="16357600" y="1011404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20066</xdr:rowOff>
    </xdr:from>
    <xdr:to>
      <xdr:col>85</xdr:col>
      <xdr:colOff>177800</xdr:colOff>
      <xdr:row>59</xdr:row>
      <xdr:rowOff>121666</xdr:rowOff>
    </xdr:to>
    <xdr:sp macro="" textlink="">
      <xdr:nvSpPr>
        <xdr:cNvPr id="536" name="フローチャート: 判断 535">
          <a:extLst>
            <a:ext uri="{FF2B5EF4-FFF2-40B4-BE49-F238E27FC236}">
              <a16:creationId xmlns:a16="http://schemas.microsoft.com/office/drawing/2014/main" id="{EBCE1974-B7CA-4241-A372-127AD73145BE}"/>
            </a:ext>
          </a:extLst>
        </xdr:cNvPr>
        <xdr:cNvSpPr/>
      </xdr:nvSpPr>
      <xdr:spPr>
        <a:xfrm>
          <a:off x="16268700" y="101356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58</xdr:row>
      <xdr:rowOff>157226</xdr:rowOff>
    </xdr:from>
    <xdr:to>
      <xdr:col>81</xdr:col>
      <xdr:colOff>101600</xdr:colOff>
      <xdr:row>59</xdr:row>
      <xdr:rowOff>87376</xdr:rowOff>
    </xdr:to>
    <xdr:sp macro="" textlink="">
      <xdr:nvSpPr>
        <xdr:cNvPr id="537" name="フローチャート: 判断 536">
          <a:extLst>
            <a:ext uri="{FF2B5EF4-FFF2-40B4-BE49-F238E27FC236}">
              <a16:creationId xmlns:a16="http://schemas.microsoft.com/office/drawing/2014/main" id="{4E4FBD70-E027-436B-A8D1-EA9AA30CC227}"/>
            </a:ext>
          </a:extLst>
        </xdr:cNvPr>
        <xdr:cNvSpPr/>
      </xdr:nvSpPr>
      <xdr:spPr>
        <a:xfrm>
          <a:off x="15430500" y="10101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58</xdr:row>
      <xdr:rowOff>138938</xdr:rowOff>
    </xdr:from>
    <xdr:to>
      <xdr:col>76</xdr:col>
      <xdr:colOff>165100</xdr:colOff>
      <xdr:row>59</xdr:row>
      <xdr:rowOff>69088</xdr:rowOff>
    </xdr:to>
    <xdr:sp macro="" textlink="">
      <xdr:nvSpPr>
        <xdr:cNvPr id="538" name="フローチャート: 判断 537">
          <a:extLst>
            <a:ext uri="{FF2B5EF4-FFF2-40B4-BE49-F238E27FC236}">
              <a16:creationId xmlns:a16="http://schemas.microsoft.com/office/drawing/2014/main" id="{76290BB7-3A16-46D1-B2EC-21CA9C1B7443}"/>
            </a:ext>
          </a:extLst>
        </xdr:cNvPr>
        <xdr:cNvSpPr/>
      </xdr:nvSpPr>
      <xdr:spPr>
        <a:xfrm>
          <a:off x="14541500" y="100830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58</xdr:row>
      <xdr:rowOff>120650</xdr:rowOff>
    </xdr:from>
    <xdr:to>
      <xdr:col>72</xdr:col>
      <xdr:colOff>38100</xdr:colOff>
      <xdr:row>59</xdr:row>
      <xdr:rowOff>50800</xdr:rowOff>
    </xdr:to>
    <xdr:sp macro="" textlink="">
      <xdr:nvSpPr>
        <xdr:cNvPr id="539" name="フローチャート: 判断 538">
          <a:extLst>
            <a:ext uri="{FF2B5EF4-FFF2-40B4-BE49-F238E27FC236}">
              <a16:creationId xmlns:a16="http://schemas.microsoft.com/office/drawing/2014/main" id="{1096B31A-4E7C-403B-A967-B00D6E10CABD}"/>
            </a:ext>
          </a:extLst>
        </xdr:cNvPr>
        <xdr:cNvSpPr/>
      </xdr:nvSpPr>
      <xdr:spPr>
        <a:xfrm>
          <a:off x="13652500" y="10064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58</xdr:row>
      <xdr:rowOff>127508</xdr:rowOff>
    </xdr:from>
    <xdr:to>
      <xdr:col>67</xdr:col>
      <xdr:colOff>101600</xdr:colOff>
      <xdr:row>59</xdr:row>
      <xdr:rowOff>57658</xdr:rowOff>
    </xdr:to>
    <xdr:sp macro="" textlink="">
      <xdr:nvSpPr>
        <xdr:cNvPr id="540" name="フローチャート: 判断 539">
          <a:extLst>
            <a:ext uri="{FF2B5EF4-FFF2-40B4-BE49-F238E27FC236}">
              <a16:creationId xmlns:a16="http://schemas.microsoft.com/office/drawing/2014/main" id="{7768902D-3CE0-463F-8E03-91405108089D}"/>
            </a:ext>
          </a:extLst>
        </xdr:cNvPr>
        <xdr:cNvSpPr/>
      </xdr:nvSpPr>
      <xdr:spPr>
        <a:xfrm>
          <a:off x="12763500" y="100716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41" name="テキスト ボックス 540">
          <a:extLst>
            <a:ext uri="{FF2B5EF4-FFF2-40B4-BE49-F238E27FC236}">
              <a16:creationId xmlns:a16="http://schemas.microsoft.com/office/drawing/2014/main" id="{D58D06B6-C465-4487-AAFC-8760F65F3B9F}"/>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42" name="テキスト ボックス 541">
          <a:extLst>
            <a:ext uri="{FF2B5EF4-FFF2-40B4-BE49-F238E27FC236}">
              <a16:creationId xmlns:a16="http://schemas.microsoft.com/office/drawing/2014/main" id="{6E5B010F-6268-4A6D-83D4-A9CC8867A980}"/>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43" name="テキスト ボックス 542">
          <a:extLst>
            <a:ext uri="{FF2B5EF4-FFF2-40B4-BE49-F238E27FC236}">
              <a16:creationId xmlns:a16="http://schemas.microsoft.com/office/drawing/2014/main" id="{2CA65AB8-02CA-49D1-87F1-7D65125DC826}"/>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44" name="テキスト ボックス 543">
          <a:extLst>
            <a:ext uri="{FF2B5EF4-FFF2-40B4-BE49-F238E27FC236}">
              <a16:creationId xmlns:a16="http://schemas.microsoft.com/office/drawing/2014/main" id="{3D82F784-E2E1-41F6-B742-7C4B1DA6DE29}"/>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45" name="テキスト ボックス 544">
          <a:extLst>
            <a:ext uri="{FF2B5EF4-FFF2-40B4-BE49-F238E27FC236}">
              <a16:creationId xmlns:a16="http://schemas.microsoft.com/office/drawing/2014/main" id="{FA968DAC-98E3-40BC-B64D-5AB238F7EB8F}"/>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58928</xdr:rowOff>
    </xdr:from>
    <xdr:to>
      <xdr:col>85</xdr:col>
      <xdr:colOff>177800</xdr:colOff>
      <xdr:row>58</xdr:row>
      <xdr:rowOff>160528</xdr:rowOff>
    </xdr:to>
    <xdr:sp macro="" textlink="">
      <xdr:nvSpPr>
        <xdr:cNvPr id="546" name="楕円 545">
          <a:extLst>
            <a:ext uri="{FF2B5EF4-FFF2-40B4-BE49-F238E27FC236}">
              <a16:creationId xmlns:a16="http://schemas.microsoft.com/office/drawing/2014/main" id="{139DCD7B-C240-4A3E-954F-ABE81F1600DB}"/>
            </a:ext>
          </a:extLst>
        </xdr:cNvPr>
        <xdr:cNvSpPr/>
      </xdr:nvSpPr>
      <xdr:spPr>
        <a:xfrm>
          <a:off x="16268700" y="10003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57</xdr:row>
      <xdr:rowOff>81805</xdr:rowOff>
    </xdr:from>
    <xdr:ext cx="405111" cy="259045"/>
    <xdr:sp macro="" textlink="">
      <xdr:nvSpPr>
        <xdr:cNvPr id="547" name="【学校施設】&#10;有形固定資産減価償却率該当値テキスト">
          <a:extLst>
            <a:ext uri="{FF2B5EF4-FFF2-40B4-BE49-F238E27FC236}">
              <a16:creationId xmlns:a16="http://schemas.microsoft.com/office/drawing/2014/main" id="{FF705DFC-AAB1-44D7-BB7D-E2C5EEC38AE5}"/>
            </a:ext>
          </a:extLst>
        </xdr:cNvPr>
        <xdr:cNvSpPr txBox="1"/>
      </xdr:nvSpPr>
      <xdr:spPr>
        <a:xfrm>
          <a:off x="16357600" y="98544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20066</xdr:rowOff>
    </xdr:from>
    <xdr:to>
      <xdr:col>81</xdr:col>
      <xdr:colOff>101600</xdr:colOff>
      <xdr:row>58</xdr:row>
      <xdr:rowOff>121666</xdr:rowOff>
    </xdr:to>
    <xdr:sp macro="" textlink="">
      <xdr:nvSpPr>
        <xdr:cNvPr id="548" name="楕円 547">
          <a:extLst>
            <a:ext uri="{FF2B5EF4-FFF2-40B4-BE49-F238E27FC236}">
              <a16:creationId xmlns:a16="http://schemas.microsoft.com/office/drawing/2014/main" id="{EEDEB2C4-5E0D-406B-9F6B-0B6B1E0664B1}"/>
            </a:ext>
          </a:extLst>
        </xdr:cNvPr>
        <xdr:cNvSpPr/>
      </xdr:nvSpPr>
      <xdr:spPr>
        <a:xfrm>
          <a:off x="15430500" y="99641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58</xdr:row>
      <xdr:rowOff>70866</xdr:rowOff>
    </xdr:from>
    <xdr:to>
      <xdr:col>85</xdr:col>
      <xdr:colOff>127000</xdr:colOff>
      <xdr:row>58</xdr:row>
      <xdr:rowOff>109728</xdr:rowOff>
    </xdr:to>
    <xdr:cxnSp macro="">
      <xdr:nvCxnSpPr>
        <xdr:cNvPr id="549" name="直線コネクタ 548">
          <a:extLst>
            <a:ext uri="{FF2B5EF4-FFF2-40B4-BE49-F238E27FC236}">
              <a16:creationId xmlns:a16="http://schemas.microsoft.com/office/drawing/2014/main" id="{557481E3-1D5E-40CF-A340-3A5F3E255E60}"/>
            </a:ext>
          </a:extLst>
        </xdr:cNvPr>
        <xdr:cNvCxnSpPr/>
      </xdr:nvCxnSpPr>
      <xdr:spPr>
        <a:xfrm>
          <a:off x="15481300" y="10014966"/>
          <a:ext cx="838200" cy="38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166370</xdr:rowOff>
    </xdr:from>
    <xdr:to>
      <xdr:col>76</xdr:col>
      <xdr:colOff>165100</xdr:colOff>
      <xdr:row>58</xdr:row>
      <xdr:rowOff>96520</xdr:rowOff>
    </xdr:to>
    <xdr:sp macro="" textlink="">
      <xdr:nvSpPr>
        <xdr:cNvPr id="550" name="楕円 549">
          <a:extLst>
            <a:ext uri="{FF2B5EF4-FFF2-40B4-BE49-F238E27FC236}">
              <a16:creationId xmlns:a16="http://schemas.microsoft.com/office/drawing/2014/main" id="{5A92E661-5753-4042-8EEA-89A506CA7E18}"/>
            </a:ext>
          </a:extLst>
        </xdr:cNvPr>
        <xdr:cNvSpPr/>
      </xdr:nvSpPr>
      <xdr:spPr>
        <a:xfrm>
          <a:off x="14541500" y="9939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45720</xdr:rowOff>
    </xdr:from>
    <xdr:to>
      <xdr:col>81</xdr:col>
      <xdr:colOff>50800</xdr:colOff>
      <xdr:row>58</xdr:row>
      <xdr:rowOff>70866</xdr:rowOff>
    </xdr:to>
    <xdr:cxnSp macro="">
      <xdr:nvCxnSpPr>
        <xdr:cNvPr id="551" name="直線コネクタ 550">
          <a:extLst>
            <a:ext uri="{FF2B5EF4-FFF2-40B4-BE49-F238E27FC236}">
              <a16:creationId xmlns:a16="http://schemas.microsoft.com/office/drawing/2014/main" id="{8A1661A3-8BDC-4F71-9B40-22B4FE7EF718}"/>
            </a:ext>
          </a:extLst>
        </xdr:cNvPr>
        <xdr:cNvCxnSpPr/>
      </xdr:nvCxnSpPr>
      <xdr:spPr>
        <a:xfrm>
          <a:off x="14592300" y="9989820"/>
          <a:ext cx="889000" cy="25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6350</xdr:rowOff>
    </xdr:from>
    <xdr:to>
      <xdr:col>72</xdr:col>
      <xdr:colOff>38100</xdr:colOff>
      <xdr:row>58</xdr:row>
      <xdr:rowOff>107950</xdr:rowOff>
    </xdr:to>
    <xdr:sp macro="" textlink="">
      <xdr:nvSpPr>
        <xdr:cNvPr id="552" name="楕円 551">
          <a:extLst>
            <a:ext uri="{FF2B5EF4-FFF2-40B4-BE49-F238E27FC236}">
              <a16:creationId xmlns:a16="http://schemas.microsoft.com/office/drawing/2014/main" id="{6B86B6EE-98E6-42A3-961C-B7D922302C49}"/>
            </a:ext>
          </a:extLst>
        </xdr:cNvPr>
        <xdr:cNvSpPr/>
      </xdr:nvSpPr>
      <xdr:spPr>
        <a:xfrm>
          <a:off x="13652500" y="9950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58</xdr:row>
      <xdr:rowOff>45720</xdr:rowOff>
    </xdr:from>
    <xdr:to>
      <xdr:col>76</xdr:col>
      <xdr:colOff>114300</xdr:colOff>
      <xdr:row>58</xdr:row>
      <xdr:rowOff>57150</xdr:rowOff>
    </xdr:to>
    <xdr:cxnSp macro="">
      <xdr:nvCxnSpPr>
        <xdr:cNvPr id="553" name="直線コネクタ 552">
          <a:extLst>
            <a:ext uri="{FF2B5EF4-FFF2-40B4-BE49-F238E27FC236}">
              <a16:creationId xmlns:a16="http://schemas.microsoft.com/office/drawing/2014/main" id="{BFFC14D7-5C85-4FD2-AD40-D5C46660566B}"/>
            </a:ext>
          </a:extLst>
        </xdr:cNvPr>
        <xdr:cNvCxnSpPr/>
      </xdr:nvCxnSpPr>
      <xdr:spPr>
        <a:xfrm flipV="1">
          <a:off x="13703300" y="9989820"/>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57</xdr:row>
      <xdr:rowOff>161798</xdr:rowOff>
    </xdr:from>
    <xdr:to>
      <xdr:col>67</xdr:col>
      <xdr:colOff>101600</xdr:colOff>
      <xdr:row>58</xdr:row>
      <xdr:rowOff>91948</xdr:rowOff>
    </xdr:to>
    <xdr:sp macro="" textlink="">
      <xdr:nvSpPr>
        <xdr:cNvPr id="554" name="楕円 553">
          <a:extLst>
            <a:ext uri="{FF2B5EF4-FFF2-40B4-BE49-F238E27FC236}">
              <a16:creationId xmlns:a16="http://schemas.microsoft.com/office/drawing/2014/main" id="{E57A7972-E2C3-4E05-AFB9-429FD771133B}"/>
            </a:ext>
          </a:extLst>
        </xdr:cNvPr>
        <xdr:cNvSpPr/>
      </xdr:nvSpPr>
      <xdr:spPr>
        <a:xfrm>
          <a:off x="12763500" y="9934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58</xdr:row>
      <xdr:rowOff>41148</xdr:rowOff>
    </xdr:from>
    <xdr:to>
      <xdr:col>71</xdr:col>
      <xdr:colOff>177800</xdr:colOff>
      <xdr:row>58</xdr:row>
      <xdr:rowOff>57150</xdr:rowOff>
    </xdr:to>
    <xdr:cxnSp macro="">
      <xdr:nvCxnSpPr>
        <xdr:cNvPr id="555" name="直線コネクタ 554">
          <a:extLst>
            <a:ext uri="{FF2B5EF4-FFF2-40B4-BE49-F238E27FC236}">
              <a16:creationId xmlns:a16="http://schemas.microsoft.com/office/drawing/2014/main" id="{97E46921-597A-4918-BEF5-5DEE12348874}"/>
            </a:ext>
          </a:extLst>
        </xdr:cNvPr>
        <xdr:cNvCxnSpPr/>
      </xdr:nvCxnSpPr>
      <xdr:spPr>
        <a:xfrm>
          <a:off x="12814300" y="9985248"/>
          <a:ext cx="889000" cy="16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59</xdr:row>
      <xdr:rowOff>78503</xdr:rowOff>
    </xdr:from>
    <xdr:ext cx="405111" cy="259045"/>
    <xdr:sp macro="" textlink="">
      <xdr:nvSpPr>
        <xdr:cNvPr id="556" name="n_1aveValue【学校施設】&#10;有形固定資産減価償却率">
          <a:extLst>
            <a:ext uri="{FF2B5EF4-FFF2-40B4-BE49-F238E27FC236}">
              <a16:creationId xmlns:a16="http://schemas.microsoft.com/office/drawing/2014/main" id="{06C5CD95-6012-43FF-991A-A70787D0DADE}"/>
            </a:ext>
          </a:extLst>
        </xdr:cNvPr>
        <xdr:cNvSpPr txBox="1"/>
      </xdr:nvSpPr>
      <xdr:spPr>
        <a:xfrm>
          <a:off x="15266044" y="101940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60215</xdr:rowOff>
    </xdr:from>
    <xdr:ext cx="405111" cy="259045"/>
    <xdr:sp macro="" textlink="">
      <xdr:nvSpPr>
        <xdr:cNvPr id="557" name="n_2aveValue【学校施設】&#10;有形固定資産減価償却率">
          <a:extLst>
            <a:ext uri="{FF2B5EF4-FFF2-40B4-BE49-F238E27FC236}">
              <a16:creationId xmlns:a16="http://schemas.microsoft.com/office/drawing/2014/main" id="{D18FDEED-AEBE-4F59-92AD-D62EDA1A5862}"/>
            </a:ext>
          </a:extLst>
        </xdr:cNvPr>
        <xdr:cNvSpPr txBox="1"/>
      </xdr:nvSpPr>
      <xdr:spPr>
        <a:xfrm>
          <a:off x="14389744" y="101757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41927</xdr:rowOff>
    </xdr:from>
    <xdr:ext cx="405111" cy="259045"/>
    <xdr:sp macro="" textlink="">
      <xdr:nvSpPr>
        <xdr:cNvPr id="558" name="n_3aveValue【学校施設】&#10;有形固定資産減価償却率">
          <a:extLst>
            <a:ext uri="{FF2B5EF4-FFF2-40B4-BE49-F238E27FC236}">
              <a16:creationId xmlns:a16="http://schemas.microsoft.com/office/drawing/2014/main" id="{91A23034-0687-4DE7-BD51-956560976B01}"/>
            </a:ext>
          </a:extLst>
        </xdr:cNvPr>
        <xdr:cNvSpPr txBox="1"/>
      </xdr:nvSpPr>
      <xdr:spPr>
        <a:xfrm>
          <a:off x="13500744" y="10157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59</xdr:row>
      <xdr:rowOff>48785</xdr:rowOff>
    </xdr:from>
    <xdr:ext cx="405111" cy="259045"/>
    <xdr:sp macro="" textlink="">
      <xdr:nvSpPr>
        <xdr:cNvPr id="559" name="n_4aveValue【学校施設】&#10;有形固定資産減価償却率">
          <a:extLst>
            <a:ext uri="{FF2B5EF4-FFF2-40B4-BE49-F238E27FC236}">
              <a16:creationId xmlns:a16="http://schemas.microsoft.com/office/drawing/2014/main" id="{B714F262-F166-451B-84C9-8D96CF7B8E36}"/>
            </a:ext>
          </a:extLst>
        </xdr:cNvPr>
        <xdr:cNvSpPr txBox="1"/>
      </xdr:nvSpPr>
      <xdr:spPr>
        <a:xfrm>
          <a:off x="12611744" y="101643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56</xdr:row>
      <xdr:rowOff>138193</xdr:rowOff>
    </xdr:from>
    <xdr:ext cx="405111" cy="259045"/>
    <xdr:sp macro="" textlink="">
      <xdr:nvSpPr>
        <xdr:cNvPr id="560" name="n_1mainValue【学校施設】&#10;有形固定資産減価償却率">
          <a:extLst>
            <a:ext uri="{FF2B5EF4-FFF2-40B4-BE49-F238E27FC236}">
              <a16:creationId xmlns:a16="http://schemas.microsoft.com/office/drawing/2014/main" id="{3E936D4D-9B18-4A35-BFDD-C465C1885DD6}"/>
            </a:ext>
          </a:extLst>
        </xdr:cNvPr>
        <xdr:cNvSpPr txBox="1"/>
      </xdr:nvSpPr>
      <xdr:spPr>
        <a:xfrm>
          <a:off x="15266044" y="97393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56</xdr:row>
      <xdr:rowOff>113047</xdr:rowOff>
    </xdr:from>
    <xdr:ext cx="405111" cy="259045"/>
    <xdr:sp macro="" textlink="">
      <xdr:nvSpPr>
        <xdr:cNvPr id="561" name="n_2mainValue【学校施設】&#10;有形固定資産減価償却率">
          <a:extLst>
            <a:ext uri="{FF2B5EF4-FFF2-40B4-BE49-F238E27FC236}">
              <a16:creationId xmlns:a16="http://schemas.microsoft.com/office/drawing/2014/main" id="{02FC4372-87FA-477D-8BDC-23B0146DD1A3}"/>
            </a:ext>
          </a:extLst>
        </xdr:cNvPr>
        <xdr:cNvSpPr txBox="1"/>
      </xdr:nvSpPr>
      <xdr:spPr>
        <a:xfrm>
          <a:off x="14389744" y="9714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56</xdr:row>
      <xdr:rowOff>124477</xdr:rowOff>
    </xdr:from>
    <xdr:ext cx="405111" cy="259045"/>
    <xdr:sp macro="" textlink="">
      <xdr:nvSpPr>
        <xdr:cNvPr id="562" name="n_3mainValue【学校施設】&#10;有形固定資産減価償却率">
          <a:extLst>
            <a:ext uri="{FF2B5EF4-FFF2-40B4-BE49-F238E27FC236}">
              <a16:creationId xmlns:a16="http://schemas.microsoft.com/office/drawing/2014/main" id="{1EAFC413-4D19-4C02-A30A-0E1818186CAF}"/>
            </a:ext>
          </a:extLst>
        </xdr:cNvPr>
        <xdr:cNvSpPr txBox="1"/>
      </xdr:nvSpPr>
      <xdr:spPr>
        <a:xfrm>
          <a:off x="13500744" y="9725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56</xdr:row>
      <xdr:rowOff>108475</xdr:rowOff>
    </xdr:from>
    <xdr:ext cx="405111" cy="259045"/>
    <xdr:sp macro="" textlink="">
      <xdr:nvSpPr>
        <xdr:cNvPr id="563" name="n_4mainValue【学校施設】&#10;有形固定資産減価償却率">
          <a:extLst>
            <a:ext uri="{FF2B5EF4-FFF2-40B4-BE49-F238E27FC236}">
              <a16:creationId xmlns:a16="http://schemas.microsoft.com/office/drawing/2014/main" id="{631BD11B-7704-47A7-AB3D-9A8FFD87E1B3}"/>
            </a:ext>
          </a:extLst>
        </xdr:cNvPr>
        <xdr:cNvSpPr txBox="1"/>
      </xdr:nvSpPr>
      <xdr:spPr>
        <a:xfrm>
          <a:off x="12611744" y="97096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64" name="正方形/長方形 563">
          <a:extLst>
            <a:ext uri="{FF2B5EF4-FFF2-40B4-BE49-F238E27FC236}">
              <a16:creationId xmlns:a16="http://schemas.microsoft.com/office/drawing/2014/main" id="{A409D986-C454-4D30-9764-FBE2D1DBAF5F}"/>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65" name="正方形/長方形 564">
          <a:extLst>
            <a:ext uri="{FF2B5EF4-FFF2-40B4-BE49-F238E27FC236}">
              <a16:creationId xmlns:a16="http://schemas.microsoft.com/office/drawing/2014/main" id="{936AF841-E888-43EB-87DB-D043B0F1DD48}"/>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66" name="正方形/長方形 565">
          <a:extLst>
            <a:ext uri="{FF2B5EF4-FFF2-40B4-BE49-F238E27FC236}">
              <a16:creationId xmlns:a16="http://schemas.microsoft.com/office/drawing/2014/main" id="{CD820828-2474-4046-BFD1-B770CD751624}"/>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67" name="正方形/長方形 566">
          <a:extLst>
            <a:ext uri="{FF2B5EF4-FFF2-40B4-BE49-F238E27FC236}">
              <a16:creationId xmlns:a16="http://schemas.microsoft.com/office/drawing/2014/main" id="{3D03D88A-335D-4F4F-97EB-EE54E210E66D}"/>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68" name="正方形/長方形 567">
          <a:extLst>
            <a:ext uri="{FF2B5EF4-FFF2-40B4-BE49-F238E27FC236}">
              <a16:creationId xmlns:a16="http://schemas.microsoft.com/office/drawing/2014/main" id="{D573E286-46B0-4243-8A30-AE3641BFA13D}"/>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69" name="正方形/長方形 568">
          <a:extLst>
            <a:ext uri="{FF2B5EF4-FFF2-40B4-BE49-F238E27FC236}">
              <a16:creationId xmlns:a16="http://schemas.microsoft.com/office/drawing/2014/main" id="{D27D2EA0-2E82-4B47-91F8-C869867EE016}"/>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70" name="正方形/長方形 569">
          <a:extLst>
            <a:ext uri="{FF2B5EF4-FFF2-40B4-BE49-F238E27FC236}">
              <a16:creationId xmlns:a16="http://schemas.microsoft.com/office/drawing/2014/main" id="{7F9705C1-AB93-4257-922F-C06486086807}"/>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71" name="正方形/長方形 570">
          <a:extLst>
            <a:ext uri="{FF2B5EF4-FFF2-40B4-BE49-F238E27FC236}">
              <a16:creationId xmlns:a16="http://schemas.microsoft.com/office/drawing/2014/main" id="{CA99D2D5-DEB3-45C9-AA5E-21B113F554A3}"/>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72" name="テキスト ボックス 571">
          <a:extLst>
            <a:ext uri="{FF2B5EF4-FFF2-40B4-BE49-F238E27FC236}">
              <a16:creationId xmlns:a16="http://schemas.microsoft.com/office/drawing/2014/main" id="{39E08F97-80D9-464A-BCF5-BDB99FB386F7}"/>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73" name="直線コネクタ 572">
          <a:extLst>
            <a:ext uri="{FF2B5EF4-FFF2-40B4-BE49-F238E27FC236}">
              <a16:creationId xmlns:a16="http://schemas.microsoft.com/office/drawing/2014/main" id="{44368D71-2206-4334-BDFF-BFBFCE94ED23}"/>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574" name="テキスト ボックス 573">
          <a:extLst>
            <a:ext uri="{FF2B5EF4-FFF2-40B4-BE49-F238E27FC236}">
              <a16:creationId xmlns:a16="http://schemas.microsoft.com/office/drawing/2014/main" id="{9E0BD8D3-CD38-41BE-BCBD-7092EEC37EB9}"/>
            </a:ext>
          </a:extLst>
        </xdr:cNvPr>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76200</xdr:rowOff>
    </xdr:from>
    <xdr:to>
      <xdr:col>120</xdr:col>
      <xdr:colOff>114300</xdr:colOff>
      <xdr:row>64</xdr:row>
      <xdr:rowOff>76200</xdr:rowOff>
    </xdr:to>
    <xdr:cxnSp macro="">
      <xdr:nvCxnSpPr>
        <xdr:cNvPr id="575" name="直線コネクタ 574">
          <a:extLst>
            <a:ext uri="{FF2B5EF4-FFF2-40B4-BE49-F238E27FC236}">
              <a16:creationId xmlns:a16="http://schemas.microsoft.com/office/drawing/2014/main" id="{343BFC76-7565-4032-9D5C-8E29E4159942}"/>
            </a:ext>
          </a:extLst>
        </xdr:cNvPr>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576" name="テキスト ボックス 575">
          <a:extLst>
            <a:ext uri="{FF2B5EF4-FFF2-40B4-BE49-F238E27FC236}">
              <a16:creationId xmlns:a16="http://schemas.microsoft.com/office/drawing/2014/main" id="{6E9862F5-DDE7-4DAF-AC6E-521D33F1FBEB}"/>
            </a:ext>
          </a:extLst>
        </xdr:cNvPr>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577" name="直線コネクタ 576">
          <a:extLst>
            <a:ext uri="{FF2B5EF4-FFF2-40B4-BE49-F238E27FC236}">
              <a16:creationId xmlns:a16="http://schemas.microsoft.com/office/drawing/2014/main" id="{F10253B8-CB99-41F8-9744-A553A96951E4}"/>
            </a:ext>
          </a:extLst>
        </xdr:cNvPr>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578" name="テキスト ボックス 577">
          <a:extLst>
            <a:ext uri="{FF2B5EF4-FFF2-40B4-BE49-F238E27FC236}">
              <a16:creationId xmlns:a16="http://schemas.microsoft.com/office/drawing/2014/main" id="{8B5DA901-D772-4AEA-9A51-2015B8ECB400}"/>
            </a:ext>
          </a:extLst>
        </xdr:cNvPr>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79" name="直線コネクタ 578">
          <a:extLst>
            <a:ext uri="{FF2B5EF4-FFF2-40B4-BE49-F238E27FC236}">
              <a16:creationId xmlns:a16="http://schemas.microsoft.com/office/drawing/2014/main" id="{67A38E3B-6501-45E1-A2D4-5D410853DD72}"/>
            </a:ext>
          </a:extLst>
        </xdr:cNvPr>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580" name="テキスト ボックス 579">
          <a:extLst>
            <a:ext uri="{FF2B5EF4-FFF2-40B4-BE49-F238E27FC236}">
              <a16:creationId xmlns:a16="http://schemas.microsoft.com/office/drawing/2014/main" id="{8CCFB0B5-29CE-46E9-A8AD-D5A639FF8744}"/>
            </a:ext>
          </a:extLst>
        </xdr:cNvPr>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581" name="直線コネクタ 580">
          <a:extLst>
            <a:ext uri="{FF2B5EF4-FFF2-40B4-BE49-F238E27FC236}">
              <a16:creationId xmlns:a16="http://schemas.microsoft.com/office/drawing/2014/main" id="{4B1844A3-B28F-4101-A81D-0AD00372A740}"/>
            </a:ext>
          </a:extLst>
        </xdr:cNvPr>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582" name="テキスト ボックス 581">
          <a:extLst>
            <a:ext uri="{FF2B5EF4-FFF2-40B4-BE49-F238E27FC236}">
              <a16:creationId xmlns:a16="http://schemas.microsoft.com/office/drawing/2014/main" id="{97788BE9-CF2E-4ABC-A595-63C44A839743}"/>
            </a:ext>
          </a:extLst>
        </xdr:cNvPr>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583" name="直線コネクタ 582">
          <a:extLst>
            <a:ext uri="{FF2B5EF4-FFF2-40B4-BE49-F238E27FC236}">
              <a16:creationId xmlns:a16="http://schemas.microsoft.com/office/drawing/2014/main" id="{A1016CD0-2F99-4B9D-B48A-6169FB3342CF}"/>
            </a:ext>
          </a:extLst>
        </xdr:cNvPr>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584" name="テキスト ボックス 583">
          <a:extLst>
            <a:ext uri="{FF2B5EF4-FFF2-40B4-BE49-F238E27FC236}">
              <a16:creationId xmlns:a16="http://schemas.microsoft.com/office/drawing/2014/main" id="{F781BF18-7795-4A60-9271-EDE978E9D4B2}"/>
            </a:ext>
          </a:extLst>
        </xdr:cNvPr>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85" name="直線コネクタ 584">
          <a:extLst>
            <a:ext uri="{FF2B5EF4-FFF2-40B4-BE49-F238E27FC236}">
              <a16:creationId xmlns:a16="http://schemas.microsoft.com/office/drawing/2014/main" id="{9C4F64C0-3F86-4CF2-8343-F27A44982923}"/>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86" name="テキスト ボックス 585">
          <a:extLst>
            <a:ext uri="{FF2B5EF4-FFF2-40B4-BE49-F238E27FC236}">
              <a16:creationId xmlns:a16="http://schemas.microsoft.com/office/drawing/2014/main" id="{38037A64-027E-4708-B58F-44BB066A0A8B}"/>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87" name="【学校施設】&#10;一人当たり面積グラフ枠">
          <a:extLst>
            <a:ext uri="{FF2B5EF4-FFF2-40B4-BE49-F238E27FC236}">
              <a16:creationId xmlns:a16="http://schemas.microsoft.com/office/drawing/2014/main" id="{15AE7AD2-394F-4951-BA2B-5AC3B52D5A0E}"/>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27432</xdr:rowOff>
    </xdr:from>
    <xdr:to>
      <xdr:col>116</xdr:col>
      <xdr:colOff>62864</xdr:colOff>
      <xdr:row>64</xdr:row>
      <xdr:rowOff>143256</xdr:rowOff>
    </xdr:to>
    <xdr:cxnSp macro="">
      <xdr:nvCxnSpPr>
        <xdr:cNvPr id="588" name="直線コネクタ 587">
          <a:extLst>
            <a:ext uri="{FF2B5EF4-FFF2-40B4-BE49-F238E27FC236}">
              <a16:creationId xmlns:a16="http://schemas.microsoft.com/office/drawing/2014/main" id="{EA9A472A-0649-43C2-9939-F909D928446E}"/>
            </a:ext>
          </a:extLst>
        </xdr:cNvPr>
        <xdr:cNvCxnSpPr/>
      </xdr:nvCxnSpPr>
      <xdr:spPr>
        <a:xfrm flipV="1">
          <a:off x="22160864" y="9628632"/>
          <a:ext cx="0" cy="14874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147083</xdr:rowOff>
    </xdr:from>
    <xdr:ext cx="469744" cy="259045"/>
    <xdr:sp macro="" textlink="">
      <xdr:nvSpPr>
        <xdr:cNvPr id="589" name="【学校施設】&#10;一人当たり面積最小値テキスト">
          <a:extLst>
            <a:ext uri="{FF2B5EF4-FFF2-40B4-BE49-F238E27FC236}">
              <a16:creationId xmlns:a16="http://schemas.microsoft.com/office/drawing/2014/main" id="{34A4FE9F-0FD9-43D4-8F45-D4D8C7CFCE0C}"/>
            </a:ext>
          </a:extLst>
        </xdr:cNvPr>
        <xdr:cNvSpPr txBox="1"/>
      </xdr:nvSpPr>
      <xdr:spPr>
        <a:xfrm>
          <a:off x="22199600" y="111198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143256</xdr:rowOff>
    </xdr:from>
    <xdr:to>
      <xdr:col>116</xdr:col>
      <xdr:colOff>152400</xdr:colOff>
      <xdr:row>64</xdr:row>
      <xdr:rowOff>143256</xdr:rowOff>
    </xdr:to>
    <xdr:cxnSp macro="">
      <xdr:nvCxnSpPr>
        <xdr:cNvPr id="590" name="直線コネクタ 589">
          <a:extLst>
            <a:ext uri="{FF2B5EF4-FFF2-40B4-BE49-F238E27FC236}">
              <a16:creationId xmlns:a16="http://schemas.microsoft.com/office/drawing/2014/main" id="{A7463130-8894-44BA-ADCC-EF8AC141B2FD}"/>
            </a:ext>
          </a:extLst>
        </xdr:cNvPr>
        <xdr:cNvCxnSpPr/>
      </xdr:nvCxnSpPr>
      <xdr:spPr>
        <a:xfrm>
          <a:off x="22072600" y="111160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145559</xdr:rowOff>
    </xdr:from>
    <xdr:ext cx="469744" cy="259045"/>
    <xdr:sp macro="" textlink="">
      <xdr:nvSpPr>
        <xdr:cNvPr id="591" name="【学校施設】&#10;一人当たり面積最大値テキスト">
          <a:extLst>
            <a:ext uri="{FF2B5EF4-FFF2-40B4-BE49-F238E27FC236}">
              <a16:creationId xmlns:a16="http://schemas.microsoft.com/office/drawing/2014/main" id="{6950277D-2090-4CBB-9443-2B04CEFFF3F7}"/>
            </a:ext>
          </a:extLst>
        </xdr:cNvPr>
        <xdr:cNvSpPr txBox="1"/>
      </xdr:nvSpPr>
      <xdr:spPr>
        <a:xfrm>
          <a:off x="22199600" y="94038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27432</xdr:rowOff>
    </xdr:from>
    <xdr:to>
      <xdr:col>116</xdr:col>
      <xdr:colOff>152400</xdr:colOff>
      <xdr:row>56</xdr:row>
      <xdr:rowOff>27432</xdr:rowOff>
    </xdr:to>
    <xdr:cxnSp macro="">
      <xdr:nvCxnSpPr>
        <xdr:cNvPr id="592" name="直線コネクタ 591">
          <a:extLst>
            <a:ext uri="{FF2B5EF4-FFF2-40B4-BE49-F238E27FC236}">
              <a16:creationId xmlns:a16="http://schemas.microsoft.com/office/drawing/2014/main" id="{59F44ACA-DD53-4A07-9643-B48A3AFE18C9}"/>
            </a:ext>
          </a:extLst>
        </xdr:cNvPr>
        <xdr:cNvCxnSpPr/>
      </xdr:nvCxnSpPr>
      <xdr:spPr>
        <a:xfrm>
          <a:off x="22072600" y="96286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124985</xdr:rowOff>
    </xdr:from>
    <xdr:ext cx="469744" cy="259045"/>
    <xdr:sp macro="" textlink="">
      <xdr:nvSpPr>
        <xdr:cNvPr id="593" name="【学校施設】&#10;一人当たり面積平均値テキスト">
          <a:extLst>
            <a:ext uri="{FF2B5EF4-FFF2-40B4-BE49-F238E27FC236}">
              <a16:creationId xmlns:a16="http://schemas.microsoft.com/office/drawing/2014/main" id="{B07D7289-F449-4481-8FC2-E4327F884975}"/>
            </a:ext>
          </a:extLst>
        </xdr:cNvPr>
        <xdr:cNvSpPr txBox="1"/>
      </xdr:nvSpPr>
      <xdr:spPr>
        <a:xfrm>
          <a:off x="22199600" y="1058343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146558</xdr:rowOff>
    </xdr:from>
    <xdr:to>
      <xdr:col>116</xdr:col>
      <xdr:colOff>114300</xdr:colOff>
      <xdr:row>62</xdr:row>
      <xdr:rowOff>76708</xdr:rowOff>
    </xdr:to>
    <xdr:sp macro="" textlink="">
      <xdr:nvSpPr>
        <xdr:cNvPr id="594" name="フローチャート: 判断 593">
          <a:extLst>
            <a:ext uri="{FF2B5EF4-FFF2-40B4-BE49-F238E27FC236}">
              <a16:creationId xmlns:a16="http://schemas.microsoft.com/office/drawing/2014/main" id="{1A1CD825-078E-453C-BBCF-1609F9E439AE}"/>
            </a:ext>
          </a:extLst>
        </xdr:cNvPr>
        <xdr:cNvSpPr/>
      </xdr:nvSpPr>
      <xdr:spPr>
        <a:xfrm>
          <a:off x="22110700" y="106050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148082</xdr:rowOff>
    </xdr:from>
    <xdr:to>
      <xdr:col>112</xdr:col>
      <xdr:colOff>38100</xdr:colOff>
      <xdr:row>62</xdr:row>
      <xdr:rowOff>78232</xdr:rowOff>
    </xdr:to>
    <xdr:sp macro="" textlink="">
      <xdr:nvSpPr>
        <xdr:cNvPr id="595" name="フローチャート: 判断 594">
          <a:extLst>
            <a:ext uri="{FF2B5EF4-FFF2-40B4-BE49-F238E27FC236}">
              <a16:creationId xmlns:a16="http://schemas.microsoft.com/office/drawing/2014/main" id="{06BA9C11-C1C6-4E58-96C0-2A20312746C8}"/>
            </a:ext>
          </a:extLst>
        </xdr:cNvPr>
        <xdr:cNvSpPr/>
      </xdr:nvSpPr>
      <xdr:spPr>
        <a:xfrm>
          <a:off x="21272500" y="10606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164846</xdr:rowOff>
    </xdr:from>
    <xdr:to>
      <xdr:col>107</xdr:col>
      <xdr:colOff>101600</xdr:colOff>
      <xdr:row>62</xdr:row>
      <xdr:rowOff>94996</xdr:rowOff>
    </xdr:to>
    <xdr:sp macro="" textlink="">
      <xdr:nvSpPr>
        <xdr:cNvPr id="596" name="フローチャート: 判断 595">
          <a:extLst>
            <a:ext uri="{FF2B5EF4-FFF2-40B4-BE49-F238E27FC236}">
              <a16:creationId xmlns:a16="http://schemas.microsoft.com/office/drawing/2014/main" id="{1C0818FD-612E-4634-9B87-021C39C81D2E}"/>
            </a:ext>
          </a:extLst>
        </xdr:cNvPr>
        <xdr:cNvSpPr/>
      </xdr:nvSpPr>
      <xdr:spPr>
        <a:xfrm>
          <a:off x="20383500" y="10623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141986</xdr:rowOff>
    </xdr:from>
    <xdr:to>
      <xdr:col>102</xdr:col>
      <xdr:colOff>165100</xdr:colOff>
      <xdr:row>62</xdr:row>
      <xdr:rowOff>72136</xdr:rowOff>
    </xdr:to>
    <xdr:sp macro="" textlink="">
      <xdr:nvSpPr>
        <xdr:cNvPr id="597" name="フローチャート: 判断 596">
          <a:extLst>
            <a:ext uri="{FF2B5EF4-FFF2-40B4-BE49-F238E27FC236}">
              <a16:creationId xmlns:a16="http://schemas.microsoft.com/office/drawing/2014/main" id="{060D3D6B-8D3A-4241-816C-505D8B207B08}"/>
            </a:ext>
          </a:extLst>
        </xdr:cNvPr>
        <xdr:cNvSpPr/>
      </xdr:nvSpPr>
      <xdr:spPr>
        <a:xfrm>
          <a:off x="19494500" y="10600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158750</xdr:rowOff>
    </xdr:from>
    <xdr:to>
      <xdr:col>98</xdr:col>
      <xdr:colOff>38100</xdr:colOff>
      <xdr:row>62</xdr:row>
      <xdr:rowOff>88900</xdr:rowOff>
    </xdr:to>
    <xdr:sp macro="" textlink="">
      <xdr:nvSpPr>
        <xdr:cNvPr id="598" name="フローチャート: 判断 597">
          <a:extLst>
            <a:ext uri="{FF2B5EF4-FFF2-40B4-BE49-F238E27FC236}">
              <a16:creationId xmlns:a16="http://schemas.microsoft.com/office/drawing/2014/main" id="{440453AD-E4F1-4521-81A7-10D169F777EF}"/>
            </a:ext>
          </a:extLst>
        </xdr:cNvPr>
        <xdr:cNvSpPr/>
      </xdr:nvSpPr>
      <xdr:spPr>
        <a:xfrm>
          <a:off x="18605500" y="1061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99" name="テキスト ボックス 598">
          <a:extLst>
            <a:ext uri="{FF2B5EF4-FFF2-40B4-BE49-F238E27FC236}">
              <a16:creationId xmlns:a16="http://schemas.microsoft.com/office/drawing/2014/main" id="{CF71E597-7201-4906-98B3-4F49E0A6EAB6}"/>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00" name="テキスト ボックス 599">
          <a:extLst>
            <a:ext uri="{FF2B5EF4-FFF2-40B4-BE49-F238E27FC236}">
              <a16:creationId xmlns:a16="http://schemas.microsoft.com/office/drawing/2014/main" id="{22D3D96A-DCA3-411E-B411-531229EB2C77}"/>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01" name="テキスト ボックス 600">
          <a:extLst>
            <a:ext uri="{FF2B5EF4-FFF2-40B4-BE49-F238E27FC236}">
              <a16:creationId xmlns:a16="http://schemas.microsoft.com/office/drawing/2014/main" id="{F6E41836-BAC6-49DB-9BCA-256D4E717E8A}"/>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02" name="テキスト ボックス 601">
          <a:extLst>
            <a:ext uri="{FF2B5EF4-FFF2-40B4-BE49-F238E27FC236}">
              <a16:creationId xmlns:a16="http://schemas.microsoft.com/office/drawing/2014/main" id="{312FC285-6728-4196-9D3F-78FBFC276938}"/>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03" name="テキスト ボックス 602">
          <a:extLst>
            <a:ext uri="{FF2B5EF4-FFF2-40B4-BE49-F238E27FC236}">
              <a16:creationId xmlns:a16="http://schemas.microsoft.com/office/drawing/2014/main" id="{8C5D4AD8-EE7E-4F42-BE86-D3BF75792FD0}"/>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43688</xdr:rowOff>
    </xdr:from>
    <xdr:to>
      <xdr:col>116</xdr:col>
      <xdr:colOff>114300</xdr:colOff>
      <xdr:row>58</xdr:row>
      <xdr:rowOff>145288</xdr:rowOff>
    </xdr:to>
    <xdr:sp macro="" textlink="">
      <xdr:nvSpPr>
        <xdr:cNvPr id="604" name="楕円 603">
          <a:extLst>
            <a:ext uri="{FF2B5EF4-FFF2-40B4-BE49-F238E27FC236}">
              <a16:creationId xmlns:a16="http://schemas.microsoft.com/office/drawing/2014/main" id="{B3A0EEB4-AA1C-4E21-BDE8-20201E03556A}"/>
            </a:ext>
          </a:extLst>
        </xdr:cNvPr>
        <xdr:cNvSpPr/>
      </xdr:nvSpPr>
      <xdr:spPr>
        <a:xfrm>
          <a:off x="22110700" y="9987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57</xdr:row>
      <xdr:rowOff>66565</xdr:rowOff>
    </xdr:from>
    <xdr:ext cx="469744" cy="259045"/>
    <xdr:sp macro="" textlink="">
      <xdr:nvSpPr>
        <xdr:cNvPr id="605" name="【学校施設】&#10;一人当たり面積該当値テキスト">
          <a:extLst>
            <a:ext uri="{FF2B5EF4-FFF2-40B4-BE49-F238E27FC236}">
              <a16:creationId xmlns:a16="http://schemas.microsoft.com/office/drawing/2014/main" id="{E9F2C498-AC7B-4F89-ABF3-7AEC1E65CBE9}"/>
            </a:ext>
          </a:extLst>
        </xdr:cNvPr>
        <xdr:cNvSpPr txBox="1"/>
      </xdr:nvSpPr>
      <xdr:spPr>
        <a:xfrm>
          <a:off x="22199600" y="98392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58166</xdr:rowOff>
    </xdr:from>
    <xdr:to>
      <xdr:col>112</xdr:col>
      <xdr:colOff>38100</xdr:colOff>
      <xdr:row>58</xdr:row>
      <xdr:rowOff>159766</xdr:rowOff>
    </xdr:to>
    <xdr:sp macro="" textlink="">
      <xdr:nvSpPr>
        <xdr:cNvPr id="606" name="楕円 605">
          <a:extLst>
            <a:ext uri="{FF2B5EF4-FFF2-40B4-BE49-F238E27FC236}">
              <a16:creationId xmlns:a16="http://schemas.microsoft.com/office/drawing/2014/main" id="{42F211FB-5144-490A-8762-C2328E74D9BE}"/>
            </a:ext>
          </a:extLst>
        </xdr:cNvPr>
        <xdr:cNvSpPr/>
      </xdr:nvSpPr>
      <xdr:spPr>
        <a:xfrm>
          <a:off x="21272500" y="100022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58</xdr:row>
      <xdr:rowOff>94488</xdr:rowOff>
    </xdr:from>
    <xdr:to>
      <xdr:col>116</xdr:col>
      <xdr:colOff>63500</xdr:colOff>
      <xdr:row>58</xdr:row>
      <xdr:rowOff>108966</xdr:rowOff>
    </xdr:to>
    <xdr:cxnSp macro="">
      <xdr:nvCxnSpPr>
        <xdr:cNvPr id="607" name="直線コネクタ 606">
          <a:extLst>
            <a:ext uri="{FF2B5EF4-FFF2-40B4-BE49-F238E27FC236}">
              <a16:creationId xmlns:a16="http://schemas.microsoft.com/office/drawing/2014/main" id="{D58F0231-3F54-46F9-B5B6-BE888CF2D42C}"/>
            </a:ext>
          </a:extLst>
        </xdr:cNvPr>
        <xdr:cNvCxnSpPr/>
      </xdr:nvCxnSpPr>
      <xdr:spPr>
        <a:xfrm flipV="1">
          <a:off x="21323300" y="10038588"/>
          <a:ext cx="838200" cy="14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70358</xdr:rowOff>
    </xdr:from>
    <xdr:to>
      <xdr:col>107</xdr:col>
      <xdr:colOff>101600</xdr:colOff>
      <xdr:row>59</xdr:row>
      <xdr:rowOff>508</xdr:rowOff>
    </xdr:to>
    <xdr:sp macro="" textlink="">
      <xdr:nvSpPr>
        <xdr:cNvPr id="608" name="楕円 607">
          <a:extLst>
            <a:ext uri="{FF2B5EF4-FFF2-40B4-BE49-F238E27FC236}">
              <a16:creationId xmlns:a16="http://schemas.microsoft.com/office/drawing/2014/main" id="{DCF9D813-FD6C-465A-9915-26571C088FF1}"/>
            </a:ext>
          </a:extLst>
        </xdr:cNvPr>
        <xdr:cNvSpPr/>
      </xdr:nvSpPr>
      <xdr:spPr>
        <a:xfrm>
          <a:off x="20383500" y="100144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108966</xdr:rowOff>
    </xdr:from>
    <xdr:to>
      <xdr:col>111</xdr:col>
      <xdr:colOff>177800</xdr:colOff>
      <xdr:row>58</xdr:row>
      <xdr:rowOff>121158</xdr:rowOff>
    </xdr:to>
    <xdr:cxnSp macro="">
      <xdr:nvCxnSpPr>
        <xdr:cNvPr id="609" name="直線コネクタ 608">
          <a:extLst>
            <a:ext uri="{FF2B5EF4-FFF2-40B4-BE49-F238E27FC236}">
              <a16:creationId xmlns:a16="http://schemas.microsoft.com/office/drawing/2014/main" id="{BFF25D69-5F40-4D00-9CF8-A3485B586714}"/>
            </a:ext>
          </a:extLst>
        </xdr:cNvPr>
        <xdr:cNvCxnSpPr/>
      </xdr:nvCxnSpPr>
      <xdr:spPr>
        <a:xfrm flipV="1">
          <a:off x="20434300" y="10053066"/>
          <a:ext cx="889000" cy="121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98552</xdr:rowOff>
    </xdr:from>
    <xdr:to>
      <xdr:col>102</xdr:col>
      <xdr:colOff>165100</xdr:colOff>
      <xdr:row>59</xdr:row>
      <xdr:rowOff>28702</xdr:rowOff>
    </xdr:to>
    <xdr:sp macro="" textlink="">
      <xdr:nvSpPr>
        <xdr:cNvPr id="610" name="楕円 609">
          <a:extLst>
            <a:ext uri="{FF2B5EF4-FFF2-40B4-BE49-F238E27FC236}">
              <a16:creationId xmlns:a16="http://schemas.microsoft.com/office/drawing/2014/main" id="{42BE0B87-60CA-408E-93F0-6A6F594CEA41}"/>
            </a:ext>
          </a:extLst>
        </xdr:cNvPr>
        <xdr:cNvSpPr/>
      </xdr:nvSpPr>
      <xdr:spPr>
        <a:xfrm>
          <a:off x="19494500" y="10042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58</xdr:row>
      <xdr:rowOff>121158</xdr:rowOff>
    </xdr:from>
    <xdr:to>
      <xdr:col>107</xdr:col>
      <xdr:colOff>50800</xdr:colOff>
      <xdr:row>58</xdr:row>
      <xdr:rowOff>149352</xdr:rowOff>
    </xdr:to>
    <xdr:cxnSp macro="">
      <xdr:nvCxnSpPr>
        <xdr:cNvPr id="611" name="直線コネクタ 610">
          <a:extLst>
            <a:ext uri="{FF2B5EF4-FFF2-40B4-BE49-F238E27FC236}">
              <a16:creationId xmlns:a16="http://schemas.microsoft.com/office/drawing/2014/main" id="{D0A337DC-D263-4337-94B8-4BB360FCCD7C}"/>
            </a:ext>
          </a:extLst>
        </xdr:cNvPr>
        <xdr:cNvCxnSpPr/>
      </xdr:nvCxnSpPr>
      <xdr:spPr>
        <a:xfrm flipV="1">
          <a:off x="19545300" y="10065258"/>
          <a:ext cx="889000" cy="28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58</xdr:row>
      <xdr:rowOff>111506</xdr:rowOff>
    </xdr:from>
    <xdr:to>
      <xdr:col>98</xdr:col>
      <xdr:colOff>38100</xdr:colOff>
      <xdr:row>59</xdr:row>
      <xdr:rowOff>41656</xdr:rowOff>
    </xdr:to>
    <xdr:sp macro="" textlink="">
      <xdr:nvSpPr>
        <xdr:cNvPr id="612" name="楕円 611">
          <a:extLst>
            <a:ext uri="{FF2B5EF4-FFF2-40B4-BE49-F238E27FC236}">
              <a16:creationId xmlns:a16="http://schemas.microsoft.com/office/drawing/2014/main" id="{4A207D06-7235-4F09-A3EC-CDB6C0C6A0B3}"/>
            </a:ext>
          </a:extLst>
        </xdr:cNvPr>
        <xdr:cNvSpPr/>
      </xdr:nvSpPr>
      <xdr:spPr>
        <a:xfrm>
          <a:off x="18605500" y="100556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58</xdr:row>
      <xdr:rowOff>149352</xdr:rowOff>
    </xdr:from>
    <xdr:to>
      <xdr:col>102</xdr:col>
      <xdr:colOff>114300</xdr:colOff>
      <xdr:row>58</xdr:row>
      <xdr:rowOff>162306</xdr:rowOff>
    </xdr:to>
    <xdr:cxnSp macro="">
      <xdr:nvCxnSpPr>
        <xdr:cNvPr id="613" name="直線コネクタ 612">
          <a:extLst>
            <a:ext uri="{FF2B5EF4-FFF2-40B4-BE49-F238E27FC236}">
              <a16:creationId xmlns:a16="http://schemas.microsoft.com/office/drawing/2014/main" id="{11CDB111-44E5-47C4-A78A-35861D031E04}"/>
            </a:ext>
          </a:extLst>
        </xdr:cNvPr>
        <xdr:cNvCxnSpPr/>
      </xdr:nvCxnSpPr>
      <xdr:spPr>
        <a:xfrm flipV="1">
          <a:off x="18656300" y="10093452"/>
          <a:ext cx="889000" cy="129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62</xdr:row>
      <xdr:rowOff>69359</xdr:rowOff>
    </xdr:from>
    <xdr:ext cx="469744" cy="259045"/>
    <xdr:sp macro="" textlink="">
      <xdr:nvSpPr>
        <xdr:cNvPr id="614" name="n_1aveValue【学校施設】&#10;一人当たり面積">
          <a:extLst>
            <a:ext uri="{FF2B5EF4-FFF2-40B4-BE49-F238E27FC236}">
              <a16:creationId xmlns:a16="http://schemas.microsoft.com/office/drawing/2014/main" id="{8D779B11-38D2-4105-8358-5AF30659BB07}"/>
            </a:ext>
          </a:extLst>
        </xdr:cNvPr>
        <xdr:cNvSpPr txBox="1"/>
      </xdr:nvSpPr>
      <xdr:spPr>
        <a:xfrm>
          <a:off x="21075727" y="106992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86123</xdr:rowOff>
    </xdr:from>
    <xdr:ext cx="469744" cy="259045"/>
    <xdr:sp macro="" textlink="">
      <xdr:nvSpPr>
        <xdr:cNvPr id="615" name="n_2aveValue【学校施設】&#10;一人当たり面積">
          <a:extLst>
            <a:ext uri="{FF2B5EF4-FFF2-40B4-BE49-F238E27FC236}">
              <a16:creationId xmlns:a16="http://schemas.microsoft.com/office/drawing/2014/main" id="{DA52080F-0E15-41BE-941D-ECEAAFFBEDC5}"/>
            </a:ext>
          </a:extLst>
        </xdr:cNvPr>
        <xdr:cNvSpPr txBox="1"/>
      </xdr:nvSpPr>
      <xdr:spPr>
        <a:xfrm>
          <a:off x="20199427" y="107160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63263</xdr:rowOff>
    </xdr:from>
    <xdr:ext cx="469744" cy="259045"/>
    <xdr:sp macro="" textlink="">
      <xdr:nvSpPr>
        <xdr:cNvPr id="616" name="n_3aveValue【学校施設】&#10;一人当たり面積">
          <a:extLst>
            <a:ext uri="{FF2B5EF4-FFF2-40B4-BE49-F238E27FC236}">
              <a16:creationId xmlns:a16="http://schemas.microsoft.com/office/drawing/2014/main" id="{F808700A-5699-441A-A223-5D7D83CA136E}"/>
            </a:ext>
          </a:extLst>
        </xdr:cNvPr>
        <xdr:cNvSpPr txBox="1"/>
      </xdr:nvSpPr>
      <xdr:spPr>
        <a:xfrm>
          <a:off x="19310427" y="106931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62</xdr:row>
      <xdr:rowOff>80027</xdr:rowOff>
    </xdr:from>
    <xdr:ext cx="469744" cy="259045"/>
    <xdr:sp macro="" textlink="">
      <xdr:nvSpPr>
        <xdr:cNvPr id="617" name="n_4aveValue【学校施設】&#10;一人当たり面積">
          <a:extLst>
            <a:ext uri="{FF2B5EF4-FFF2-40B4-BE49-F238E27FC236}">
              <a16:creationId xmlns:a16="http://schemas.microsoft.com/office/drawing/2014/main" id="{A4C2E075-88BB-4C54-A6E4-172B4B5D8D46}"/>
            </a:ext>
          </a:extLst>
        </xdr:cNvPr>
        <xdr:cNvSpPr txBox="1"/>
      </xdr:nvSpPr>
      <xdr:spPr>
        <a:xfrm>
          <a:off x="18421427" y="10709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57</xdr:row>
      <xdr:rowOff>4843</xdr:rowOff>
    </xdr:from>
    <xdr:ext cx="469744" cy="259045"/>
    <xdr:sp macro="" textlink="">
      <xdr:nvSpPr>
        <xdr:cNvPr id="618" name="n_1mainValue【学校施設】&#10;一人当たり面積">
          <a:extLst>
            <a:ext uri="{FF2B5EF4-FFF2-40B4-BE49-F238E27FC236}">
              <a16:creationId xmlns:a16="http://schemas.microsoft.com/office/drawing/2014/main" id="{FB56C9B6-E8EF-4E65-A5B4-C9F717940C4D}"/>
            </a:ext>
          </a:extLst>
        </xdr:cNvPr>
        <xdr:cNvSpPr txBox="1"/>
      </xdr:nvSpPr>
      <xdr:spPr>
        <a:xfrm>
          <a:off x="21075727" y="97774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57</xdr:row>
      <xdr:rowOff>17035</xdr:rowOff>
    </xdr:from>
    <xdr:ext cx="469744" cy="259045"/>
    <xdr:sp macro="" textlink="">
      <xdr:nvSpPr>
        <xdr:cNvPr id="619" name="n_2mainValue【学校施設】&#10;一人当たり面積">
          <a:extLst>
            <a:ext uri="{FF2B5EF4-FFF2-40B4-BE49-F238E27FC236}">
              <a16:creationId xmlns:a16="http://schemas.microsoft.com/office/drawing/2014/main" id="{9DBD4F8E-AA2F-4F6C-B5F9-A8EC36692251}"/>
            </a:ext>
          </a:extLst>
        </xdr:cNvPr>
        <xdr:cNvSpPr txBox="1"/>
      </xdr:nvSpPr>
      <xdr:spPr>
        <a:xfrm>
          <a:off x="20199427" y="97896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57</xdr:row>
      <xdr:rowOff>45229</xdr:rowOff>
    </xdr:from>
    <xdr:ext cx="469744" cy="259045"/>
    <xdr:sp macro="" textlink="">
      <xdr:nvSpPr>
        <xdr:cNvPr id="620" name="n_3mainValue【学校施設】&#10;一人当たり面積">
          <a:extLst>
            <a:ext uri="{FF2B5EF4-FFF2-40B4-BE49-F238E27FC236}">
              <a16:creationId xmlns:a16="http://schemas.microsoft.com/office/drawing/2014/main" id="{79BFE122-EC64-458E-9F33-A0F66B6FDF70}"/>
            </a:ext>
          </a:extLst>
        </xdr:cNvPr>
        <xdr:cNvSpPr txBox="1"/>
      </xdr:nvSpPr>
      <xdr:spPr>
        <a:xfrm>
          <a:off x="19310427" y="98178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57</xdr:row>
      <xdr:rowOff>58183</xdr:rowOff>
    </xdr:from>
    <xdr:ext cx="469744" cy="259045"/>
    <xdr:sp macro="" textlink="">
      <xdr:nvSpPr>
        <xdr:cNvPr id="621" name="n_4mainValue【学校施設】&#10;一人当たり面積">
          <a:extLst>
            <a:ext uri="{FF2B5EF4-FFF2-40B4-BE49-F238E27FC236}">
              <a16:creationId xmlns:a16="http://schemas.microsoft.com/office/drawing/2014/main" id="{537FFF52-1159-44C7-89CF-5C40FC0E336B}"/>
            </a:ext>
          </a:extLst>
        </xdr:cNvPr>
        <xdr:cNvSpPr txBox="1"/>
      </xdr:nvSpPr>
      <xdr:spPr>
        <a:xfrm>
          <a:off x="18421427" y="98308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22" name="正方形/長方形 621">
          <a:extLst>
            <a:ext uri="{FF2B5EF4-FFF2-40B4-BE49-F238E27FC236}">
              <a16:creationId xmlns:a16="http://schemas.microsoft.com/office/drawing/2014/main" id="{67ACA60F-9DAE-40CE-88DB-1D6B325250EF}"/>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23" name="正方形/長方形 622">
          <a:extLst>
            <a:ext uri="{FF2B5EF4-FFF2-40B4-BE49-F238E27FC236}">
              <a16:creationId xmlns:a16="http://schemas.microsoft.com/office/drawing/2014/main" id="{2D799E6E-F88E-4A3A-8088-869A1DFE49BF}"/>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24" name="正方形/長方形 623">
          <a:extLst>
            <a:ext uri="{FF2B5EF4-FFF2-40B4-BE49-F238E27FC236}">
              <a16:creationId xmlns:a16="http://schemas.microsoft.com/office/drawing/2014/main" id="{4E82DF65-0270-41E1-963D-A23DE67FC7DB}"/>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25" name="正方形/長方形 624">
          <a:extLst>
            <a:ext uri="{FF2B5EF4-FFF2-40B4-BE49-F238E27FC236}">
              <a16:creationId xmlns:a16="http://schemas.microsoft.com/office/drawing/2014/main" id="{11BA968C-8F41-47C3-B582-288CB9E89045}"/>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26" name="正方形/長方形 625">
          <a:extLst>
            <a:ext uri="{FF2B5EF4-FFF2-40B4-BE49-F238E27FC236}">
              <a16:creationId xmlns:a16="http://schemas.microsoft.com/office/drawing/2014/main" id="{21867CF5-EA98-40EB-BD4F-6451FB337475}"/>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27" name="正方形/長方形 626">
          <a:extLst>
            <a:ext uri="{FF2B5EF4-FFF2-40B4-BE49-F238E27FC236}">
              <a16:creationId xmlns:a16="http://schemas.microsoft.com/office/drawing/2014/main" id="{BD0BC4B9-722E-47E6-B6FF-0F447432566F}"/>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28" name="正方形/長方形 627">
          <a:extLst>
            <a:ext uri="{FF2B5EF4-FFF2-40B4-BE49-F238E27FC236}">
              <a16:creationId xmlns:a16="http://schemas.microsoft.com/office/drawing/2014/main" id="{B9B4AA13-E745-41A9-9FF9-E11009224204}"/>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29" name="正方形/長方形 628">
          <a:extLst>
            <a:ext uri="{FF2B5EF4-FFF2-40B4-BE49-F238E27FC236}">
              <a16:creationId xmlns:a16="http://schemas.microsoft.com/office/drawing/2014/main" id="{DB9291B2-6525-4833-9D10-410514BCAD3E}"/>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30" name="テキスト ボックス 629">
          <a:extLst>
            <a:ext uri="{FF2B5EF4-FFF2-40B4-BE49-F238E27FC236}">
              <a16:creationId xmlns:a16="http://schemas.microsoft.com/office/drawing/2014/main" id="{7DC489A1-1C5C-45E8-A3B5-9C94FFE4A4DB}"/>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31" name="直線コネクタ 630">
          <a:extLst>
            <a:ext uri="{FF2B5EF4-FFF2-40B4-BE49-F238E27FC236}">
              <a16:creationId xmlns:a16="http://schemas.microsoft.com/office/drawing/2014/main" id="{385755BB-42C6-4C73-A89D-9F31BCCD6AFA}"/>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32" name="テキスト ボックス 631">
          <a:extLst>
            <a:ext uri="{FF2B5EF4-FFF2-40B4-BE49-F238E27FC236}">
              <a16:creationId xmlns:a16="http://schemas.microsoft.com/office/drawing/2014/main" id="{6717EEFB-245A-4E8B-9A50-1CB18B3BEF9F}"/>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633" name="直線コネクタ 632">
          <a:extLst>
            <a:ext uri="{FF2B5EF4-FFF2-40B4-BE49-F238E27FC236}">
              <a16:creationId xmlns:a16="http://schemas.microsoft.com/office/drawing/2014/main" id="{9B66B4D7-CF73-4639-AB27-CA700D359853}"/>
            </a:ext>
          </a:extLst>
        </xdr:cNvPr>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634" name="テキスト ボックス 633">
          <a:extLst>
            <a:ext uri="{FF2B5EF4-FFF2-40B4-BE49-F238E27FC236}">
              <a16:creationId xmlns:a16="http://schemas.microsoft.com/office/drawing/2014/main" id="{E84D5442-9BE7-4D40-8CD5-3134B7A18706}"/>
            </a:ext>
          </a:extLst>
        </xdr:cNvPr>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635" name="直線コネクタ 634">
          <a:extLst>
            <a:ext uri="{FF2B5EF4-FFF2-40B4-BE49-F238E27FC236}">
              <a16:creationId xmlns:a16="http://schemas.microsoft.com/office/drawing/2014/main" id="{039D5CC4-2FEB-46A1-8E7D-94863BAA9F17}"/>
            </a:ext>
          </a:extLst>
        </xdr:cNvPr>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636" name="テキスト ボックス 635">
          <a:extLst>
            <a:ext uri="{FF2B5EF4-FFF2-40B4-BE49-F238E27FC236}">
              <a16:creationId xmlns:a16="http://schemas.microsoft.com/office/drawing/2014/main" id="{3FE2017C-BEA6-4BB7-8A9C-4509E2EAADF2}"/>
            </a:ext>
          </a:extLst>
        </xdr:cNvPr>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637" name="直線コネクタ 636">
          <a:extLst>
            <a:ext uri="{FF2B5EF4-FFF2-40B4-BE49-F238E27FC236}">
              <a16:creationId xmlns:a16="http://schemas.microsoft.com/office/drawing/2014/main" id="{670B26EA-7BF9-480F-ADCC-F04BAF3998B5}"/>
            </a:ext>
          </a:extLst>
        </xdr:cNvPr>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638" name="テキスト ボックス 637">
          <a:extLst>
            <a:ext uri="{FF2B5EF4-FFF2-40B4-BE49-F238E27FC236}">
              <a16:creationId xmlns:a16="http://schemas.microsoft.com/office/drawing/2014/main" id="{E97BA7D6-7E8D-40BC-9F70-1B7D65E4336D}"/>
            </a:ext>
          </a:extLst>
        </xdr:cNvPr>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639" name="直線コネクタ 638">
          <a:extLst>
            <a:ext uri="{FF2B5EF4-FFF2-40B4-BE49-F238E27FC236}">
              <a16:creationId xmlns:a16="http://schemas.microsoft.com/office/drawing/2014/main" id="{BD9F3859-5229-4CBC-9870-6B15531D16A7}"/>
            </a:ext>
          </a:extLst>
        </xdr:cNvPr>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640" name="テキスト ボックス 639">
          <a:extLst>
            <a:ext uri="{FF2B5EF4-FFF2-40B4-BE49-F238E27FC236}">
              <a16:creationId xmlns:a16="http://schemas.microsoft.com/office/drawing/2014/main" id="{CB7C8781-BBC8-4766-BC71-938DAC2FCED9}"/>
            </a:ext>
          </a:extLst>
        </xdr:cNvPr>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641" name="直線コネクタ 640">
          <a:extLst>
            <a:ext uri="{FF2B5EF4-FFF2-40B4-BE49-F238E27FC236}">
              <a16:creationId xmlns:a16="http://schemas.microsoft.com/office/drawing/2014/main" id="{E9E54D7D-6EAF-4F15-826D-4368532B9B03}"/>
            </a:ext>
          </a:extLst>
        </xdr:cNvPr>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642" name="テキスト ボックス 641">
          <a:extLst>
            <a:ext uri="{FF2B5EF4-FFF2-40B4-BE49-F238E27FC236}">
              <a16:creationId xmlns:a16="http://schemas.microsoft.com/office/drawing/2014/main" id="{BB022B60-2FD4-455D-82BF-AB75DF07F7F9}"/>
            </a:ext>
          </a:extLst>
        </xdr:cNvPr>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643" name="直線コネクタ 642">
          <a:extLst>
            <a:ext uri="{FF2B5EF4-FFF2-40B4-BE49-F238E27FC236}">
              <a16:creationId xmlns:a16="http://schemas.microsoft.com/office/drawing/2014/main" id="{53088EFB-245F-40A5-BF16-FD69076A8D28}"/>
            </a:ext>
          </a:extLst>
        </xdr:cNvPr>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644" name="テキスト ボックス 643">
          <a:extLst>
            <a:ext uri="{FF2B5EF4-FFF2-40B4-BE49-F238E27FC236}">
              <a16:creationId xmlns:a16="http://schemas.microsoft.com/office/drawing/2014/main" id="{A6DBD867-264C-4783-B489-62523B2AE770}"/>
            </a:ext>
          </a:extLst>
        </xdr:cNvPr>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45" name="直線コネクタ 644">
          <a:extLst>
            <a:ext uri="{FF2B5EF4-FFF2-40B4-BE49-F238E27FC236}">
              <a16:creationId xmlns:a16="http://schemas.microsoft.com/office/drawing/2014/main" id="{514C42A5-9593-43C4-B654-2066F3511F82}"/>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646" name="【児童館】&#10;有形固定資産減価償却率グラフ枠">
          <a:extLst>
            <a:ext uri="{FF2B5EF4-FFF2-40B4-BE49-F238E27FC236}">
              <a16:creationId xmlns:a16="http://schemas.microsoft.com/office/drawing/2014/main" id="{38AA03D4-E4D3-4ACF-A033-D02F793524D5}"/>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145869</xdr:rowOff>
    </xdr:from>
    <xdr:to>
      <xdr:col>85</xdr:col>
      <xdr:colOff>126364</xdr:colOff>
      <xdr:row>86</xdr:row>
      <xdr:rowOff>168729</xdr:rowOff>
    </xdr:to>
    <xdr:cxnSp macro="">
      <xdr:nvCxnSpPr>
        <xdr:cNvPr id="647" name="直線コネクタ 646">
          <a:extLst>
            <a:ext uri="{FF2B5EF4-FFF2-40B4-BE49-F238E27FC236}">
              <a16:creationId xmlns:a16="http://schemas.microsoft.com/office/drawing/2014/main" id="{CD8A1E10-265C-4EB5-B200-59A40444E153}"/>
            </a:ext>
          </a:extLst>
        </xdr:cNvPr>
        <xdr:cNvCxnSpPr/>
      </xdr:nvCxnSpPr>
      <xdr:spPr>
        <a:xfrm flipV="1">
          <a:off x="16318864" y="13347519"/>
          <a:ext cx="0" cy="15659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1106</xdr:rowOff>
    </xdr:from>
    <xdr:ext cx="469744" cy="259045"/>
    <xdr:sp macro="" textlink="">
      <xdr:nvSpPr>
        <xdr:cNvPr id="648" name="【児童館】&#10;有形固定資産減価償却率最小値テキスト">
          <a:extLst>
            <a:ext uri="{FF2B5EF4-FFF2-40B4-BE49-F238E27FC236}">
              <a16:creationId xmlns:a16="http://schemas.microsoft.com/office/drawing/2014/main" id="{EFD4430F-5AA3-41FD-8365-7593D23B2FAE}"/>
            </a:ext>
          </a:extLst>
        </xdr:cNvPr>
        <xdr:cNvSpPr txBox="1"/>
      </xdr:nvSpPr>
      <xdr:spPr>
        <a:xfrm>
          <a:off x="16357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168729</xdr:rowOff>
    </xdr:from>
    <xdr:to>
      <xdr:col>86</xdr:col>
      <xdr:colOff>25400</xdr:colOff>
      <xdr:row>86</xdr:row>
      <xdr:rowOff>168729</xdr:rowOff>
    </xdr:to>
    <xdr:cxnSp macro="">
      <xdr:nvCxnSpPr>
        <xdr:cNvPr id="649" name="直線コネクタ 648">
          <a:extLst>
            <a:ext uri="{FF2B5EF4-FFF2-40B4-BE49-F238E27FC236}">
              <a16:creationId xmlns:a16="http://schemas.microsoft.com/office/drawing/2014/main" id="{2D07094D-1FF9-4D2B-BA67-17130F23188D}"/>
            </a:ext>
          </a:extLst>
        </xdr:cNvPr>
        <xdr:cNvCxnSpPr/>
      </xdr:nvCxnSpPr>
      <xdr:spPr>
        <a:xfrm>
          <a:off x="16230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92546</xdr:rowOff>
    </xdr:from>
    <xdr:ext cx="340478" cy="259045"/>
    <xdr:sp macro="" textlink="">
      <xdr:nvSpPr>
        <xdr:cNvPr id="650" name="【児童館】&#10;有形固定資産減価償却率最大値テキスト">
          <a:extLst>
            <a:ext uri="{FF2B5EF4-FFF2-40B4-BE49-F238E27FC236}">
              <a16:creationId xmlns:a16="http://schemas.microsoft.com/office/drawing/2014/main" id="{082A5728-D2B4-41FE-B0EB-463DFB3DDBB2}"/>
            </a:ext>
          </a:extLst>
        </xdr:cNvPr>
        <xdr:cNvSpPr txBox="1"/>
      </xdr:nvSpPr>
      <xdr:spPr>
        <a:xfrm>
          <a:off x="16357600" y="1312274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145869</xdr:rowOff>
    </xdr:from>
    <xdr:to>
      <xdr:col>86</xdr:col>
      <xdr:colOff>25400</xdr:colOff>
      <xdr:row>77</xdr:row>
      <xdr:rowOff>145869</xdr:rowOff>
    </xdr:to>
    <xdr:cxnSp macro="">
      <xdr:nvCxnSpPr>
        <xdr:cNvPr id="651" name="直線コネクタ 650">
          <a:extLst>
            <a:ext uri="{FF2B5EF4-FFF2-40B4-BE49-F238E27FC236}">
              <a16:creationId xmlns:a16="http://schemas.microsoft.com/office/drawing/2014/main" id="{DAA53DC1-A686-439A-9552-AD9E4B8C05AB}"/>
            </a:ext>
          </a:extLst>
        </xdr:cNvPr>
        <xdr:cNvCxnSpPr/>
      </xdr:nvCxnSpPr>
      <xdr:spPr>
        <a:xfrm>
          <a:off x="16230600" y="133475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64061</xdr:rowOff>
    </xdr:from>
    <xdr:ext cx="405111" cy="259045"/>
    <xdr:sp macro="" textlink="">
      <xdr:nvSpPr>
        <xdr:cNvPr id="652" name="【児童館】&#10;有形固定資産減価償却率平均値テキスト">
          <a:extLst>
            <a:ext uri="{FF2B5EF4-FFF2-40B4-BE49-F238E27FC236}">
              <a16:creationId xmlns:a16="http://schemas.microsoft.com/office/drawing/2014/main" id="{4E6B29AB-C321-457E-8FEA-C95E7669AE13}"/>
            </a:ext>
          </a:extLst>
        </xdr:cNvPr>
        <xdr:cNvSpPr txBox="1"/>
      </xdr:nvSpPr>
      <xdr:spPr>
        <a:xfrm>
          <a:off x="16357600" y="1395151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41184</xdr:rowOff>
    </xdr:from>
    <xdr:to>
      <xdr:col>85</xdr:col>
      <xdr:colOff>177800</xdr:colOff>
      <xdr:row>82</xdr:row>
      <xdr:rowOff>142784</xdr:rowOff>
    </xdr:to>
    <xdr:sp macro="" textlink="">
      <xdr:nvSpPr>
        <xdr:cNvPr id="653" name="フローチャート: 判断 652">
          <a:extLst>
            <a:ext uri="{FF2B5EF4-FFF2-40B4-BE49-F238E27FC236}">
              <a16:creationId xmlns:a16="http://schemas.microsoft.com/office/drawing/2014/main" id="{57B34117-13E9-4519-8853-673F921D4B9E}"/>
            </a:ext>
          </a:extLst>
        </xdr:cNvPr>
        <xdr:cNvSpPr/>
      </xdr:nvSpPr>
      <xdr:spPr>
        <a:xfrm>
          <a:off x="16268700" y="14100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11793</xdr:rowOff>
    </xdr:from>
    <xdr:to>
      <xdr:col>81</xdr:col>
      <xdr:colOff>101600</xdr:colOff>
      <xdr:row>82</xdr:row>
      <xdr:rowOff>113393</xdr:rowOff>
    </xdr:to>
    <xdr:sp macro="" textlink="">
      <xdr:nvSpPr>
        <xdr:cNvPr id="654" name="フローチャート: 判断 653">
          <a:extLst>
            <a:ext uri="{FF2B5EF4-FFF2-40B4-BE49-F238E27FC236}">
              <a16:creationId xmlns:a16="http://schemas.microsoft.com/office/drawing/2014/main" id="{8BDA2E3A-A616-4149-B341-7A1504836AE7}"/>
            </a:ext>
          </a:extLst>
        </xdr:cNvPr>
        <xdr:cNvSpPr/>
      </xdr:nvSpPr>
      <xdr:spPr>
        <a:xfrm>
          <a:off x="15430500" y="14070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15058</xdr:rowOff>
    </xdr:from>
    <xdr:to>
      <xdr:col>76</xdr:col>
      <xdr:colOff>165100</xdr:colOff>
      <xdr:row>82</xdr:row>
      <xdr:rowOff>116658</xdr:rowOff>
    </xdr:to>
    <xdr:sp macro="" textlink="">
      <xdr:nvSpPr>
        <xdr:cNvPr id="655" name="フローチャート: 判断 654">
          <a:extLst>
            <a:ext uri="{FF2B5EF4-FFF2-40B4-BE49-F238E27FC236}">
              <a16:creationId xmlns:a16="http://schemas.microsoft.com/office/drawing/2014/main" id="{BE47FAF6-B59E-484D-B204-1D4E5B655FC7}"/>
            </a:ext>
          </a:extLst>
        </xdr:cNvPr>
        <xdr:cNvSpPr/>
      </xdr:nvSpPr>
      <xdr:spPr>
        <a:xfrm>
          <a:off x="14541500" y="14073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5262</xdr:rowOff>
    </xdr:from>
    <xdr:to>
      <xdr:col>72</xdr:col>
      <xdr:colOff>38100</xdr:colOff>
      <xdr:row>82</xdr:row>
      <xdr:rowOff>106862</xdr:rowOff>
    </xdr:to>
    <xdr:sp macro="" textlink="">
      <xdr:nvSpPr>
        <xdr:cNvPr id="656" name="フローチャート: 判断 655">
          <a:extLst>
            <a:ext uri="{FF2B5EF4-FFF2-40B4-BE49-F238E27FC236}">
              <a16:creationId xmlns:a16="http://schemas.microsoft.com/office/drawing/2014/main" id="{60C96075-DF62-4186-A90E-50D9B6685FE4}"/>
            </a:ext>
          </a:extLst>
        </xdr:cNvPr>
        <xdr:cNvSpPr/>
      </xdr:nvSpPr>
      <xdr:spPr>
        <a:xfrm>
          <a:off x="13652500" y="14064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119562</xdr:rowOff>
    </xdr:from>
    <xdr:to>
      <xdr:col>67</xdr:col>
      <xdr:colOff>101600</xdr:colOff>
      <xdr:row>82</xdr:row>
      <xdr:rowOff>49712</xdr:rowOff>
    </xdr:to>
    <xdr:sp macro="" textlink="">
      <xdr:nvSpPr>
        <xdr:cNvPr id="657" name="フローチャート: 判断 656">
          <a:extLst>
            <a:ext uri="{FF2B5EF4-FFF2-40B4-BE49-F238E27FC236}">
              <a16:creationId xmlns:a16="http://schemas.microsoft.com/office/drawing/2014/main" id="{FFF80A15-13DF-421B-99E8-82B86F5F0B60}"/>
            </a:ext>
          </a:extLst>
        </xdr:cNvPr>
        <xdr:cNvSpPr/>
      </xdr:nvSpPr>
      <xdr:spPr>
        <a:xfrm>
          <a:off x="12763500" y="14007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58" name="テキスト ボックス 657">
          <a:extLst>
            <a:ext uri="{FF2B5EF4-FFF2-40B4-BE49-F238E27FC236}">
              <a16:creationId xmlns:a16="http://schemas.microsoft.com/office/drawing/2014/main" id="{2FA17FAF-53B6-429B-A28F-752966279F84}"/>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59" name="テキスト ボックス 658">
          <a:extLst>
            <a:ext uri="{FF2B5EF4-FFF2-40B4-BE49-F238E27FC236}">
              <a16:creationId xmlns:a16="http://schemas.microsoft.com/office/drawing/2014/main" id="{15AA5CF2-A016-4696-83DA-C78502B3C84A}"/>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60" name="テキスト ボックス 659">
          <a:extLst>
            <a:ext uri="{FF2B5EF4-FFF2-40B4-BE49-F238E27FC236}">
              <a16:creationId xmlns:a16="http://schemas.microsoft.com/office/drawing/2014/main" id="{51D67959-4F36-42EC-A996-7C02BAC2EE66}"/>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61" name="テキスト ボックス 660">
          <a:extLst>
            <a:ext uri="{FF2B5EF4-FFF2-40B4-BE49-F238E27FC236}">
              <a16:creationId xmlns:a16="http://schemas.microsoft.com/office/drawing/2014/main" id="{97E3FA9E-F856-41C1-BC55-0F89BEF6EBC4}"/>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62" name="テキスト ボックス 661">
          <a:extLst>
            <a:ext uri="{FF2B5EF4-FFF2-40B4-BE49-F238E27FC236}">
              <a16:creationId xmlns:a16="http://schemas.microsoft.com/office/drawing/2014/main" id="{C5BDAD4C-3389-4667-81D6-4A0658CC1B3F}"/>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84</xdr:row>
      <xdr:rowOff>162016</xdr:rowOff>
    </xdr:from>
    <xdr:to>
      <xdr:col>85</xdr:col>
      <xdr:colOff>177800</xdr:colOff>
      <xdr:row>85</xdr:row>
      <xdr:rowOff>92166</xdr:rowOff>
    </xdr:to>
    <xdr:sp macro="" textlink="">
      <xdr:nvSpPr>
        <xdr:cNvPr id="663" name="楕円 662">
          <a:extLst>
            <a:ext uri="{FF2B5EF4-FFF2-40B4-BE49-F238E27FC236}">
              <a16:creationId xmlns:a16="http://schemas.microsoft.com/office/drawing/2014/main" id="{F413394D-9E12-4609-BBE3-72FBAEB8D9DB}"/>
            </a:ext>
          </a:extLst>
        </xdr:cNvPr>
        <xdr:cNvSpPr/>
      </xdr:nvSpPr>
      <xdr:spPr>
        <a:xfrm>
          <a:off x="16268700" y="14563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84</xdr:row>
      <xdr:rowOff>140443</xdr:rowOff>
    </xdr:from>
    <xdr:ext cx="405111" cy="259045"/>
    <xdr:sp macro="" textlink="">
      <xdr:nvSpPr>
        <xdr:cNvPr id="664" name="【児童館】&#10;有形固定資産減価償却率該当値テキスト">
          <a:extLst>
            <a:ext uri="{FF2B5EF4-FFF2-40B4-BE49-F238E27FC236}">
              <a16:creationId xmlns:a16="http://schemas.microsoft.com/office/drawing/2014/main" id="{A583E59C-FA1A-4CAD-B68E-42474EFDB3F0}"/>
            </a:ext>
          </a:extLst>
        </xdr:cNvPr>
        <xdr:cNvSpPr txBox="1"/>
      </xdr:nvSpPr>
      <xdr:spPr>
        <a:xfrm>
          <a:off x="16357600" y="145422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84</xdr:row>
      <xdr:rowOff>139156</xdr:rowOff>
    </xdr:from>
    <xdr:to>
      <xdr:col>81</xdr:col>
      <xdr:colOff>101600</xdr:colOff>
      <xdr:row>85</xdr:row>
      <xdr:rowOff>69306</xdr:rowOff>
    </xdr:to>
    <xdr:sp macro="" textlink="">
      <xdr:nvSpPr>
        <xdr:cNvPr id="665" name="楕円 664">
          <a:extLst>
            <a:ext uri="{FF2B5EF4-FFF2-40B4-BE49-F238E27FC236}">
              <a16:creationId xmlns:a16="http://schemas.microsoft.com/office/drawing/2014/main" id="{1132F8E0-9BAA-4B04-B113-6921B4CC1CEE}"/>
            </a:ext>
          </a:extLst>
        </xdr:cNvPr>
        <xdr:cNvSpPr/>
      </xdr:nvSpPr>
      <xdr:spPr>
        <a:xfrm>
          <a:off x="15430500" y="14540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85</xdr:row>
      <xdr:rowOff>18506</xdr:rowOff>
    </xdr:from>
    <xdr:to>
      <xdr:col>85</xdr:col>
      <xdr:colOff>127000</xdr:colOff>
      <xdr:row>85</xdr:row>
      <xdr:rowOff>41366</xdr:rowOff>
    </xdr:to>
    <xdr:cxnSp macro="">
      <xdr:nvCxnSpPr>
        <xdr:cNvPr id="666" name="直線コネクタ 665">
          <a:extLst>
            <a:ext uri="{FF2B5EF4-FFF2-40B4-BE49-F238E27FC236}">
              <a16:creationId xmlns:a16="http://schemas.microsoft.com/office/drawing/2014/main" id="{F7274029-394C-4F72-99CC-F5E91C955B58}"/>
            </a:ext>
          </a:extLst>
        </xdr:cNvPr>
        <xdr:cNvCxnSpPr/>
      </xdr:nvCxnSpPr>
      <xdr:spPr>
        <a:xfrm>
          <a:off x="15481300" y="14591756"/>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86</xdr:row>
      <xdr:rowOff>72208</xdr:rowOff>
    </xdr:from>
    <xdr:to>
      <xdr:col>76</xdr:col>
      <xdr:colOff>165100</xdr:colOff>
      <xdr:row>87</xdr:row>
      <xdr:rowOff>2358</xdr:rowOff>
    </xdr:to>
    <xdr:sp macro="" textlink="">
      <xdr:nvSpPr>
        <xdr:cNvPr id="667" name="楕円 666">
          <a:extLst>
            <a:ext uri="{FF2B5EF4-FFF2-40B4-BE49-F238E27FC236}">
              <a16:creationId xmlns:a16="http://schemas.microsoft.com/office/drawing/2014/main" id="{6E2A6DF2-3BE8-496B-ABBE-F2BCCE622CEC}"/>
            </a:ext>
          </a:extLst>
        </xdr:cNvPr>
        <xdr:cNvSpPr/>
      </xdr:nvSpPr>
      <xdr:spPr>
        <a:xfrm>
          <a:off x="14541500" y="14816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85</xdr:row>
      <xdr:rowOff>18506</xdr:rowOff>
    </xdr:from>
    <xdr:to>
      <xdr:col>81</xdr:col>
      <xdr:colOff>50800</xdr:colOff>
      <xdr:row>86</xdr:row>
      <xdr:rowOff>123008</xdr:rowOff>
    </xdr:to>
    <xdr:cxnSp macro="">
      <xdr:nvCxnSpPr>
        <xdr:cNvPr id="668" name="直線コネクタ 667">
          <a:extLst>
            <a:ext uri="{FF2B5EF4-FFF2-40B4-BE49-F238E27FC236}">
              <a16:creationId xmlns:a16="http://schemas.microsoft.com/office/drawing/2014/main" id="{CDD397F2-17F6-43D0-A962-9F3F79DAA286}"/>
            </a:ext>
          </a:extLst>
        </xdr:cNvPr>
        <xdr:cNvCxnSpPr/>
      </xdr:nvCxnSpPr>
      <xdr:spPr>
        <a:xfrm flipV="1">
          <a:off x="14592300" y="14591756"/>
          <a:ext cx="889000" cy="2759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86</xdr:row>
      <xdr:rowOff>28121</xdr:rowOff>
    </xdr:from>
    <xdr:to>
      <xdr:col>72</xdr:col>
      <xdr:colOff>38100</xdr:colOff>
      <xdr:row>86</xdr:row>
      <xdr:rowOff>129721</xdr:rowOff>
    </xdr:to>
    <xdr:sp macro="" textlink="">
      <xdr:nvSpPr>
        <xdr:cNvPr id="669" name="楕円 668">
          <a:extLst>
            <a:ext uri="{FF2B5EF4-FFF2-40B4-BE49-F238E27FC236}">
              <a16:creationId xmlns:a16="http://schemas.microsoft.com/office/drawing/2014/main" id="{CDCA76BF-835C-4AB3-B5DD-E496911D5C20}"/>
            </a:ext>
          </a:extLst>
        </xdr:cNvPr>
        <xdr:cNvSpPr/>
      </xdr:nvSpPr>
      <xdr:spPr>
        <a:xfrm>
          <a:off x="13652500" y="147728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86</xdr:row>
      <xdr:rowOff>78921</xdr:rowOff>
    </xdr:from>
    <xdr:to>
      <xdr:col>76</xdr:col>
      <xdr:colOff>114300</xdr:colOff>
      <xdr:row>86</xdr:row>
      <xdr:rowOff>123008</xdr:rowOff>
    </xdr:to>
    <xdr:cxnSp macro="">
      <xdr:nvCxnSpPr>
        <xdr:cNvPr id="670" name="直線コネクタ 669">
          <a:extLst>
            <a:ext uri="{FF2B5EF4-FFF2-40B4-BE49-F238E27FC236}">
              <a16:creationId xmlns:a16="http://schemas.microsoft.com/office/drawing/2014/main" id="{63AC49D1-574D-4805-AFBB-081B90738843}"/>
            </a:ext>
          </a:extLst>
        </xdr:cNvPr>
        <xdr:cNvCxnSpPr/>
      </xdr:nvCxnSpPr>
      <xdr:spPr>
        <a:xfrm>
          <a:off x="13703300" y="14823621"/>
          <a:ext cx="889000" cy="44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85</xdr:row>
      <xdr:rowOff>155484</xdr:rowOff>
    </xdr:from>
    <xdr:to>
      <xdr:col>67</xdr:col>
      <xdr:colOff>101600</xdr:colOff>
      <xdr:row>86</xdr:row>
      <xdr:rowOff>85634</xdr:rowOff>
    </xdr:to>
    <xdr:sp macro="" textlink="">
      <xdr:nvSpPr>
        <xdr:cNvPr id="671" name="楕円 670">
          <a:extLst>
            <a:ext uri="{FF2B5EF4-FFF2-40B4-BE49-F238E27FC236}">
              <a16:creationId xmlns:a16="http://schemas.microsoft.com/office/drawing/2014/main" id="{533FD1D4-7AE3-4BBB-8FF2-C7D6EAF7A30D}"/>
            </a:ext>
          </a:extLst>
        </xdr:cNvPr>
        <xdr:cNvSpPr/>
      </xdr:nvSpPr>
      <xdr:spPr>
        <a:xfrm>
          <a:off x="12763500" y="147287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86</xdr:row>
      <xdr:rowOff>34834</xdr:rowOff>
    </xdr:from>
    <xdr:to>
      <xdr:col>71</xdr:col>
      <xdr:colOff>177800</xdr:colOff>
      <xdr:row>86</xdr:row>
      <xdr:rowOff>78921</xdr:rowOff>
    </xdr:to>
    <xdr:cxnSp macro="">
      <xdr:nvCxnSpPr>
        <xdr:cNvPr id="672" name="直線コネクタ 671">
          <a:extLst>
            <a:ext uri="{FF2B5EF4-FFF2-40B4-BE49-F238E27FC236}">
              <a16:creationId xmlns:a16="http://schemas.microsoft.com/office/drawing/2014/main" id="{038D890C-500B-4E5F-90BE-EDBD9D8A2059}"/>
            </a:ext>
          </a:extLst>
        </xdr:cNvPr>
        <xdr:cNvCxnSpPr/>
      </xdr:nvCxnSpPr>
      <xdr:spPr>
        <a:xfrm>
          <a:off x="12814300" y="14779534"/>
          <a:ext cx="889000" cy="44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80</xdr:row>
      <xdr:rowOff>129920</xdr:rowOff>
    </xdr:from>
    <xdr:ext cx="405111" cy="259045"/>
    <xdr:sp macro="" textlink="">
      <xdr:nvSpPr>
        <xdr:cNvPr id="673" name="n_1aveValue【児童館】&#10;有形固定資産減価償却率">
          <a:extLst>
            <a:ext uri="{FF2B5EF4-FFF2-40B4-BE49-F238E27FC236}">
              <a16:creationId xmlns:a16="http://schemas.microsoft.com/office/drawing/2014/main" id="{4B798E62-C3F3-49AA-A4D6-F75D5CFC04EE}"/>
            </a:ext>
          </a:extLst>
        </xdr:cNvPr>
        <xdr:cNvSpPr txBox="1"/>
      </xdr:nvSpPr>
      <xdr:spPr>
        <a:xfrm>
          <a:off x="15266044" y="138459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133185</xdr:rowOff>
    </xdr:from>
    <xdr:ext cx="405111" cy="259045"/>
    <xdr:sp macro="" textlink="">
      <xdr:nvSpPr>
        <xdr:cNvPr id="674" name="n_2aveValue【児童館】&#10;有形固定資産減価償却率">
          <a:extLst>
            <a:ext uri="{FF2B5EF4-FFF2-40B4-BE49-F238E27FC236}">
              <a16:creationId xmlns:a16="http://schemas.microsoft.com/office/drawing/2014/main" id="{4128C1A4-31E1-4066-94D2-0FFC7B8357A0}"/>
            </a:ext>
          </a:extLst>
        </xdr:cNvPr>
        <xdr:cNvSpPr txBox="1"/>
      </xdr:nvSpPr>
      <xdr:spPr>
        <a:xfrm>
          <a:off x="14389744" y="138491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123389</xdr:rowOff>
    </xdr:from>
    <xdr:ext cx="405111" cy="259045"/>
    <xdr:sp macro="" textlink="">
      <xdr:nvSpPr>
        <xdr:cNvPr id="675" name="n_3aveValue【児童館】&#10;有形固定資産減価償却率">
          <a:extLst>
            <a:ext uri="{FF2B5EF4-FFF2-40B4-BE49-F238E27FC236}">
              <a16:creationId xmlns:a16="http://schemas.microsoft.com/office/drawing/2014/main" id="{F7B37E51-90E3-4D74-A01C-5BBAA33AFF4B}"/>
            </a:ext>
          </a:extLst>
        </xdr:cNvPr>
        <xdr:cNvSpPr txBox="1"/>
      </xdr:nvSpPr>
      <xdr:spPr>
        <a:xfrm>
          <a:off x="13500744" y="138393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80</xdr:row>
      <xdr:rowOff>66239</xdr:rowOff>
    </xdr:from>
    <xdr:ext cx="405111" cy="259045"/>
    <xdr:sp macro="" textlink="">
      <xdr:nvSpPr>
        <xdr:cNvPr id="676" name="n_4aveValue【児童館】&#10;有形固定資産減価償却率">
          <a:extLst>
            <a:ext uri="{FF2B5EF4-FFF2-40B4-BE49-F238E27FC236}">
              <a16:creationId xmlns:a16="http://schemas.microsoft.com/office/drawing/2014/main" id="{1911F8F9-3E9F-4FBD-AAAF-388661C9A80B}"/>
            </a:ext>
          </a:extLst>
        </xdr:cNvPr>
        <xdr:cNvSpPr txBox="1"/>
      </xdr:nvSpPr>
      <xdr:spPr>
        <a:xfrm>
          <a:off x="12611744" y="137822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85</xdr:row>
      <xdr:rowOff>60433</xdr:rowOff>
    </xdr:from>
    <xdr:ext cx="405111" cy="259045"/>
    <xdr:sp macro="" textlink="">
      <xdr:nvSpPr>
        <xdr:cNvPr id="677" name="n_1mainValue【児童館】&#10;有形固定資産減価償却率">
          <a:extLst>
            <a:ext uri="{FF2B5EF4-FFF2-40B4-BE49-F238E27FC236}">
              <a16:creationId xmlns:a16="http://schemas.microsoft.com/office/drawing/2014/main" id="{FAE081EA-0943-4114-8A5D-C426F796F2CD}"/>
            </a:ext>
          </a:extLst>
        </xdr:cNvPr>
        <xdr:cNvSpPr txBox="1"/>
      </xdr:nvSpPr>
      <xdr:spPr>
        <a:xfrm>
          <a:off x="15266044" y="146336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86</xdr:row>
      <xdr:rowOff>164935</xdr:rowOff>
    </xdr:from>
    <xdr:ext cx="405111" cy="259045"/>
    <xdr:sp macro="" textlink="">
      <xdr:nvSpPr>
        <xdr:cNvPr id="678" name="n_2mainValue【児童館】&#10;有形固定資産減価償却率">
          <a:extLst>
            <a:ext uri="{FF2B5EF4-FFF2-40B4-BE49-F238E27FC236}">
              <a16:creationId xmlns:a16="http://schemas.microsoft.com/office/drawing/2014/main" id="{F02CFCC6-D541-4F1F-89F8-65E48CCFFB11}"/>
            </a:ext>
          </a:extLst>
        </xdr:cNvPr>
        <xdr:cNvSpPr txBox="1"/>
      </xdr:nvSpPr>
      <xdr:spPr>
        <a:xfrm>
          <a:off x="14389744" y="149096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86</xdr:row>
      <xdr:rowOff>120848</xdr:rowOff>
    </xdr:from>
    <xdr:ext cx="405111" cy="259045"/>
    <xdr:sp macro="" textlink="">
      <xdr:nvSpPr>
        <xdr:cNvPr id="679" name="n_3mainValue【児童館】&#10;有形固定資産減価償却率">
          <a:extLst>
            <a:ext uri="{FF2B5EF4-FFF2-40B4-BE49-F238E27FC236}">
              <a16:creationId xmlns:a16="http://schemas.microsoft.com/office/drawing/2014/main" id="{0BB099DE-039A-43AE-A6E5-2D8A72FEE05D}"/>
            </a:ext>
          </a:extLst>
        </xdr:cNvPr>
        <xdr:cNvSpPr txBox="1"/>
      </xdr:nvSpPr>
      <xdr:spPr>
        <a:xfrm>
          <a:off x="13500744" y="148655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86</xdr:row>
      <xdr:rowOff>76761</xdr:rowOff>
    </xdr:from>
    <xdr:ext cx="405111" cy="259045"/>
    <xdr:sp macro="" textlink="">
      <xdr:nvSpPr>
        <xdr:cNvPr id="680" name="n_4mainValue【児童館】&#10;有形固定資産減価償却率">
          <a:extLst>
            <a:ext uri="{FF2B5EF4-FFF2-40B4-BE49-F238E27FC236}">
              <a16:creationId xmlns:a16="http://schemas.microsoft.com/office/drawing/2014/main" id="{92E3C6FC-21AA-4E28-98DD-91BAF06945EA}"/>
            </a:ext>
          </a:extLst>
        </xdr:cNvPr>
        <xdr:cNvSpPr txBox="1"/>
      </xdr:nvSpPr>
      <xdr:spPr>
        <a:xfrm>
          <a:off x="12611744" y="148214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81" name="正方形/長方形 680">
          <a:extLst>
            <a:ext uri="{FF2B5EF4-FFF2-40B4-BE49-F238E27FC236}">
              <a16:creationId xmlns:a16="http://schemas.microsoft.com/office/drawing/2014/main" id="{C4022EB5-15CE-4CAE-84F9-29FB41B8E73A}"/>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82" name="正方形/長方形 681">
          <a:extLst>
            <a:ext uri="{FF2B5EF4-FFF2-40B4-BE49-F238E27FC236}">
              <a16:creationId xmlns:a16="http://schemas.microsoft.com/office/drawing/2014/main" id="{BD21339F-25E0-4CF3-99C8-392056DD4BA1}"/>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83" name="正方形/長方形 682">
          <a:extLst>
            <a:ext uri="{FF2B5EF4-FFF2-40B4-BE49-F238E27FC236}">
              <a16:creationId xmlns:a16="http://schemas.microsoft.com/office/drawing/2014/main" id="{5B6DDB02-938E-4AB9-82E6-B4DC4FC8922C}"/>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84" name="正方形/長方形 683">
          <a:extLst>
            <a:ext uri="{FF2B5EF4-FFF2-40B4-BE49-F238E27FC236}">
              <a16:creationId xmlns:a16="http://schemas.microsoft.com/office/drawing/2014/main" id="{A9AE3DC7-7F76-47E6-B8C5-D116E29426D6}"/>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85" name="正方形/長方形 684">
          <a:extLst>
            <a:ext uri="{FF2B5EF4-FFF2-40B4-BE49-F238E27FC236}">
              <a16:creationId xmlns:a16="http://schemas.microsoft.com/office/drawing/2014/main" id="{36265A35-B63D-423B-BDC3-E0D86F97D62C}"/>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86" name="正方形/長方形 685">
          <a:extLst>
            <a:ext uri="{FF2B5EF4-FFF2-40B4-BE49-F238E27FC236}">
              <a16:creationId xmlns:a16="http://schemas.microsoft.com/office/drawing/2014/main" id="{199E68B4-4EF9-4320-80B7-EB3701DF60BB}"/>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87" name="正方形/長方形 686">
          <a:extLst>
            <a:ext uri="{FF2B5EF4-FFF2-40B4-BE49-F238E27FC236}">
              <a16:creationId xmlns:a16="http://schemas.microsoft.com/office/drawing/2014/main" id="{AB79AED0-B55E-4C58-A890-1F781EE1683E}"/>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88" name="正方形/長方形 687">
          <a:extLst>
            <a:ext uri="{FF2B5EF4-FFF2-40B4-BE49-F238E27FC236}">
              <a16:creationId xmlns:a16="http://schemas.microsoft.com/office/drawing/2014/main" id="{56876997-E440-4658-ABCC-3C473797B3D2}"/>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89" name="テキスト ボックス 688">
          <a:extLst>
            <a:ext uri="{FF2B5EF4-FFF2-40B4-BE49-F238E27FC236}">
              <a16:creationId xmlns:a16="http://schemas.microsoft.com/office/drawing/2014/main" id="{531946E0-740D-489C-8E04-EBF8A350F4B9}"/>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90" name="直線コネクタ 689">
          <a:extLst>
            <a:ext uri="{FF2B5EF4-FFF2-40B4-BE49-F238E27FC236}">
              <a16:creationId xmlns:a16="http://schemas.microsoft.com/office/drawing/2014/main" id="{64BDD67E-20EC-42C9-BBC9-C39FEE9B353F}"/>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691" name="直線コネクタ 690">
          <a:extLst>
            <a:ext uri="{FF2B5EF4-FFF2-40B4-BE49-F238E27FC236}">
              <a16:creationId xmlns:a16="http://schemas.microsoft.com/office/drawing/2014/main" id="{3265E331-C655-4A87-BA5E-575EE0527699}"/>
            </a:ext>
          </a:extLst>
        </xdr:cNvPr>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692" name="テキスト ボックス 691">
          <a:extLst>
            <a:ext uri="{FF2B5EF4-FFF2-40B4-BE49-F238E27FC236}">
              <a16:creationId xmlns:a16="http://schemas.microsoft.com/office/drawing/2014/main" id="{C87E36D8-49A9-4FBD-9352-88FC266E99A2}"/>
            </a:ext>
          </a:extLst>
        </xdr:cNvPr>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693" name="直線コネクタ 692">
          <a:extLst>
            <a:ext uri="{FF2B5EF4-FFF2-40B4-BE49-F238E27FC236}">
              <a16:creationId xmlns:a16="http://schemas.microsoft.com/office/drawing/2014/main" id="{89A68734-A557-46CE-B589-5B22409E9C86}"/>
            </a:ext>
          </a:extLst>
        </xdr:cNvPr>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694" name="テキスト ボックス 693">
          <a:extLst>
            <a:ext uri="{FF2B5EF4-FFF2-40B4-BE49-F238E27FC236}">
              <a16:creationId xmlns:a16="http://schemas.microsoft.com/office/drawing/2014/main" id="{841D8628-7FE3-4D91-9F50-7E53A8EAF742}"/>
            </a:ext>
          </a:extLst>
        </xdr:cNvPr>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695" name="直線コネクタ 694">
          <a:extLst>
            <a:ext uri="{FF2B5EF4-FFF2-40B4-BE49-F238E27FC236}">
              <a16:creationId xmlns:a16="http://schemas.microsoft.com/office/drawing/2014/main" id="{C41101C8-6668-48E6-ABD9-FDD21832F416}"/>
            </a:ext>
          </a:extLst>
        </xdr:cNvPr>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696" name="テキスト ボックス 695">
          <a:extLst>
            <a:ext uri="{FF2B5EF4-FFF2-40B4-BE49-F238E27FC236}">
              <a16:creationId xmlns:a16="http://schemas.microsoft.com/office/drawing/2014/main" id="{A326FC12-046C-4CF1-9003-11944DC19592}"/>
            </a:ext>
          </a:extLst>
        </xdr:cNvPr>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697" name="直線コネクタ 696">
          <a:extLst>
            <a:ext uri="{FF2B5EF4-FFF2-40B4-BE49-F238E27FC236}">
              <a16:creationId xmlns:a16="http://schemas.microsoft.com/office/drawing/2014/main" id="{C792AFA1-8796-439E-A087-53B28811A444}"/>
            </a:ext>
          </a:extLst>
        </xdr:cNvPr>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698" name="テキスト ボックス 697">
          <a:extLst>
            <a:ext uri="{FF2B5EF4-FFF2-40B4-BE49-F238E27FC236}">
              <a16:creationId xmlns:a16="http://schemas.microsoft.com/office/drawing/2014/main" id="{A23BE806-A7A5-4A82-948F-B44173F35816}"/>
            </a:ext>
          </a:extLst>
        </xdr:cNvPr>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699" name="直線コネクタ 698">
          <a:extLst>
            <a:ext uri="{FF2B5EF4-FFF2-40B4-BE49-F238E27FC236}">
              <a16:creationId xmlns:a16="http://schemas.microsoft.com/office/drawing/2014/main" id="{08BDDE1A-B27E-48D0-8F58-B50BA1D0AE54}"/>
            </a:ext>
          </a:extLst>
        </xdr:cNvPr>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700" name="テキスト ボックス 699">
          <a:extLst>
            <a:ext uri="{FF2B5EF4-FFF2-40B4-BE49-F238E27FC236}">
              <a16:creationId xmlns:a16="http://schemas.microsoft.com/office/drawing/2014/main" id="{3CC83109-6ADD-4947-847A-F0DE1BFF00AD}"/>
            </a:ext>
          </a:extLst>
        </xdr:cNvPr>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01" name="直線コネクタ 700">
          <a:extLst>
            <a:ext uri="{FF2B5EF4-FFF2-40B4-BE49-F238E27FC236}">
              <a16:creationId xmlns:a16="http://schemas.microsoft.com/office/drawing/2014/main" id="{D109E3ED-6C51-4869-9130-DE886A2136BC}"/>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02" name="テキスト ボックス 701">
          <a:extLst>
            <a:ext uri="{FF2B5EF4-FFF2-40B4-BE49-F238E27FC236}">
              <a16:creationId xmlns:a16="http://schemas.microsoft.com/office/drawing/2014/main" id="{82C53ECF-B286-460D-9122-D12D2AA5302F}"/>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03" name="【児童館】&#10;一人当たり面積グラフ枠">
          <a:extLst>
            <a:ext uri="{FF2B5EF4-FFF2-40B4-BE49-F238E27FC236}">
              <a16:creationId xmlns:a16="http://schemas.microsoft.com/office/drawing/2014/main" id="{66F52F9F-3615-4DD0-8B24-990AA1027242}"/>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69850</xdr:rowOff>
    </xdr:from>
    <xdr:to>
      <xdr:col>116</xdr:col>
      <xdr:colOff>62864</xdr:colOff>
      <xdr:row>86</xdr:row>
      <xdr:rowOff>76200</xdr:rowOff>
    </xdr:to>
    <xdr:cxnSp macro="">
      <xdr:nvCxnSpPr>
        <xdr:cNvPr id="704" name="直線コネクタ 703">
          <a:extLst>
            <a:ext uri="{FF2B5EF4-FFF2-40B4-BE49-F238E27FC236}">
              <a16:creationId xmlns:a16="http://schemas.microsoft.com/office/drawing/2014/main" id="{045EC101-B816-4D89-B9F5-B6BA48FFD67F}"/>
            </a:ext>
          </a:extLst>
        </xdr:cNvPr>
        <xdr:cNvCxnSpPr/>
      </xdr:nvCxnSpPr>
      <xdr:spPr>
        <a:xfrm flipV="1">
          <a:off x="22160864" y="13271500"/>
          <a:ext cx="0" cy="1549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80027</xdr:rowOff>
    </xdr:from>
    <xdr:ext cx="469744" cy="259045"/>
    <xdr:sp macro="" textlink="">
      <xdr:nvSpPr>
        <xdr:cNvPr id="705" name="【児童館】&#10;一人当たり面積最小値テキスト">
          <a:extLst>
            <a:ext uri="{FF2B5EF4-FFF2-40B4-BE49-F238E27FC236}">
              <a16:creationId xmlns:a16="http://schemas.microsoft.com/office/drawing/2014/main" id="{159753E2-4C0A-459E-AAAD-7A86875AC61A}"/>
            </a:ext>
          </a:extLst>
        </xdr:cNvPr>
        <xdr:cNvSpPr txBox="1"/>
      </xdr:nvSpPr>
      <xdr:spPr>
        <a:xfrm>
          <a:off x="22199600" y="1482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76200</xdr:rowOff>
    </xdr:from>
    <xdr:to>
      <xdr:col>116</xdr:col>
      <xdr:colOff>152400</xdr:colOff>
      <xdr:row>86</xdr:row>
      <xdr:rowOff>76200</xdr:rowOff>
    </xdr:to>
    <xdr:cxnSp macro="">
      <xdr:nvCxnSpPr>
        <xdr:cNvPr id="706" name="直線コネクタ 705">
          <a:extLst>
            <a:ext uri="{FF2B5EF4-FFF2-40B4-BE49-F238E27FC236}">
              <a16:creationId xmlns:a16="http://schemas.microsoft.com/office/drawing/2014/main" id="{12C4AF36-8FD0-484E-9682-B0E3702C0CAD}"/>
            </a:ext>
          </a:extLst>
        </xdr:cNvPr>
        <xdr:cNvCxnSpPr/>
      </xdr:nvCxnSpPr>
      <xdr:spPr>
        <a:xfrm>
          <a:off x="22072600" y="14820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16527</xdr:rowOff>
    </xdr:from>
    <xdr:ext cx="469744" cy="259045"/>
    <xdr:sp macro="" textlink="">
      <xdr:nvSpPr>
        <xdr:cNvPr id="707" name="【児童館】&#10;一人当たり面積最大値テキスト">
          <a:extLst>
            <a:ext uri="{FF2B5EF4-FFF2-40B4-BE49-F238E27FC236}">
              <a16:creationId xmlns:a16="http://schemas.microsoft.com/office/drawing/2014/main" id="{5CB25302-084B-46D0-A122-0B4F2E12197E}"/>
            </a:ext>
          </a:extLst>
        </xdr:cNvPr>
        <xdr:cNvSpPr txBox="1"/>
      </xdr:nvSpPr>
      <xdr:spPr>
        <a:xfrm>
          <a:off x="22199600" y="13046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69850</xdr:rowOff>
    </xdr:from>
    <xdr:to>
      <xdr:col>116</xdr:col>
      <xdr:colOff>152400</xdr:colOff>
      <xdr:row>77</xdr:row>
      <xdr:rowOff>69850</xdr:rowOff>
    </xdr:to>
    <xdr:cxnSp macro="">
      <xdr:nvCxnSpPr>
        <xdr:cNvPr id="708" name="直線コネクタ 707">
          <a:extLst>
            <a:ext uri="{FF2B5EF4-FFF2-40B4-BE49-F238E27FC236}">
              <a16:creationId xmlns:a16="http://schemas.microsoft.com/office/drawing/2014/main" id="{77FBFB73-0B45-406D-BF90-3CB5A9065DE8}"/>
            </a:ext>
          </a:extLst>
        </xdr:cNvPr>
        <xdr:cNvCxnSpPr/>
      </xdr:nvCxnSpPr>
      <xdr:spPr>
        <a:xfrm>
          <a:off x="22072600" y="13271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82</xdr:row>
      <xdr:rowOff>143527</xdr:rowOff>
    </xdr:from>
    <xdr:ext cx="469744" cy="259045"/>
    <xdr:sp macro="" textlink="">
      <xdr:nvSpPr>
        <xdr:cNvPr id="709" name="【児童館】&#10;一人当たり面積平均値テキスト">
          <a:extLst>
            <a:ext uri="{FF2B5EF4-FFF2-40B4-BE49-F238E27FC236}">
              <a16:creationId xmlns:a16="http://schemas.microsoft.com/office/drawing/2014/main" id="{CD744F23-7126-4D27-8716-A2AC6B8B3D6D}"/>
            </a:ext>
          </a:extLst>
        </xdr:cNvPr>
        <xdr:cNvSpPr txBox="1"/>
      </xdr:nvSpPr>
      <xdr:spPr>
        <a:xfrm>
          <a:off x="22199600" y="142024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120650</xdr:rowOff>
    </xdr:from>
    <xdr:to>
      <xdr:col>116</xdr:col>
      <xdr:colOff>114300</xdr:colOff>
      <xdr:row>84</xdr:row>
      <xdr:rowOff>50800</xdr:rowOff>
    </xdr:to>
    <xdr:sp macro="" textlink="">
      <xdr:nvSpPr>
        <xdr:cNvPr id="710" name="フローチャート: 判断 709">
          <a:extLst>
            <a:ext uri="{FF2B5EF4-FFF2-40B4-BE49-F238E27FC236}">
              <a16:creationId xmlns:a16="http://schemas.microsoft.com/office/drawing/2014/main" id="{1000B8CF-AD1D-4402-A504-8D5D36009213}"/>
            </a:ext>
          </a:extLst>
        </xdr:cNvPr>
        <xdr:cNvSpPr/>
      </xdr:nvSpPr>
      <xdr:spPr>
        <a:xfrm>
          <a:off x="22110700" y="1435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133350</xdr:rowOff>
    </xdr:from>
    <xdr:to>
      <xdr:col>112</xdr:col>
      <xdr:colOff>38100</xdr:colOff>
      <xdr:row>84</xdr:row>
      <xdr:rowOff>63500</xdr:rowOff>
    </xdr:to>
    <xdr:sp macro="" textlink="">
      <xdr:nvSpPr>
        <xdr:cNvPr id="711" name="フローチャート: 判断 710">
          <a:extLst>
            <a:ext uri="{FF2B5EF4-FFF2-40B4-BE49-F238E27FC236}">
              <a16:creationId xmlns:a16="http://schemas.microsoft.com/office/drawing/2014/main" id="{DB7E68A7-1444-4DA5-99F2-CF405E5B15E1}"/>
            </a:ext>
          </a:extLst>
        </xdr:cNvPr>
        <xdr:cNvSpPr/>
      </xdr:nvSpPr>
      <xdr:spPr>
        <a:xfrm>
          <a:off x="21272500" y="1436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146050</xdr:rowOff>
    </xdr:from>
    <xdr:to>
      <xdr:col>107</xdr:col>
      <xdr:colOff>101600</xdr:colOff>
      <xdr:row>84</xdr:row>
      <xdr:rowOff>76200</xdr:rowOff>
    </xdr:to>
    <xdr:sp macro="" textlink="">
      <xdr:nvSpPr>
        <xdr:cNvPr id="712" name="フローチャート: 判断 711">
          <a:extLst>
            <a:ext uri="{FF2B5EF4-FFF2-40B4-BE49-F238E27FC236}">
              <a16:creationId xmlns:a16="http://schemas.microsoft.com/office/drawing/2014/main" id="{530B8C30-3567-4645-95D7-9B10BDD7FAE0}"/>
            </a:ext>
          </a:extLst>
        </xdr:cNvPr>
        <xdr:cNvSpPr/>
      </xdr:nvSpPr>
      <xdr:spPr>
        <a:xfrm>
          <a:off x="20383500" y="14376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146050</xdr:rowOff>
    </xdr:from>
    <xdr:to>
      <xdr:col>102</xdr:col>
      <xdr:colOff>165100</xdr:colOff>
      <xdr:row>84</xdr:row>
      <xdr:rowOff>76200</xdr:rowOff>
    </xdr:to>
    <xdr:sp macro="" textlink="">
      <xdr:nvSpPr>
        <xdr:cNvPr id="713" name="フローチャート: 判断 712">
          <a:extLst>
            <a:ext uri="{FF2B5EF4-FFF2-40B4-BE49-F238E27FC236}">
              <a16:creationId xmlns:a16="http://schemas.microsoft.com/office/drawing/2014/main" id="{CE2AAE9A-F732-4E29-9E65-BEE3970E922C}"/>
            </a:ext>
          </a:extLst>
        </xdr:cNvPr>
        <xdr:cNvSpPr/>
      </xdr:nvSpPr>
      <xdr:spPr>
        <a:xfrm>
          <a:off x="19494500" y="14376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83</xdr:row>
      <xdr:rowOff>158750</xdr:rowOff>
    </xdr:from>
    <xdr:to>
      <xdr:col>98</xdr:col>
      <xdr:colOff>38100</xdr:colOff>
      <xdr:row>84</xdr:row>
      <xdr:rowOff>88900</xdr:rowOff>
    </xdr:to>
    <xdr:sp macro="" textlink="">
      <xdr:nvSpPr>
        <xdr:cNvPr id="714" name="フローチャート: 判断 713">
          <a:extLst>
            <a:ext uri="{FF2B5EF4-FFF2-40B4-BE49-F238E27FC236}">
              <a16:creationId xmlns:a16="http://schemas.microsoft.com/office/drawing/2014/main" id="{E0823191-4434-412E-B69D-AC705498472F}"/>
            </a:ext>
          </a:extLst>
        </xdr:cNvPr>
        <xdr:cNvSpPr/>
      </xdr:nvSpPr>
      <xdr:spPr>
        <a:xfrm>
          <a:off x="18605500" y="1438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15" name="テキスト ボックス 714">
          <a:extLst>
            <a:ext uri="{FF2B5EF4-FFF2-40B4-BE49-F238E27FC236}">
              <a16:creationId xmlns:a16="http://schemas.microsoft.com/office/drawing/2014/main" id="{CBCD6CE0-A933-47F6-93FC-F331A0BD246A}"/>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16" name="テキスト ボックス 715">
          <a:extLst>
            <a:ext uri="{FF2B5EF4-FFF2-40B4-BE49-F238E27FC236}">
              <a16:creationId xmlns:a16="http://schemas.microsoft.com/office/drawing/2014/main" id="{FDA41497-9C46-4BEF-87D6-9861D186D20B}"/>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17" name="テキスト ボックス 716">
          <a:extLst>
            <a:ext uri="{FF2B5EF4-FFF2-40B4-BE49-F238E27FC236}">
              <a16:creationId xmlns:a16="http://schemas.microsoft.com/office/drawing/2014/main" id="{3D2FC7FD-83C7-4DA7-9696-DE15F05EDB6A}"/>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18" name="テキスト ボックス 717">
          <a:extLst>
            <a:ext uri="{FF2B5EF4-FFF2-40B4-BE49-F238E27FC236}">
              <a16:creationId xmlns:a16="http://schemas.microsoft.com/office/drawing/2014/main" id="{55C95FCB-934B-4D4B-AB38-699E3BAA36D3}"/>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19" name="テキスト ボックス 718">
          <a:extLst>
            <a:ext uri="{FF2B5EF4-FFF2-40B4-BE49-F238E27FC236}">
              <a16:creationId xmlns:a16="http://schemas.microsoft.com/office/drawing/2014/main" id="{380C9F10-1C11-4397-A7FD-5F2258948968}"/>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120650</xdr:rowOff>
    </xdr:from>
    <xdr:to>
      <xdr:col>116</xdr:col>
      <xdr:colOff>114300</xdr:colOff>
      <xdr:row>86</xdr:row>
      <xdr:rowOff>50800</xdr:rowOff>
    </xdr:to>
    <xdr:sp macro="" textlink="">
      <xdr:nvSpPr>
        <xdr:cNvPr id="720" name="楕円 719">
          <a:extLst>
            <a:ext uri="{FF2B5EF4-FFF2-40B4-BE49-F238E27FC236}">
              <a16:creationId xmlns:a16="http://schemas.microsoft.com/office/drawing/2014/main" id="{C6037196-E351-4745-AE0D-24ADA659E414}"/>
            </a:ext>
          </a:extLst>
        </xdr:cNvPr>
        <xdr:cNvSpPr/>
      </xdr:nvSpPr>
      <xdr:spPr>
        <a:xfrm>
          <a:off x="22110700" y="14693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85</xdr:row>
      <xdr:rowOff>35577</xdr:rowOff>
    </xdr:from>
    <xdr:ext cx="469744" cy="259045"/>
    <xdr:sp macro="" textlink="">
      <xdr:nvSpPr>
        <xdr:cNvPr id="721" name="【児童館】&#10;一人当たり面積該当値テキスト">
          <a:extLst>
            <a:ext uri="{FF2B5EF4-FFF2-40B4-BE49-F238E27FC236}">
              <a16:creationId xmlns:a16="http://schemas.microsoft.com/office/drawing/2014/main" id="{C93FF14C-EE13-4D63-A5B2-D59D7CB40D0A}"/>
            </a:ext>
          </a:extLst>
        </xdr:cNvPr>
        <xdr:cNvSpPr txBox="1"/>
      </xdr:nvSpPr>
      <xdr:spPr>
        <a:xfrm>
          <a:off x="22199600" y="1460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120650</xdr:rowOff>
    </xdr:from>
    <xdr:to>
      <xdr:col>112</xdr:col>
      <xdr:colOff>38100</xdr:colOff>
      <xdr:row>86</xdr:row>
      <xdr:rowOff>50800</xdr:rowOff>
    </xdr:to>
    <xdr:sp macro="" textlink="">
      <xdr:nvSpPr>
        <xdr:cNvPr id="722" name="楕円 721">
          <a:extLst>
            <a:ext uri="{FF2B5EF4-FFF2-40B4-BE49-F238E27FC236}">
              <a16:creationId xmlns:a16="http://schemas.microsoft.com/office/drawing/2014/main" id="{531ED063-FC07-4F8D-8E8D-3B50A8277080}"/>
            </a:ext>
          </a:extLst>
        </xdr:cNvPr>
        <xdr:cNvSpPr/>
      </xdr:nvSpPr>
      <xdr:spPr>
        <a:xfrm>
          <a:off x="21272500" y="14693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86</xdr:row>
      <xdr:rowOff>0</xdr:rowOff>
    </xdr:from>
    <xdr:to>
      <xdr:col>116</xdr:col>
      <xdr:colOff>63500</xdr:colOff>
      <xdr:row>86</xdr:row>
      <xdr:rowOff>0</xdr:rowOff>
    </xdr:to>
    <xdr:cxnSp macro="">
      <xdr:nvCxnSpPr>
        <xdr:cNvPr id="723" name="直線コネクタ 722">
          <a:extLst>
            <a:ext uri="{FF2B5EF4-FFF2-40B4-BE49-F238E27FC236}">
              <a16:creationId xmlns:a16="http://schemas.microsoft.com/office/drawing/2014/main" id="{350ACFB4-6FB3-42CF-84BB-96B23552CB07}"/>
            </a:ext>
          </a:extLst>
        </xdr:cNvPr>
        <xdr:cNvCxnSpPr/>
      </xdr:nvCxnSpPr>
      <xdr:spPr>
        <a:xfrm>
          <a:off x="21323300" y="147447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120650</xdr:rowOff>
    </xdr:from>
    <xdr:to>
      <xdr:col>107</xdr:col>
      <xdr:colOff>101600</xdr:colOff>
      <xdr:row>86</xdr:row>
      <xdr:rowOff>50800</xdr:rowOff>
    </xdr:to>
    <xdr:sp macro="" textlink="">
      <xdr:nvSpPr>
        <xdr:cNvPr id="724" name="楕円 723">
          <a:extLst>
            <a:ext uri="{FF2B5EF4-FFF2-40B4-BE49-F238E27FC236}">
              <a16:creationId xmlns:a16="http://schemas.microsoft.com/office/drawing/2014/main" id="{AF016547-0672-41DE-95E3-C957FEBDF468}"/>
            </a:ext>
          </a:extLst>
        </xdr:cNvPr>
        <xdr:cNvSpPr/>
      </xdr:nvSpPr>
      <xdr:spPr>
        <a:xfrm>
          <a:off x="20383500" y="14693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86</xdr:row>
      <xdr:rowOff>0</xdr:rowOff>
    </xdr:from>
    <xdr:to>
      <xdr:col>111</xdr:col>
      <xdr:colOff>177800</xdr:colOff>
      <xdr:row>86</xdr:row>
      <xdr:rowOff>0</xdr:rowOff>
    </xdr:to>
    <xdr:cxnSp macro="">
      <xdr:nvCxnSpPr>
        <xdr:cNvPr id="725" name="直線コネクタ 724">
          <a:extLst>
            <a:ext uri="{FF2B5EF4-FFF2-40B4-BE49-F238E27FC236}">
              <a16:creationId xmlns:a16="http://schemas.microsoft.com/office/drawing/2014/main" id="{C9C0EBFA-55F6-4084-96ED-CB6AC4D773C1}"/>
            </a:ext>
          </a:extLst>
        </xdr:cNvPr>
        <xdr:cNvCxnSpPr/>
      </xdr:nvCxnSpPr>
      <xdr:spPr>
        <a:xfrm>
          <a:off x="20434300" y="147447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85</xdr:row>
      <xdr:rowOff>120650</xdr:rowOff>
    </xdr:from>
    <xdr:to>
      <xdr:col>102</xdr:col>
      <xdr:colOff>165100</xdr:colOff>
      <xdr:row>86</xdr:row>
      <xdr:rowOff>50800</xdr:rowOff>
    </xdr:to>
    <xdr:sp macro="" textlink="">
      <xdr:nvSpPr>
        <xdr:cNvPr id="726" name="楕円 725">
          <a:extLst>
            <a:ext uri="{FF2B5EF4-FFF2-40B4-BE49-F238E27FC236}">
              <a16:creationId xmlns:a16="http://schemas.microsoft.com/office/drawing/2014/main" id="{6949A15E-72BD-4D3F-B7D8-E276D199B347}"/>
            </a:ext>
          </a:extLst>
        </xdr:cNvPr>
        <xdr:cNvSpPr/>
      </xdr:nvSpPr>
      <xdr:spPr>
        <a:xfrm>
          <a:off x="19494500" y="14693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86</xdr:row>
      <xdr:rowOff>0</xdr:rowOff>
    </xdr:from>
    <xdr:to>
      <xdr:col>107</xdr:col>
      <xdr:colOff>50800</xdr:colOff>
      <xdr:row>86</xdr:row>
      <xdr:rowOff>0</xdr:rowOff>
    </xdr:to>
    <xdr:cxnSp macro="">
      <xdr:nvCxnSpPr>
        <xdr:cNvPr id="727" name="直線コネクタ 726">
          <a:extLst>
            <a:ext uri="{FF2B5EF4-FFF2-40B4-BE49-F238E27FC236}">
              <a16:creationId xmlns:a16="http://schemas.microsoft.com/office/drawing/2014/main" id="{203868FF-D1E0-43B7-BF82-8F810BB07AA2}"/>
            </a:ext>
          </a:extLst>
        </xdr:cNvPr>
        <xdr:cNvCxnSpPr/>
      </xdr:nvCxnSpPr>
      <xdr:spPr>
        <a:xfrm>
          <a:off x="19545300" y="147447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85</xdr:row>
      <xdr:rowOff>120650</xdr:rowOff>
    </xdr:from>
    <xdr:to>
      <xdr:col>98</xdr:col>
      <xdr:colOff>38100</xdr:colOff>
      <xdr:row>86</xdr:row>
      <xdr:rowOff>50800</xdr:rowOff>
    </xdr:to>
    <xdr:sp macro="" textlink="">
      <xdr:nvSpPr>
        <xdr:cNvPr id="728" name="楕円 727">
          <a:extLst>
            <a:ext uri="{FF2B5EF4-FFF2-40B4-BE49-F238E27FC236}">
              <a16:creationId xmlns:a16="http://schemas.microsoft.com/office/drawing/2014/main" id="{9C28428E-975F-41FA-8FE7-F1A1C9EB4CD8}"/>
            </a:ext>
          </a:extLst>
        </xdr:cNvPr>
        <xdr:cNvSpPr/>
      </xdr:nvSpPr>
      <xdr:spPr>
        <a:xfrm>
          <a:off x="18605500" y="14693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86</xdr:row>
      <xdr:rowOff>0</xdr:rowOff>
    </xdr:from>
    <xdr:to>
      <xdr:col>102</xdr:col>
      <xdr:colOff>114300</xdr:colOff>
      <xdr:row>86</xdr:row>
      <xdr:rowOff>0</xdr:rowOff>
    </xdr:to>
    <xdr:cxnSp macro="">
      <xdr:nvCxnSpPr>
        <xdr:cNvPr id="729" name="直線コネクタ 728">
          <a:extLst>
            <a:ext uri="{FF2B5EF4-FFF2-40B4-BE49-F238E27FC236}">
              <a16:creationId xmlns:a16="http://schemas.microsoft.com/office/drawing/2014/main" id="{1E8B8AA0-9B20-48F9-9D38-D2F81658E95E}"/>
            </a:ext>
          </a:extLst>
        </xdr:cNvPr>
        <xdr:cNvCxnSpPr/>
      </xdr:nvCxnSpPr>
      <xdr:spPr>
        <a:xfrm>
          <a:off x="18656300" y="147447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82</xdr:row>
      <xdr:rowOff>80027</xdr:rowOff>
    </xdr:from>
    <xdr:ext cx="469744" cy="259045"/>
    <xdr:sp macro="" textlink="">
      <xdr:nvSpPr>
        <xdr:cNvPr id="730" name="n_1aveValue【児童館】&#10;一人当たり面積">
          <a:extLst>
            <a:ext uri="{FF2B5EF4-FFF2-40B4-BE49-F238E27FC236}">
              <a16:creationId xmlns:a16="http://schemas.microsoft.com/office/drawing/2014/main" id="{3278243B-AB88-4EAD-9EF4-4F82D00A4015}"/>
            </a:ext>
          </a:extLst>
        </xdr:cNvPr>
        <xdr:cNvSpPr txBox="1"/>
      </xdr:nvSpPr>
      <xdr:spPr>
        <a:xfrm>
          <a:off x="21075727" y="14138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92727</xdr:rowOff>
    </xdr:from>
    <xdr:ext cx="469744" cy="259045"/>
    <xdr:sp macro="" textlink="">
      <xdr:nvSpPr>
        <xdr:cNvPr id="731" name="n_2aveValue【児童館】&#10;一人当たり面積">
          <a:extLst>
            <a:ext uri="{FF2B5EF4-FFF2-40B4-BE49-F238E27FC236}">
              <a16:creationId xmlns:a16="http://schemas.microsoft.com/office/drawing/2014/main" id="{69AD2316-474B-484C-B36A-9BA5EA2F33B0}"/>
            </a:ext>
          </a:extLst>
        </xdr:cNvPr>
        <xdr:cNvSpPr txBox="1"/>
      </xdr:nvSpPr>
      <xdr:spPr>
        <a:xfrm>
          <a:off x="20199427" y="14151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92727</xdr:rowOff>
    </xdr:from>
    <xdr:ext cx="469744" cy="259045"/>
    <xdr:sp macro="" textlink="">
      <xdr:nvSpPr>
        <xdr:cNvPr id="732" name="n_3aveValue【児童館】&#10;一人当たり面積">
          <a:extLst>
            <a:ext uri="{FF2B5EF4-FFF2-40B4-BE49-F238E27FC236}">
              <a16:creationId xmlns:a16="http://schemas.microsoft.com/office/drawing/2014/main" id="{F92BD0D1-B7FC-423C-9CF2-393C1DD3B08A}"/>
            </a:ext>
          </a:extLst>
        </xdr:cNvPr>
        <xdr:cNvSpPr txBox="1"/>
      </xdr:nvSpPr>
      <xdr:spPr>
        <a:xfrm>
          <a:off x="19310427" y="14151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82</xdr:row>
      <xdr:rowOff>105427</xdr:rowOff>
    </xdr:from>
    <xdr:ext cx="469744" cy="259045"/>
    <xdr:sp macro="" textlink="">
      <xdr:nvSpPr>
        <xdr:cNvPr id="733" name="n_4aveValue【児童館】&#10;一人当たり面積">
          <a:extLst>
            <a:ext uri="{FF2B5EF4-FFF2-40B4-BE49-F238E27FC236}">
              <a16:creationId xmlns:a16="http://schemas.microsoft.com/office/drawing/2014/main" id="{CE20F273-B8AB-4EDE-B694-32E7BC375615}"/>
            </a:ext>
          </a:extLst>
        </xdr:cNvPr>
        <xdr:cNvSpPr txBox="1"/>
      </xdr:nvSpPr>
      <xdr:spPr>
        <a:xfrm>
          <a:off x="18421427" y="14164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86</xdr:row>
      <xdr:rowOff>41927</xdr:rowOff>
    </xdr:from>
    <xdr:ext cx="469744" cy="259045"/>
    <xdr:sp macro="" textlink="">
      <xdr:nvSpPr>
        <xdr:cNvPr id="734" name="n_1mainValue【児童館】&#10;一人当たり面積">
          <a:extLst>
            <a:ext uri="{FF2B5EF4-FFF2-40B4-BE49-F238E27FC236}">
              <a16:creationId xmlns:a16="http://schemas.microsoft.com/office/drawing/2014/main" id="{0A2ADCC7-49DF-45FA-906D-C21A991D19FC}"/>
            </a:ext>
          </a:extLst>
        </xdr:cNvPr>
        <xdr:cNvSpPr txBox="1"/>
      </xdr:nvSpPr>
      <xdr:spPr>
        <a:xfrm>
          <a:off x="21075727" y="1478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86</xdr:row>
      <xdr:rowOff>41927</xdr:rowOff>
    </xdr:from>
    <xdr:ext cx="469744" cy="259045"/>
    <xdr:sp macro="" textlink="">
      <xdr:nvSpPr>
        <xdr:cNvPr id="735" name="n_2mainValue【児童館】&#10;一人当たり面積">
          <a:extLst>
            <a:ext uri="{FF2B5EF4-FFF2-40B4-BE49-F238E27FC236}">
              <a16:creationId xmlns:a16="http://schemas.microsoft.com/office/drawing/2014/main" id="{9FC07D63-F51F-40B0-A090-87761033880F}"/>
            </a:ext>
          </a:extLst>
        </xdr:cNvPr>
        <xdr:cNvSpPr txBox="1"/>
      </xdr:nvSpPr>
      <xdr:spPr>
        <a:xfrm>
          <a:off x="20199427" y="1478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86</xdr:row>
      <xdr:rowOff>41927</xdr:rowOff>
    </xdr:from>
    <xdr:ext cx="469744" cy="259045"/>
    <xdr:sp macro="" textlink="">
      <xdr:nvSpPr>
        <xdr:cNvPr id="736" name="n_3mainValue【児童館】&#10;一人当たり面積">
          <a:extLst>
            <a:ext uri="{FF2B5EF4-FFF2-40B4-BE49-F238E27FC236}">
              <a16:creationId xmlns:a16="http://schemas.microsoft.com/office/drawing/2014/main" id="{A58D2E94-683D-48B0-B4FF-3C52B3A897F7}"/>
            </a:ext>
          </a:extLst>
        </xdr:cNvPr>
        <xdr:cNvSpPr txBox="1"/>
      </xdr:nvSpPr>
      <xdr:spPr>
        <a:xfrm>
          <a:off x="19310427" y="1478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86</xdr:row>
      <xdr:rowOff>41927</xdr:rowOff>
    </xdr:from>
    <xdr:ext cx="469744" cy="259045"/>
    <xdr:sp macro="" textlink="">
      <xdr:nvSpPr>
        <xdr:cNvPr id="737" name="n_4mainValue【児童館】&#10;一人当たり面積">
          <a:extLst>
            <a:ext uri="{FF2B5EF4-FFF2-40B4-BE49-F238E27FC236}">
              <a16:creationId xmlns:a16="http://schemas.microsoft.com/office/drawing/2014/main" id="{EF8704C5-CED1-4F0A-947A-61B2FE76757B}"/>
            </a:ext>
          </a:extLst>
        </xdr:cNvPr>
        <xdr:cNvSpPr txBox="1"/>
      </xdr:nvSpPr>
      <xdr:spPr>
        <a:xfrm>
          <a:off x="18421427" y="1478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38" name="正方形/長方形 737">
          <a:extLst>
            <a:ext uri="{FF2B5EF4-FFF2-40B4-BE49-F238E27FC236}">
              <a16:creationId xmlns:a16="http://schemas.microsoft.com/office/drawing/2014/main" id="{AFEB633B-2220-44F6-8BA7-0B8D76D24D1E}"/>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39" name="正方形/長方形 738">
          <a:extLst>
            <a:ext uri="{FF2B5EF4-FFF2-40B4-BE49-F238E27FC236}">
              <a16:creationId xmlns:a16="http://schemas.microsoft.com/office/drawing/2014/main" id="{CD45E812-FB22-405A-A481-B21590B57EE1}"/>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40" name="正方形/長方形 739">
          <a:extLst>
            <a:ext uri="{FF2B5EF4-FFF2-40B4-BE49-F238E27FC236}">
              <a16:creationId xmlns:a16="http://schemas.microsoft.com/office/drawing/2014/main" id="{D3D365D7-D86C-469C-9FE2-D0A62CAE01EB}"/>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41" name="正方形/長方形 740">
          <a:extLst>
            <a:ext uri="{FF2B5EF4-FFF2-40B4-BE49-F238E27FC236}">
              <a16:creationId xmlns:a16="http://schemas.microsoft.com/office/drawing/2014/main" id="{5D6F4761-3DC0-4059-9958-90EBC5F6869E}"/>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42" name="正方形/長方形 741">
          <a:extLst>
            <a:ext uri="{FF2B5EF4-FFF2-40B4-BE49-F238E27FC236}">
              <a16:creationId xmlns:a16="http://schemas.microsoft.com/office/drawing/2014/main" id="{E8000C9B-CFF7-4FB0-AE6B-BE20513DAF84}"/>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43" name="正方形/長方形 742">
          <a:extLst>
            <a:ext uri="{FF2B5EF4-FFF2-40B4-BE49-F238E27FC236}">
              <a16:creationId xmlns:a16="http://schemas.microsoft.com/office/drawing/2014/main" id="{58D31BFF-3394-490F-B0F2-A63373029413}"/>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44" name="正方形/長方形 743">
          <a:extLst>
            <a:ext uri="{FF2B5EF4-FFF2-40B4-BE49-F238E27FC236}">
              <a16:creationId xmlns:a16="http://schemas.microsoft.com/office/drawing/2014/main" id="{F650A901-5288-4F90-BEE6-31BA0D9011AC}"/>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45" name="正方形/長方形 744">
          <a:extLst>
            <a:ext uri="{FF2B5EF4-FFF2-40B4-BE49-F238E27FC236}">
              <a16:creationId xmlns:a16="http://schemas.microsoft.com/office/drawing/2014/main" id="{785F88C4-1B35-4D69-A068-5602AF1E321D}"/>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46" name="テキスト ボックス 745">
          <a:extLst>
            <a:ext uri="{FF2B5EF4-FFF2-40B4-BE49-F238E27FC236}">
              <a16:creationId xmlns:a16="http://schemas.microsoft.com/office/drawing/2014/main" id="{C981C779-B5EA-4985-88F5-AF3AF277B174}"/>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47" name="直線コネクタ 746">
          <a:extLst>
            <a:ext uri="{FF2B5EF4-FFF2-40B4-BE49-F238E27FC236}">
              <a16:creationId xmlns:a16="http://schemas.microsoft.com/office/drawing/2014/main" id="{2EFC0FA7-F41A-4F94-8830-DB7E903AA24D}"/>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48" name="テキスト ボックス 747">
          <a:extLst>
            <a:ext uri="{FF2B5EF4-FFF2-40B4-BE49-F238E27FC236}">
              <a16:creationId xmlns:a16="http://schemas.microsoft.com/office/drawing/2014/main" id="{3543AC57-2EAE-4331-AC78-50C8064F863E}"/>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749" name="直線コネクタ 748">
          <a:extLst>
            <a:ext uri="{FF2B5EF4-FFF2-40B4-BE49-F238E27FC236}">
              <a16:creationId xmlns:a16="http://schemas.microsoft.com/office/drawing/2014/main" id="{B1636E92-0AC2-4DA4-83D5-A717E467B22F}"/>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750" name="テキスト ボックス 749">
          <a:extLst>
            <a:ext uri="{FF2B5EF4-FFF2-40B4-BE49-F238E27FC236}">
              <a16:creationId xmlns:a16="http://schemas.microsoft.com/office/drawing/2014/main" id="{15006B6F-F7C3-420D-81FA-BEB1CFD3E1FD}"/>
            </a:ext>
          </a:extLst>
        </xdr:cNvPr>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751" name="直線コネクタ 750">
          <a:extLst>
            <a:ext uri="{FF2B5EF4-FFF2-40B4-BE49-F238E27FC236}">
              <a16:creationId xmlns:a16="http://schemas.microsoft.com/office/drawing/2014/main" id="{788D3165-389A-4360-80F3-EE4987A66D54}"/>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752" name="テキスト ボックス 751">
          <a:extLst>
            <a:ext uri="{FF2B5EF4-FFF2-40B4-BE49-F238E27FC236}">
              <a16:creationId xmlns:a16="http://schemas.microsoft.com/office/drawing/2014/main" id="{2DDFEB0C-AF5F-4EB6-ADD1-A22873BB4305}"/>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753" name="直線コネクタ 752">
          <a:extLst>
            <a:ext uri="{FF2B5EF4-FFF2-40B4-BE49-F238E27FC236}">
              <a16:creationId xmlns:a16="http://schemas.microsoft.com/office/drawing/2014/main" id="{C3A60BEB-8372-4E54-885B-A4F94A7403EF}"/>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754" name="テキスト ボックス 753">
          <a:extLst>
            <a:ext uri="{FF2B5EF4-FFF2-40B4-BE49-F238E27FC236}">
              <a16:creationId xmlns:a16="http://schemas.microsoft.com/office/drawing/2014/main" id="{42B73D37-9D33-4F9F-B700-69503AC44F31}"/>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755" name="直線コネクタ 754">
          <a:extLst>
            <a:ext uri="{FF2B5EF4-FFF2-40B4-BE49-F238E27FC236}">
              <a16:creationId xmlns:a16="http://schemas.microsoft.com/office/drawing/2014/main" id="{702113CA-03E3-481A-ADD5-F934A61CF714}"/>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756" name="テキスト ボックス 755">
          <a:extLst>
            <a:ext uri="{FF2B5EF4-FFF2-40B4-BE49-F238E27FC236}">
              <a16:creationId xmlns:a16="http://schemas.microsoft.com/office/drawing/2014/main" id="{52794707-76AD-45C1-B9D9-B4785F2F6B1C}"/>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757" name="直線コネクタ 756">
          <a:extLst>
            <a:ext uri="{FF2B5EF4-FFF2-40B4-BE49-F238E27FC236}">
              <a16:creationId xmlns:a16="http://schemas.microsoft.com/office/drawing/2014/main" id="{B7DC7CDA-460C-473D-805E-D51A0CC4C309}"/>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758" name="テキスト ボックス 757">
          <a:extLst>
            <a:ext uri="{FF2B5EF4-FFF2-40B4-BE49-F238E27FC236}">
              <a16:creationId xmlns:a16="http://schemas.microsoft.com/office/drawing/2014/main" id="{2E030FFB-B169-4A66-BEAC-14900E4C10DD}"/>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759" name="直線コネクタ 758">
          <a:extLst>
            <a:ext uri="{FF2B5EF4-FFF2-40B4-BE49-F238E27FC236}">
              <a16:creationId xmlns:a16="http://schemas.microsoft.com/office/drawing/2014/main" id="{9C07F1FD-6C4A-4C90-A8E1-F517DFD85C74}"/>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760" name="テキスト ボックス 759">
          <a:extLst>
            <a:ext uri="{FF2B5EF4-FFF2-40B4-BE49-F238E27FC236}">
              <a16:creationId xmlns:a16="http://schemas.microsoft.com/office/drawing/2014/main" id="{A33C8232-97CF-4002-A3B3-86B4C79681ED}"/>
            </a:ext>
          </a:extLst>
        </xdr:cNvPr>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61" name="直線コネクタ 760">
          <a:extLst>
            <a:ext uri="{FF2B5EF4-FFF2-40B4-BE49-F238E27FC236}">
              <a16:creationId xmlns:a16="http://schemas.microsoft.com/office/drawing/2014/main" id="{9FE9A3C2-C843-4E78-9C84-DBABAADD6185}"/>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62" name="【公民館】&#10;有形固定資産減価償却率グラフ枠">
          <a:extLst>
            <a:ext uri="{FF2B5EF4-FFF2-40B4-BE49-F238E27FC236}">
              <a16:creationId xmlns:a16="http://schemas.microsoft.com/office/drawing/2014/main" id="{5B115C94-4FE1-47C0-ABAA-BCC0632ADEC5}"/>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66402</xdr:rowOff>
    </xdr:from>
    <xdr:to>
      <xdr:col>85</xdr:col>
      <xdr:colOff>126364</xdr:colOff>
      <xdr:row>108</xdr:row>
      <xdr:rowOff>170906</xdr:rowOff>
    </xdr:to>
    <xdr:cxnSp macro="">
      <xdr:nvCxnSpPr>
        <xdr:cNvPr id="763" name="直線コネクタ 762">
          <a:extLst>
            <a:ext uri="{FF2B5EF4-FFF2-40B4-BE49-F238E27FC236}">
              <a16:creationId xmlns:a16="http://schemas.microsoft.com/office/drawing/2014/main" id="{F4223C55-089D-41AB-A690-F3163AC8B6D3}"/>
            </a:ext>
          </a:extLst>
        </xdr:cNvPr>
        <xdr:cNvCxnSpPr/>
      </xdr:nvCxnSpPr>
      <xdr:spPr>
        <a:xfrm flipV="1">
          <a:off x="16318864" y="17211402"/>
          <a:ext cx="0" cy="14761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3283</xdr:rowOff>
    </xdr:from>
    <xdr:ext cx="405111" cy="259045"/>
    <xdr:sp macro="" textlink="">
      <xdr:nvSpPr>
        <xdr:cNvPr id="764" name="【公民館】&#10;有形固定資産減価償却率最小値テキスト">
          <a:extLst>
            <a:ext uri="{FF2B5EF4-FFF2-40B4-BE49-F238E27FC236}">
              <a16:creationId xmlns:a16="http://schemas.microsoft.com/office/drawing/2014/main" id="{22C3A890-ECB1-49F3-A56C-C3A7B3003474}"/>
            </a:ext>
          </a:extLst>
        </xdr:cNvPr>
        <xdr:cNvSpPr txBox="1"/>
      </xdr:nvSpPr>
      <xdr:spPr>
        <a:xfrm>
          <a:off x="16357600" y="186913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170906</xdr:rowOff>
    </xdr:from>
    <xdr:to>
      <xdr:col>86</xdr:col>
      <xdr:colOff>25400</xdr:colOff>
      <xdr:row>108</xdr:row>
      <xdr:rowOff>170906</xdr:rowOff>
    </xdr:to>
    <xdr:cxnSp macro="">
      <xdr:nvCxnSpPr>
        <xdr:cNvPr id="765" name="直線コネクタ 764">
          <a:extLst>
            <a:ext uri="{FF2B5EF4-FFF2-40B4-BE49-F238E27FC236}">
              <a16:creationId xmlns:a16="http://schemas.microsoft.com/office/drawing/2014/main" id="{2F8A3756-BE95-4099-A8ED-88C9E52170E4}"/>
            </a:ext>
          </a:extLst>
        </xdr:cNvPr>
        <xdr:cNvCxnSpPr/>
      </xdr:nvCxnSpPr>
      <xdr:spPr>
        <a:xfrm>
          <a:off x="16230600" y="186875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13079</xdr:rowOff>
    </xdr:from>
    <xdr:ext cx="340478" cy="259045"/>
    <xdr:sp macro="" textlink="">
      <xdr:nvSpPr>
        <xdr:cNvPr id="766" name="【公民館】&#10;有形固定資産減価償却率最大値テキスト">
          <a:extLst>
            <a:ext uri="{FF2B5EF4-FFF2-40B4-BE49-F238E27FC236}">
              <a16:creationId xmlns:a16="http://schemas.microsoft.com/office/drawing/2014/main" id="{36156978-0928-4391-8577-315F22ED6470}"/>
            </a:ext>
          </a:extLst>
        </xdr:cNvPr>
        <xdr:cNvSpPr txBox="1"/>
      </xdr:nvSpPr>
      <xdr:spPr>
        <a:xfrm>
          <a:off x="16357600" y="1698662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66402</xdr:rowOff>
    </xdr:from>
    <xdr:to>
      <xdr:col>86</xdr:col>
      <xdr:colOff>25400</xdr:colOff>
      <xdr:row>100</xdr:row>
      <xdr:rowOff>66402</xdr:rowOff>
    </xdr:to>
    <xdr:cxnSp macro="">
      <xdr:nvCxnSpPr>
        <xdr:cNvPr id="767" name="直線コネクタ 766">
          <a:extLst>
            <a:ext uri="{FF2B5EF4-FFF2-40B4-BE49-F238E27FC236}">
              <a16:creationId xmlns:a16="http://schemas.microsoft.com/office/drawing/2014/main" id="{9939D633-7144-47A0-B1CB-4DE2653B05A1}"/>
            </a:ext>
          </a:extLst>
        </xdr:cNvPr>
        <xdr:cNvCxnSpPr/>
      </xdr:nvCxnSpPr>
      <xdr:spPr>
        <a:xfrm>
          <a:off x="16230600" y="172114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125021</xdr:rowOff>
    </xdr:from>
    <xdr:ext cx="405111" cy="259045"/>
    <xdr:sp macro="" textlink="">
      <xdr:nvSpPr>
        <xdr:cNvPr id="768" name="【公民館】&#10;有形固定資産減価償却率平均値テキスト">
          <a:extLst>
            <a:ext uri="{FF2B5EF4-FFF2-40B4-BE49-F238E27FC236}">
              <a16:creationId xmlns:a16="http://schemas.microsoft.com/office/drawing/2014/main" id="{19C4B75B-3800-4784-AB24-C6FCF8FB7796}"/>
            </a:ext>
          </a:extLst>
        </xdr:cNvPr>
        <xdr:cNvSpPr txBox="1"/>
      </xdr:nvSpPr>
      <xdr:spPr>
        <a:xfrm>
          <a:off x="16357600" y="1795582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102144</xdr:rowOff>
    </xdr:from>
    <xdr:to>
      <xdr:col>85</xdr:col>
      <xdr:colOff>177800</xdr:colOff>
      <xdr:row>106</xdr:row>
      <xdr:rowOff>32294</xdr:rowOff>
    </xdr:to>
    <xdr:sp macro="" textlink="">
      <xdr:nvSpPr>
        <xdr:cNvPr id="769" name="フローチャート: 判断 768">
          <a:extLst>
            <a:ext uri="{FF2B5EF4-FFF2-40B4-BE49-F238E27FC236}">
              <a16:creationId xmlns:a16="http://schemas.microsoft.com/office/drawing/2014/main" id="{5A96564B-CCA1-4D7E-81C2-43FCFBFD0CF3}"/>
            </a:ext>
          </a:extLst>
        </xdr:cNvPr>
        <xdr:cNvSpPr/>
      </xdr:nvSpPr>
      <xdr:spPr>
        <a:xfrm>
          <a:off x="16268700" y="18104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105</xdr:row>
      <xdr:rowOff>62956</xdr:rowOff>
    </xdr:from>
    <xdr:to>
      <xdr:col>81</xdr:col>
      <xdr:colOff>101600</xdr:colOff>
      <xdr:row>105</xdr:row>
      <xdr:rowOff>164556</xdr:rowOff>
    </xdr:to>
    <xdr:sp macro="" textlink="">
      <xdr:nvSpPr>
        <xdr:cNvPr id="770" name="フローチャート: 判断 769">
          <a:extLst>
            <a:ext uri="{FF2B5EF4-FFF2-40B4-BE49-F238E27FC236}">
              <a16:creationId xmlns:a16="http://schemas.microsoft.com/office/drawing/2014/main" id="{78883801-4388-4C61-8E30-6BD9903273D2}"/>
            </a:ext>
          </a:extLst>
        </xdr:cNvPr>
        <xdr:cNvSpPr/>
      </xdr:nvSpPr>
      <xdr:spPr>
        <a:xfrm>
          <a:off x="15430500" y="180652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105</xdr:row>
      <xdr:rowOff>87449</xdr:rowOff>
    </xdr:from>
    <xdr:to>
      <xdr:col>76</xdr:col>
      <xdr:colOff>165100</xdr:colOff>
      <xdr:row>106</xdr:row>
      <xdr:rowOff>17599</xdr:rowOff>
    </xdr:to>
    <xdr:sp macro="" textlink="">
      <xdr:nvSpPr>
        <xdr:cNvPr id="771" name="フローチャート: 判断 770">
          <a:extLst>
            <a:ext uri="{FF2B5EF4-FFF2-40B4-BE49-F238E27FC236}">
              <a16:creationId xmlns:a16="http://schemas.microsoft.com/office/drawing/2014/main" id="{D61DB8B8-F78E-49AE-81E9-C05A5D83B968}"/>
            </a:ext>
          </a:extLst>
        </xdr:cNvPr>
        <xdr:cNvSpPr/>
      </xdr:nvSpPr>
      <xdr:spPr>
        <a:xfrm>
          <a:off x="14541500" y="180896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105</xdr:row>
      <xdr:rowOff>77651</xdr:rowOff>
    </xdr:from>
    <xdr:to>
      <xdr:col>72</xdr:col>
      <xdr:colOff>38100</xdr:colOff>
      <xdr:row>106</xdr:row>
      <xdr:rowOff>7801</xdr:rowOff>
    </xdr:to>
    <xdr:sp macro="" textlink="">
      <xdr:nvSpPr>
        <xdr:cNvPr id="772" name="フローチャート: 判断 771">
          <a:extLst>
            <a:ext uri="{FF2B5EF4-FFF2-40B4-BE49-F238E27FC236}">
              <a16:creationId xmlns:a16="http://schemas.microsoft.com/office/drawing/2014/main" id="{802D11B3-6A37-4E44-98EE-02AD384C3E69}"/>
            </a:ext>
          </a:extLst>
        </xdr:cNvPr>
        <xdr:cNvSpPr/>
      </xdr:nvSpPr>
      <xdr:spPr>
        <a:xfrm>
          <a:off x="13652500" y="180799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105</xdr:row>
      <xdr:rowOff>71120</xdr:rowOff>
    </xdr:from>
    <xdr:to>
      <xdr:col>67</xdr:col>
      <xdr:colOff>101600</xdr:colOff>
      <xdr:row>106</xdr:row>
      <xdr:rowOff>1270</xdr:rowOff>
    </xdr:to>
    <xdr:sp macro="" textlink="">
      <xdr:nvSpPr>
        <xdr:cNvPr id="773" name="フローチャート: 判断 772">
          <a:extLst>
            <a:ext uri="{FF2B5EF4-FFF2-40B4-BE49-F238E27FC236}">
              <a16:creationId xmlns:a16="http://schemas.microsoft.com/office/drawing/2014/main" id="{60FA96E0-CC65-4B87-A184-FB02369E852E}"/>
            </a:ext>
          </a:extLst>
        </xdr:cNvPr>
        <xdr:cNvSpPr/>
      </xdr:nvSpPr>
      <xdr:spPr>
        <a:xfrm>
          <a:off x="12763500" y="18073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74" name="テキスト ボックス 773">
          <a:extLst>
            <a:ext uri="{FF2B5EF4-FFF2-40B4-BE49-F238E27FC236}">
              <a16:creationId xmlns:a16="http://schemas.microsoft.com/office/drawing/2014/main" id="{AE8E6255-68E3-4F97-846D-9997B08049C2}"/>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75" name="テキスト ボックス 774">
          <a:extLst>
            <a:ext uri="{FF2B5EF4-FFF2-40B4-BE49-F238E27FC236}">
              <a16:creationId xmlns:a16="http://schemas.microsoft.com/office/drawing/2014/main" id="{03E7FA45-35CC-41B7-B3C1-4CA92AC29A21}"/>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76" name="テキスト ボックス 775">
          <a:extLst>
            <a:ext uri="{FF2B5EF4-FFF2-40B4-BE49-F238E27FC236}">
              <a16:creationId xmlns:a16="http://schemas.microsoft.com/office/drawing/2014/main" id="{F3DA79AE-8255-4F23-840A-3AF247BB4212}"/>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77" name="テキスト ボックス 776">
          <a:extLst>
            <a:ext uri="{FF2B5EF4-FFF2-40B4-BE49-F238E27FC236}">
              <a16:creationId xmlns:a16="http://schemas.microsoft.com/office/drawing/2014/main" id="{57C51625-DFF2-4522-8C76-3A9BEAD4A1FC}"/>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78" name="テキスト ボックス 777">
          <a:extLst>
            <a:ext uri="{FF2B5EF4-FFF2-40B4-BE49-F238E27FC236}">
              <a16:creationId xmlns:a16="http://schemas.microsoft.com/office/drawing/2014/main" id="{7B85F615-2269-4833-AA05-EF0872580782}"/>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108676</xdr:rowOff>
    </xdr:from>
    <xdr:to>
      <xdr:col>85</xdr:col>
      <xdr:colOff>177800</xdr:colOff>
      <xdr:row>106</xdr:row>
      <xdr:rowOff>38826</xdr:rowOff>
    </xdr:to>
    <xdr:sp macro="" textlink="">
      <xdr:nvSpPr>
        <xdr:cNvPr id="779" name="楕円 778">
          <a:extLst>
            <a:ext uri="{FF2B5EF4-FFF2-40B4-BE49-F238E27FC236}">
              <a16:creationId xmlns:a16="http://schemas.microsoft.com/office/drawing/2014/main" id="{B9782EDA-7188-42CE-8966-BCBD94BE6753}"/>
            </a:ext>
          </a:extLst>
        </xdr:cNvPr>
        <xdr:cNvSpPr/>
      </xdr:nvSpPr>
      <xdr:spPr>
        <a:xfrm>
          <a:off x="16268700" y="181109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105</xdr:row>
      <xdr:rowOff>87103</xdr:rowOff>
    </xdr:from>
    <xdr:ext cx="405111" cy="259045"/>
    <xdr:sp macro="" textlink="">
      <xdr:nvSpPr>
        <xdr:cNvPr id="780" name="【公民館】&#10;有形固定資産減価償却率該当値テキスト">
          <a:extLst>
            <a:ext uri="{FF2B5EF4-FFF2-40B4-BE49-F238E27FC236}">
              <a16:creationId xmlns:a16="http://schemas.microsoft.com/office/drawing/2014/main" id="{B8E9AE69-1486-45C2-B0D6-8C56A8E95650}"/>
            </a:ext>
          </a:extLst>
        </xdr:cNvPr>
        <xdr:cNvSpPr txBox="1"/>
      </xdr:nvSpPr>
      <xdr:spPr>
        <a:xfrm>
          <a:off x="16357600" y="180893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105</xdr:row>
      <xdr:rowOff>100512</xdr:rowOff>
    </xdr:from>
    <xdr:to>
      <xdr:col>81</xdr:col>
      <xdr:colOff>101600</xdr:colOff>
      <xdr:row>106</xdr:row>
      <xdr:rowOff>30662</xdr:rowOff>
    </xdr:to>
    <xdr:sp macro="" textlink="">
      <xdr:nvSpPr>
        <xdr:cNvPr id="781" name="楕円 780">
          <a:extLst>
            <a:ext uri="{FF2B5EF4-FFF2-40B4-BE49-F238E27FC236}">
              <a16:creationId xmlns:a16="http://schemas.microsoft.com/office/drawing/2014/main" id="{3C4EC21A-0EEA-4699-BB22-F74F50925676}"/>
            </a:ext>
          </a:extLst>
        </xdr:cNvPr>
        <xdr:cNvSpPr/>
      </xdr:nvSpPr>
      <xdr:spPr>
        <a:xfrm>
          <a:off x="15430500" y="181027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105</xdr:row>
      <xdr:rowOff>151312</xdr:rowOff>
    </xdr:from>
    <xdr:to>
      <xdr:col>85</xdr:col>
      <xdr:colOff>127000</xdr:colOff>
      <xdr:row>105</xdr:row>
      <xdr:rowOff>159476</xdr:rowOff>
    </xdr:to>
    <xdr:cxnSp macro="">
      <xdr:nvCxnSpPr>
        <xdr:cNvPr id="782" name="直線コネクタ 781">
          <a:extLst>
            <a:ext uri="{FF2B5EF4-FFF2-40B4-BE49-F238E27FC236}">
              <a16:creationId xmlns:a16="http://schemas.microsoft.com/office/drawing/2014/main" id="{F5485E90-527F-4B61-965D-2B4B1DCF04D8}"/>
            </a:ext>
          </a:extLst>
        </xdr:cNvPr>
        <xdr:cNvCxnSpPr/>
      </xdr:nvCxnSpPr>
      <xdr:spPr>
        <a:xfrm>
          <a:off x="15481300" y="18153562"/>
          <a:ext cx="838200" cy="8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105</xdr:row>
      <xdr:rowOff>157662</xdr:rowOff>
    </xdr:from>
    <xdr:to>
      <xdr:col>76</xdr:col>
      <xdr:colOff>165100</xdr:colOff>
      <xdr:row>106</xdr:row>
      <xdr:rowOff>87812</xdr:rowOff>
    </xdr:to>
    <xdr:sp macro="" textlink="">
      <xdr:nvSpPr>
        <xdr:cNvPr id="783" name="楕円 782">
          <a:extLst>
            <a:ext uri="{FF2B5EF4-FFF2-40B4-BE49-F238E27FC236}">
              <a16:creationId xmlns:a16="http://schemas.microsoft.com/office/drawing/2014/main" id="{60D1A65E-3F51-4B20-A651-23E1703B08E9}"/>
            </a:ext>
          </a:extLst>
        </xdr:cNvPr>
        <xdr:cNvSpPr/>
      </xdr:nvSpPr>
      <xdr:spPr>
        <a:xfrm>
          <a:off x="14541500" y="181599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105</xdr:row>
      <xdr:rowOff>151312</xdr:rowOff>
    </xdr:from>
    <xdr:to>
      <xdr:col>81</xdr:col>
      <xdr:colOff>50800</xdr:colOff>
      <xdr:row>106</xdr:row>
      <xdr:rowOff>37012</xdr:rowOff>
    </xdr:to>
    <xdr:cxnSp macro="">
      <xdr:nvCxnSpPr>
        <xdr:cNvPr id="784" name="直線コネクタ 783">
          <a:extLst>
            <a:ext uri="{FF2B5EF4-FFF2-40B4-BE49-F238E27FC236}">
              <a16:creationId xmlns:a16="http://schemas.microsoft.com/office/drawing/2014/main" id="{F0E903C3-7A61-439F-9C24-7ACE9D8BDEE2}"/>
            </a:ext>
          </a:extLst>
        </xdr:cNvPr>
        <xdr:cNvCxnSpPr/>
      </xdr:nvCxnSpPr>
      <xdr:spPr>
        <a:xfrm flipV="1">
          <a:off x="14592300" y="18153562"/>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105</xdr:row>
      <xdr:rowOff>123371</xdr:rowOff>
    </xdr:from>
    <xdr:to>
      <xdr:col>72</xdr:col>
      <xdr:colOff>38100</xdr:colOff>
      <xdr:row>106</xdr:row>
      <xdr:rowOff>53521</xdr:rowOff>
    </xdr:to>
    <xdr:sp macro="" textlink="">
      <xdr:nvSpPr>
        <xdr:cNvPr id="785" name="楕円 784">
          <a:extLst>
            <a:ext uri="{FF2B5EF4-FFF2-40B4-BE49-F238E27FC236}">
              <a16:creationId xmlns:a16="http://schemas.microsoft.com/office/drawing/2014/main" id="{11D434B0-2764-4ABD-8D9E-FC6A25FF2B91}"/>
            </a:ext>
          </a:extLst>
        </xdr:cNvPr>
        <xdr:cNvSpPr/>
      </xdr:nvSpPr>
      <xdr:spPr>
        <a:xfrm>
          <a:off x="13652500" y="181256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106</xdr:row>
      <xdr:rowOff>2721</xdr:rowOff>
    </xdr:from>
    <xdr:to>
      <xdr:col>76</xdr:col>
      <xdr:colOff>114300</xdr:colOff>
      <xdr:row>106</xdr:row>
      <xdr:rowOff>37012</xdr:rowOff>
    </xdr:to>
    <xdr:cxnSp macro="">
      <xdr:nvCxnSpPr>
        <xdr:cNvPr id="786" name="直線コネクタ 785">
          <a:extLst>
            <a:ext uri="{FF2B5EF4-FFF2-40B4-BE49-F238E27FC236}">
              <a16:creationId xmlns:a16="http://schemas.microsoft.com/office/drawing/2014/main" id="{19EA8AA6-5F6E-4C46-9A61-2079F27C3398}"/>
            </a:ext>
          </a:extLst>
        </xdr:cNvPr>
        <xdr:cNvCxnSpPr/>
      </xdr:nvCxnSpPr>
      <xdr:spPr>
        <a:xfrm>
          <a:off x="13703300" y="18176421"/>
          <a:ext cx="889000" cy="3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105</xdr:row>
      <xdr:rowOff>90714</xdr:rowOff>
    </xdr:from>
    <xdr:to>
      <xdr:col>67</xdr:col>
      <xdr:colOff>101600</xdr:colOff>
      <xdr:row>106</xdr:row>
      <xdr:rowOff>20864</xdr:rowOff>
    </xdr:to>
    <xdr:sp macro="" textlink="">
      <xdr:nvSpPr>
        <xdr:cNvPr id="787" name="楕円 786">
          <a:extLst>
            <a:ext uri="{FF2B5EF4-FFF2-40B4-BE49-F238E27FC236}">
              <a16:creationId xmlns:a16="http://schemas.microsoft.com/office/drawing/2014/main" id="{6F066D63-5A3A-4B58-9DA0-B5141B633D84}"/>
            </a:ext>
          </a:extLst>
        </xdr:cNvPr>
        <xdr:cNvSpPr/>
      </xdr:nvSpPr>
      <xdr:spPr>
        <a:xfrm>
          <a:off x="12763500" y="18092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105</xdr:row>
      <xdr:rowOff>141514</xdr:rowOff>
    </xdr:from>
    <xdr:to>
      <xdr:col>71</xdr:col>
      <xdr:colOff>177800</xdr:colOff>
      <xdr:row>106</xdr:row>
      <xdr:rowOff>2721</xdr:rowOff>
    </xdr:to>
    <xdr:cxnSp macro="">
      <xdr:nvCxnSpPr>
        <xdr:cNvPr id="788" name="直線コネクタ 787">
          <a:extLst>
            <a:ext uri="{FF2B5EF4-FFF2-40B4-BE49-F238E27FC236}">
              <a16:creationId xmlns:a16="http://schemas.microsoft.com/office/drawing/2014/main" id="{07848E3C-971F-482E-BA06-726D8AB438C0}"/>
            </a:ext>
          </a:extLst>
        </xdr:cNvPr>
        <xdr:cNvCxnSpPr/>
      </xdr:nvCxnSpPr>
      <xdr:spPr>
        <a:xfrm>
          <a:off x="12814300" y="18143764"/>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9633</xdr:rowOff>
    </xdr:from>
    <xdr:ext cx="405111" cy="259045"/>
    <xdr:sp macro="" textlink="">
      <xdr:nvSpPr>
        <xdr:cNvPr id="789" name="n_1aveValue【公民館】&#10;有形固定資産減価償却率">
          <a:extLst>
            <a:ext uri="{FF2B5EF4-FFF2-40B4-BE49-F238E27FC236}">
              <a16:creationId xmlns:a16="http://schemas.microsoft.com/office/drawing/2014/main" id="{9081B168-E1F0-4E5C-B57F-57952C88BE09}"/>
            </a:ext>
          </a:extLst>
        </xdr:cNvPr>
        <xdr:cNvSpPr txBox="1"/>
      </xdr:nvSpPr>
      <xdr:spPr>
        <a:xfrm>
          <a:off x="15266044" y="178404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34126</xdr:rowOff>
    </xdr:from>
    <xdr:ext cx="405111" cy="259045"/>
    <xdr:sp macro="" textlink="">
      <xdr:nvSpPr>
        <xdr:cNvPr id="790" name="n_2aveValue【公民館】&#10;有形固定資産減価償却率">
          <a:extLst>
            <a:ext uri="{FF2B5EF4-FFF2-40B4-BE49-F238E27FC236}">
              <a16:creationId xmlns:a16="http://schemas.microsoft.com/office/drawing/2014/main" id="{31221970-D0AC-4725-B42A-BAE39E476C07}"/>
            </a:ext>
          </a:extLst>
        </xdr:cNvPr>
        <xdr:cNvSpPr txBox="1"/>
      </xdr:nvSpPr>
      <xdr:spPr>
        <a:xfrm>
          <a:off x="14389744" y="178649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24328</xdr:rowOff>
    </xdr:from>
    <xdr:ext cx="405111" cy="259045"/>
    <xdr:sp macro="" textlink="">
      <xdr:nvSpPr>
        <xdr:cNvPr id="791" name="n_3aveValue【公民館】&#10;有形固定資産減価償却率">
          <a:extLst>
            <a:ext uri="{FF2B5EF4-FFF2-40B4-BE49-F238E27FC236}">
              <a16:creationId xmlns:a16="http://schemas.microsoft.com/office/drawing/2014/main" id="{451B5830-5F87-4546-81DD-041FD6202822}"/>
            </a:ext>
          </a:extLst>
        </xdr:cNvPr>
        <xdr:cNvSpPr txBox="1"/>
      </xdr:nvSpPr>
      <xdr:spPr>
        <a:xfrm>
          <a:off x="13500744" y="178551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104</xdr:row>
      <xdr:rowOff>17797</xdr:rowOff>
    </xdr:from>
    <xdr:ext cx="405111" cy="259045"/>
    <xdr:sp macro="" textlink="">
      <xdr:nvSpPr>
        <xdr:cNvPr id="792" name="n_4aveValue【公民館】&#10;有形固定資産減価償却率">
          <a:extLst>
            <a:ext uri="{FF2B5EF4-FFF2-40B4-BE49-F238E27FC236}">
              <a16:creationId xmlns:a16="http://schemas.microsoft.com/office/drawing/2014/main" id="{513E4C40-B731-414E-8F0A-9ACD5B123879}"/>
            </a:ext>
          </a:extLst>
        </xdr:cNvPr>
        <xdr:cNvSpPr txBox="1"/>
      </xdr:nvSpPr>
      <xdr:spPr>
        <a:xfrm>
          <a:off x="12611744" y="178485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106</xdr:row>
      <xdr:rowOff>21789</xdr:rowOff>
    </xdr:from>
    <xdr:ext cx="405111" cy="259045"/>
    <xdr:sp macro="" textlink="">
      <xdr:nvSpPr>
        <xdr:cNvPr id="793" name="n_1mainValue【公民館】&#10;有形固定資産減価償却率">
          <a:extLst>
            <a:ext uri="{FF2B5EF4-FFF2-40B4-BE49-F238E27FC236}">
              <a16:creationId xmlns:a16="http://schemas.microsoft.com/office/drawing/2014/main" id="{50DC1957-21C2-4E6C-BB4D-394F63D4A4AD}"/>
            </a:ext>
          </a:extLst>
        </xdr:cNvPr>
        <xdr:cNvSpPr txBox="1"/>
      </xdr:nvSpPr>
      <xdr:spPr>
        <a:xfrm>
          <a:off x="15266044" y="181954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106</xdr:row>
      <xdr:rowOff>78939</xdr:rowOff>
    </xdr:from>
    <xdr:ext cx="405111" cy="259045"/>
    <xdr:sp macro="" textlink="">
      <xdr:nvSpPr>
        <xdr:cNvPr id="794" name="n_2mainValue【公民館】&#10;有形固定資産減価償却率">
          <a:extLst>
            <a:ext uri="{FF2B5EF4-FFF2-40B4-BE49-F238E27FC236}">
              <a16:creationId xmlns:a16="http://schemas.microsoft.com/office/drawing/2014/main" id="{4D9F2044-5F6F-4969-96DF-A92B2099290D}"/>
            </a:ext>
          </a:extLst>
        </xdr:cNvPr>
        <xdr:cNvSpPr txBox="1"/>
      </xdr:nvSpPr>
      <xdr:spPr>
        <a:xfrm>
          <a:off x="14389744" y="182526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106</xdr:row>
      <xdr:rowOff>44648</xdr:rowOff>
    </xdr:from>
    <xdr:ext cx="405111" cy="259045"/>
    <xdr:sp macro="" textlink="">
      <xdr:nvSpPr>
        <xdr:cNvPr id="795" name="n_3mainValue【公民館】&#10;有形固定資産減価償却率">
          <a:extLst>
            <a:ext uri="{FF2B5EF4-FFF2-40B4-BE49-F238E27FC236}">
              <a16:creationId xmlns:a16="http://schemas.microsoft.com/office/drawing/2014/main" id="{7A8DD3D5-B7BC-4705-8995-3503911C10D4}"/>
            </a:ext>
          </a:extLst>
        </xdr:cNvPr>
        <xdr:cNvSpPr txBox="1"/>
      </xdr:nvSpPr>
      <xdr:spPr>
        <a:xfrm>
          <a:off x="13500744" y="182183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106</xdr:row>
      <xdr:rowOff>11991</xdr:rowOff>
    </xdr:from>
    <xdr:ext cx="405111" cy="259045"/>
    <xdr:sp macro="" textlink="">
      <xdr:nvSpPr>
        <xdr:cNvPr id="796" name="n_4mainValue【公民館】&#10;有形固定資産減価償却率">
          <a:extLst>
            <a:ext uri="{FF2B5EF4-FFF2-40B4-BE49-F238E27FC236}">
              <a16:creationId xmlns:a16="http://schemas.microsoft.com/office/drawing/2014/main" id="{466327B1-1F32-4CBC-94CE-DC577A274B7B}"/>
            </a:ext>
          </a:extLst>
        </xdr:cNvPr>
        <xdr:cNvSpPr txBox="1"/>
      </xdr:nvSpPr>
      <xdr:spPr>
        <a:xfrm>
          <a:off x="12611744" y="181856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97" name="正方形/長方形 796">
          <a:extLst>
            <a:ext uri="{FF2B5EF4-FFF2-40B4-BE49-F238E27FC236}">
              <a16:creationId xmlns:a16="http://schemas.microsoft.com/office/drawing/2014/main" id="{6FE1FC8D-4941-4D6E-8675-38E200DCF67E}"/>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98" name="正方形/長方形 797">
          <a:extLst>
            <a:ext uri="{FF2B5EF4-FFF2-40B4-BE49-F238E27FC236}">
              <a16:creationId xmlns:a16="http://schemas.microsoft.com/office/drawing/2014/main" id="{D8F69173-7396-40EC-AE34-395253196875}"/>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99" name="正方形/長方形 798">
          <a:extLst>
            <a:ext uri="{FF2B5EF4-FFF2-40B4-BE49-F238E27FC236}">
              <a16:creationId xmlns:a16="http://schemas.microsoft.com/office/drawing/2014/main" id="{FE0B6E81-E3DE-4099-872D-D8BCB8BA3425}"/>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00" name="正方形/長方形 799">
          <a:extLst>
            <a:ext uri="{FF2B5EF4-FFF2-40B4-BE49-F238E27FC236}">
              <a16:creationId xmlns:a16="http://schemas.microsoft.com/office/drawing/2014/main" id="{9EFDCEC7-D06D-4F38-9AE6-BE81AA4D1DF9}"/>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01" name="正方形/長方形 800">
          <a:extLst>
            <a:ext uri="{FF2B5EF4-FFF2-40B4-BE49-F238E27FC236}">
              <a16:creationId xmlns:a16="http://schemas.microsoft.com/office/drawing/2014/main" id="{C66BDDE9-E8D8-4248-930E-30AD6607F221}"/>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02" name="正方形/長方形 801">
          <a:extLst>
            <a:ext uri="{FF2B5EF4-FFF2-40B4-BE49-F238E27FC236}">
              <a16:creationId xmlns:a16="http://schemas.microsoft.com/office/drawing/2014/main" id="{40E1C528-6249-4F74-B55A-605FCD277502}"/>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03" name="正方形/長方形 802">
          <a:extLst>
            <a:ext uri="{FF2B5EF4-FFF2-40B4-BE49-F238E27FC236}">
              <a16:creationId xmlns:a16="http://schemas.microsoft.com/office/drawing/2014/main" id="{041FB4F6-D9E9-412D-B1D6-79F874A5AECD}"/>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04" name="正方形/長方形 803">
          <a:extLst>
            <a:ext uri="{FF2B5EF4-FFF2-40B4-BE49-F238E27FC236}">
              <a16:creationId xmlns:a16="http://schemas.microsoft.com/office/drawing/2014/main" id="{2325216A-E302-4C5F-B685-F7B6B88DA6CE}"/>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05" name="テキスト ボックス 804">
          <a:extLst>
            <a:ext uri="{FF2B5EF4-FFF2-40B4-BE49-F238E27FC236}">
              <a16:creationId xmlns:a16="http://schemas.microsoft.com/office/drawing/2014/main" id="{95F6B7D4-DE37-4B04-AD4D-E75A946BD37E}"/>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06" name="直線コネクタ 805">
          <a:extLst>
            <a:ext uri="{FF2B5EF4-FFF2-40B4-BE49-F238E27FC236}">
              <a16:creationId xmlns:a16="http://schemas.microsoft.com/office/drawing/2014/main" id="{1B488CE7-7FB8-490D-9B58-714FF709D43F}"/>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807" name="直線コネクタ 806">
          <a:extLst>
            <a:ext uri="{FF2B5EF4-FFF2-40B4-BE49-F238E27FC236}">
              <a16:creationId xmlns:a16="http://schemas.microsoft.com/office/drawing/2014/main" id="{9C21BF71-9A19-4EB9-9D01-40734FA27F6A}"/>
            </a:ext>
          </a:extLst>
        </xdr:cNvPr>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808" name="テキスト ボックス 807">
          <a:extLst>
            <a:ext uri="{FF2B5EF4-FFF2-40B4-BE49-F238E27FC236}">
              <a16:creationId xmlns:a16="http://schemas.microsoft.com/office/drawing/2014/main" id="{282F01DE-4BEB-44F1-A74A-8890E098B991}"/>
            </a:ext>
          </a:extLst>
        </xdr:cNvPr>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809" name="直線コネクタ 808">
          <a:extLst>
            <a:ext uri="{FF2B5EF4-FFF2-40B4-BE49-F238E27FC236}">
              <a16:creationId xmlns:a16="http://schemas.microsoft.com/office/drawing/2014/main" id="{FE73CA47-5F42-43EE-99AF-2F80998244BB}"/>
            </a:ext>
          </a:extLst>
        </xdr:cNvPr>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810" name="テキスト ボックス 809">
          <a:extLst>
            <a:ext uri="{FF2B5EF4-FFF2-40B4-BE49-F238E27FC236}">
              <a16:creationId xmlns:a16="http://schemas.microsoft.com/office/drawing/2014/main" id="{E5E68250-C1FC-4FEB-B67C-F97C53393D8E}"/>
            </a:ext>
          </a:extLst>
        </xdr:cNvPr>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811" name="直線コネクタ 810">
          <a:extLst>
            <a:ext uri="{FF2B5EF4-FFF2-40B4-BE49-F238E27FC236}">
              <a16:creationId xmlns:a16="http://schemas.microsoft.com/office/drawing/2014/main" id="{D4087560-2A49-477D-B0CA-86C59575B27F}"/>
            </a:ext>
          </a:extLst>
        </xdr:cNvPr>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812" name="テキスト ボックス 811">
          <a:extLst>
            <a:ext uri="{FF2B5EF4-FFF2-40B4-BE49-F238E27FC236}">
              <a16:creationId xmlns:a16="http://schemas.microsoft.com/office/drawing/2014/main" id="{DC3B3D94-A63C-415C-8CED-E9C3B5225E97}"/>
            </a:ext>
          </a:extLst>
        </xdr:cNvPr>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813" name="直線コネクタ 812">
          <a:extLst>
            <a:ext uri="{FF2B5EF4-FFF2-40B4-BE49-F238E27FC236}">
              <a16:creationId xmlns:a16="http://schemas.microsoft.com/office/drawing/2014/main" id="{D4F5EB27-81D4-4B20-888C-80A2CB29ACFF}"/>
            </a:ext>
          </a:extLst>
        </xdr:cNvPr>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814" name="テキスト ボックス 813">
          <a:extLst>
            <a:ext uri="{FF2B5EF4-FFF2-40B4-BE49-F238E27FC236}">
              <a16:creationId xmlns:a16="http://schemas.microsoft.com/office/drawing/2014/main" id="{D487C379-9AD8-495E-B1C2-0CDF62FC668E}"/>
            </a:ext>
          </a:extLst>
        </xdr:cNvPr>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815" name="直線コネクタ 814">
          <a:extLst>
            <a:ext uri="{FF2B5EF4-FFF2-40B4-BE49-F238E27FC236}">
              <a16:creationId xmlns:a16="http://schemas.microsoft.com/office/drawing/2014/main" id="{49CA6C60-A055-4A6D-A276-A3E31C31FED6}"/>
            </a:ext>
          </a:extLst>
        </xdr:cNvPr>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816" name="テキスト ボックス 815">
          <a:extLst>
            <a:ext uri="{FF2B5EF4-FFF2-40B4-BE49-F238E27FC236}">
              <a16:creationId xmlns:a16="http://schemas.microsoft.com/office/drawing/2014/main" id="{3CFAA01B-B5E8-45F9-B12F-D3B03D545377}"/>
            </a:ext>
          </a:extLst>
        </xdr:cNvPr>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817" name="直線コネクタ 816">
          <a:extLst>
            <a:ext uri="{FF2B5EF4-FFF2-40B4-BE49-F238E27FC236}">
              <a16:creationId xmlns:a16="http://schemas.microsoft.com/office/drawing/2014/main" id="{A3FCC2C3-3E42-4D91-BAD7-7D3A385C24B4}"/>
            </a:ext>
          </a:extLst>
        </xdr:cNvPr>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818" name="テキスト ボックス 817">
          <a:extLst>
            <a:ext uri="{FF2B5EF4-FFF2-40B4-BE49-F238E27FC236}">
              <a16:creationId xmlns:a16="http://schemas.microsoft.com/office/drawing/2014/main" id="{13BC6267-6D19-445E-A059-09531E666D4D}"/>
            </a:ext>
          </a:extLst>
        </xdr:cNvPr>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19" name="直線コネクタ 818">
          <a:extLst>
            <a:ext uri="{FF2B5EF4-FFF2-40B4-BE49-F238E27FC236}">
              <a16:creationId xmlns:a16="http://schemas.microsoft.com/office/drawing/2014/main" id="{CC1D4023-81EE-4016-8B10-ABFAB1B95BAE}"/>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20" name="テキスト ボックス 819">
          <a:extLst>
            <a:ext uri="{FF2B5EF4-FFF2-40B4-BE49-F238E27FC236}">
              <a16:creationId xmlns:a16="http://schemas.microsoft.com/office/drawing/2014/main" id="{C1494045-2A3D-4B22-B66E-BF6B7CBD7753}"/>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21" name="【公民館】&#10;一人当たり面積グラフ枠">
          <a:extLst>
            <a:ext uri="{FF2B5EF4-FFF2-40B4-BE49-F238E27FC236}">
              <a16:creationId xmlns:a16="http://schemas.microsoft.com/office/drawing/2014/main" id="{5A88299E-DECE-419D-B62C-B0315F99846B}"/>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112123</xdr:rowOff>
    </xdr:from>
    <xdr:to>
      <xdr:col>116</xdr:col>
      <xdr:colOff>62864</xdr:colOff>
      <xdr:row>109</xdr:row>
      <xdr:rowOff>32113</xdr:rowOff>
    </xdr:to>
    <xdr:cxnSp macro="">
      <xdr:nvCxnSpPr>
        <xdr:cNvPr id="822" name="直線コネクタ 821">
          <a:extLst>
            <a:ext uri="{FF2B5EF4-FFF2-40B4-BE49-F238E27FC236}">
              <a16:creationId xmlns:a16="http://schemas.microsoft.com/office/drawing/2014/main" id="{A92554C2-8F3D-4448-8E24-9092A8E7DE27}"/>
            </a:ext>
          </a:extLst>
        </xdr:cNvPr>
        <xdr:cNvCxnSpPr/>
      </xdr:nvCxnSpPr>
      <xdr:spPr>
        <a:xfrm flipV="1">
          <a:off x="22160864" y="17257123"/>
          <a:ext cx="0" cy="14630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35940</xdr:rowOff>
    </xdr:from>
    <xdr:ext cx="469744" cy="259045"/>
    <xdr:sp macro="" textlink="">
      <xdr:nvSpPr>
        <xdr:cNvPr id="823" name="【公民館】&#10;一人当たり面積最小値テキスト">
          <a:extLst>
            <a:ext uri="{FF2B5EF4-FFF2-40B4-BE49-F238E27FC236}">
              <a16:creationId xmlns:a16="http://schemas.microsoft.com/office/drawing/2014/main" id="{885B1362-6C26-402E-B3BE-81E3CF78157C}"/>
            </a:ext>
          </a:extLst>
        </xdr:cNvPr>
        <xdr:cNvSpPr txBox="1"/>
      </xdr:nvSpPr>
      <xdr:spPr>
        <a:xfrm>
          <a:off x="22199600" y="187239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109</xdr:row>
      <xdr:rowOff>32113</xdr:rowOff>
    </xdr:from>
    <xdr:to>
      <xdr:col>116</xdr:col>
      <xdr:colOff>152400</xdr:colOff>
      <xdr:row>109</xdr:row>
      <xdr:rowOff>32113</xdr:rowOff>
    </xdr:to>
    <xdr:cxnSp macro="">
      <xdr:nvCxnSpPr>
        <xdr:cNvPr id="824" name="直線コネクタ 823">
          <a:extLst>
            <a:ext uri="{FF2B5EF4-FFF2-40B4-BE49-F238E27FC236}">
              <a16:creationId xmlns:a16="http://schemas.microsoft.com/office/drawing/2014/main" id="{7C497853-9485-42EF-BAEF-69A04BB1D28D}"/>
            </a:ext>
          </a:extLst>
        </xdr:cNvPr>
        <xdr:cNvCxnSpPr/>
      </xdr:nvCxnSpPr>
      <xdr:spPr>
        <a:xfrm>
          <a:off x="22072600" y="187201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58800</xdr:rowOff>
    </xdr:from>
    <xdr:ext cx="469744" cy="259045"/>
    <xdr:sp macro="" textlink="">
      <xdr:nvSpPr>
        <xdr:cNvPr id="825" name="【公民館】&#10;一人当たり面積最大値テキスト">
          <a:extLst>
            <a:ext uri="{FF2B5EF4-FFF2-40B4-BE49-F238E27FC236}">
              <a16:creationId xmlns:a16="http://schemas.microsoft.com/office/drawing/2014/main" id="{6F32C306-3190-4DFF-A0DC-E361CB1E0B80}"/>
            </a:ext>
          </a:extLst>
        </xdr:cNvPr>
        <xdr:cNvSpPr txBox="1"/>
      </xdr:nvSpPr>
      <xdr:spPr>
        <a:xfrm>
          <a:off x="22199600" y="170323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112123</xdr:rowOff>
    </xdr:from>
    <xdr:to>
      <xdr:col>116</xdr:col>
      <xdr:colOff>152400</xdr:colOff>
      <xdr:row>100</xdr:row>
      <xdr:rowOff>112123</xdr:rowOff>
    </xdr:to>
    <xdr:cxnSp macro="">
      <xdr:nvCxnSpPr>
        <xdr:cNvPr id="826" name="直線コネクタ 825">
          <a:extLst>
            <a:ext uri="{FF2B5EF4-FFF2-40B4-BE49-F238E27FC236}">
              <a16:creationId xmlns:a16="http://schemas.microsoft.com/office/drawing/2014/main" id="{7AC61CBA-1177-455C-875F-859CB07F8E95}"/>
            </a:ext>
          </a:extLst>
        </xdr:cNvPr>
        <xdr:cNvCxnSpPr/>
      </xdr:nvCxnSpPr>
      <xdr:spPr>
        <a:xfrm>
          <a:off x="22072600" y="172571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75672</xdr:rowOff>
    </xdr:from>
    <xdr:ext cx="469744" cy="259045"/>
    <xdr:sp macro="" textlink="">
      <xdr:nvSpPr>
        <xdr:cNvPr id="827" name="【公民館】&#10;一人当たり面積平均値テキスト">
          <a:extLst>
            <a:ext uri="{FF2B5EF4-FFF2-40B4-BE49-F238E27FC236}">
              <a16:creationId xmlns:a16="http://schemas.microsoft.com/office/drawing/2014/main" id="{AC746BF4-9B2D-4D66-B703-06173A1BD30F}"/>
            </a:ext>
          </a:extLst>
        </xdr:cNvPr>
        <xdr:cNvSpPr txBox="1"/>
      </xdr:nvSpPr>
      <xdr:spPr>
        <a:xfrm>
          <a:off x="22199600" y="1824937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97245</xdr:rowOff>
    </xdr:from>
    <xdr:to>
      <xdr:col>116</xdr:col>
      <xdr:colOff>114300</xdr:colOff>
      <xdr:row>107</xdr:row>
      <xdr:rowOff>27395</xdr:rowOff>
    </xdr:to>
    <xdr:sp macro="" textlink="">
      <xdr:nvSpPr>
        <xdr:cNvPr id="828" name="フローチャート: 判断 827">
          <a:extLst>
            <a:ext uri="{FF2B5EF4-FFF2-40B4-BE49-F238E27FC236}">
              <a16:creationId xmlns:a16="http://schemas.microsoft.com/office/drawing/2014/main" id="{0CE643D5-FDC0-45A9-BCC7-1BCC03E6B6EE}"/>
            </a:ext>
          </a:extLst>
        </xdr:cNvPr>
        <xdr:cNvSpPr/>
      </xdr:nvSpPr>
      <xdr:spPr>
        <a:xfrm>
          <a:off x="22110700" y="18270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107043</xdr:rowOff>
    </xdr:from>
    <xdr:to>
      <xdr:col>112</xdr:col>
      <xdr:colOff>38100</xdr:colOff>
      <xdr:row>107</xdr:row>
      <xdr:rowOff>37193</xdr:rowOff>
    </xdr:to>
    <xdr:sp macro="" textlink="">
      <xdr:nvSpPr>
        <xdr:cNvPr id="829" name="フローチャート: 判断 828">
          <a:extLst>
            <a:ext uri="{FF2B5EF4-FFF2-40B4-BE49-F238E27FC236}">
              <a16:creationId xmlns:a16="http://schemas.microsoft.com/office/drawing/2014/main" id="{6DF4386A-F923-4D61-9304-2E735D3CDCEA}"/>
            </a:ext>
          </a:extLst>
        </xdr:cNvPr>
        <xdr:cNvSpPr/>
      </xdr:nvSpPr>
      <xdr:spPr>
        <a:xfrm>
          <a:off x="21272500" y="18280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100512</xdr:rowOff>
    </xdr:from>
    <xdr:to>
      <xdr:col>107</xdr:col>
      <xdr:colOff>101600</xdr:colOff>
      <xdr:row>107</xdr:row>
      <xdr:rowOff>30662</xdr:rowOff>
    </xdr:to>
    <xdr:sp macro="" textlink="">
      <xdr:nvSpPr>
        <xdr:cNvPr id="830" name="フローチャート: 判断 829">
          <a:extLst>
            <a:ext uri="{FF2B5EF4-FFF2-40B4-BE49-F238E27FC236}">
              <a16:creationId xmlns:a16="http://schemas.microsoft.com/office/drawing/2014/main" id="{96AE09CD-CD0A-433B-896C-A7444A137034}"/>
            </a:ext>
          </a:extLst>
        </xdr:cNvPr>
        <xdr:cNvSpPr/>
      </xdr:nvSpPr>
      <xdr:spPr>
        <a:xfrm>
          <a:off x="20383500" y="182742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93980</xdr:rowOff>
    </xdr:from>
    <xdr:to>
      <xdr:col>102</xdr:col>
      <xdr:colOff>165100</xdr:colOff>
      <xdr:row>107</xdr:row>
      <xdr:rowOff>24130</xdr:rowOff>
    </xdr:to>
    <xdr:sp macro="" textlink="">
      <xdr:nvSpPr>
        <xdr:cNvPr id="831" name="フローチャート: 判断 830">
          <a:extLst>
            <a:ext uri="{FF2B5EF4-FFF2-40B4-BE49-F238E27FC236}">
              <a16:creationId xmlns:a16="http://schemas.microsoft.com/office/drawing/2014/main" id="{F85B2CFC-1D65-4C72-B034-932B130F9AF3}"/>
            </a:ext>
          </a:extLst>
        </xdr:cNvPr>
        <xdr:cNvSpPr/>
      </xdr:nvSpPr>
      <xdr:spPr>
        <a:xfrm>
          <a:off x="19494500" y="18267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107043</xdr:rowOff>
    </xdr:from>
    <xdr:to>
      <xdr:col>98</xdr:col>
      <xdr:colOff>38100</xdr:colOff>
      <xdr:row>107</xdr:row>
      <xdr:rowOff>37193</xdr:rowOff>
    </xdr:to>
    <xdr:sp macro="" textlink="">
      <xdr:nvSpPr>
        <xdr:cNvPr id="832" name="フローチャート: 判断 831">
          <a:extLst>
            <a:ext uri="{FF2B5EF4-FFF2-40B4-BE49-F238E27FC236}">
              <a16:creationId xmlns:a16="http://schemas.microsoft.com/office/drawing/2014/main" id="{824A8ABC-90BD-4A59-B683-11999D853380}"/>
            </a:ext>
          </a:extLst>
        </xdr:cNvPr>
        <xdr:cNvSpPr/>
      </xdr:nvSpPr>
      <xdr:spPr>
        <a:xfrm>
          <a:off x="18605500" y="18280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33" name="テキスト ボックス 832">
          <a:extLst>
            <a:ext uri="{FF2B5EF4-FFF2-40B4-BE49-F238E27FC236}">
              <a16:creationId xmlns:a16="http://schemas.microsoft.com/office/drawing/2014/main" id="{8A37066E-A89F-4C92-A97A-39F02C098DC9}"/>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34" name="テキスト ボックス 833">
          <a:extLst>
            <a:ext uri="{FF2B5EF4-FFF2-40B4-BE49-F238E27FC236}">
              <a16:creationId xmlns:a16="http://schemas.microsoft.com/office/drawing/2014/main" id="{17AC4C47-6E91-47A4-8C9C-70497CD65AD8}"/>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35" name="テキスト ボックス 834">
          <a:extLst>
            <a:ext uri="{FF2B5EF4-FFF2-40B4-BE49-F238E27FC236}">
              <a16:creationId xmlns:a16="http://schemas.microsoft.com/office/drawing/2014/main" id="{9714BFA7-4A5C-4299-BB48-E131574066E0}"/>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36" name="テキスト ボックス 835">
          <a:extLst>
            <a:ext uri="{FF2B5EF4-FFF2-40B4-BE49-F238E27FC236}">
              <a16:creationId xmlns:a16="http://schemas.microsoft.com/office/drawing/2014/main" id="{949319CA-DCC8-487B-B971-72005EE30F90}"/>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37" name="テキスト ボックス 836">
          <a:extLst>
            <a:ext uri="{FF2B5EF4-FFF2-40B4-BE49-F238E27FC236}">
              <a16:creationId xmlns:a16="http://schemas.microsoft.com/office/drawing/2014/main" id="{8FF3DA0C-D29B-43AF-802C-B4B743BD98EA}"/>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102</xdr:row>
      <xdr:rowOff>61323</xdr:rowOff>
    </xdr:from>
    <xdr:to>
      <xdr:col>116</xdr:col>
      <xdr:colOff>114300</xdr:colOff>
      <xdr:row>102</xdr:row>
      <xdr:rowOff>162923</xdr:rowOff>
    </xdr:to>
    <xdr:sp macro="" textlink="">
      <xdr:nvSpPr>
        <xdr:cNvPr id="838" name="楕円 837">
          <a:extLst>
            <a:ext uri="{FF2B5EF4-FFF2-40B4-BE49-F238E27FC236}">
              <a16:creationId xmlns:a16="http://schemas.microsoft.com/office/drawing/2014/main" id="{A0955848-A270-439B-987D-906318E424DA}"/>
            </a:ext>
          </a:extLst>
        </xdr:cNvPr>
        <xdr:cNvSpPr/>
      </xdr:nvSpPr>
      <xdr:spPr>
        <a:xfrm>
          <a:off x="22110700" y="175492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101</xdr:row>
      <xdr:rowOff>84200</xdr:rowOff>
    </xdr:from>
    <xdr:ext cx="469744" cy="259045"/>
    <xdr:sp macro="" textlink="">
      <xdr:nvSpPr>
        <xdr:cNvPr id="839" name="【公民館】&#10;一人当たり面積該当値テキスト">
          <a:extLst>
            <a:ext uri="{FF2B5EF4-FFF2-40B4-BE49-F238E27FC236}">
              <a16:creationId xmlns:a16="http://schemas.microsoft.com/office/drawing/2014/main" id="{443F0979-CCDC-484E-ACED-F0CABFC66D00}"/>
            </a:ext>
          </a:extLst>
        </xdr:cNvPr>
        <xdr:cNvSpPr txBox="1"/>
      </xdr:nvSpPr>
      <xdr:spPr>
        <a:xfrm>
          <a:off x="22199600" y="174006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102</xdr:row>
      <xdr:rowOff>71120</xdr:rowOff>
    </xdr:from>
    <xdr:to>
      <xdr:col>112</xdr:col>
      <xdr:colOff>38100</xdr:colOff>
      <xdr:row>103</xdr:row>
      <xdr:rowOff>1270</xdr:rowOff>
    </xdr:to>
    <xdr:sp macro="" textlink="">
      <xdr:nvSpPr>
        <xdr:cNvPr id="840" name="楕円 839">
          <a:extLst>
            <a:ext uri="{FF2B5EF4-FFF2-40B4-BE49-F238E27FC236}">
              <a16:creationId xmlns:a16="http://schemas.microsoft.com/office/drawing/2014/main" id="{34B2D765-16DD-4141-8F1F-456D0F97ED7E}"/>
            </a:ext>
          </a:extLst>
        </xdr:cNvPr>
        <xdr:cNvSpPr/>
      </xdr:nvSpPr>
      <xdr:spPr>
        <a:xfrm>
          <a:off x="21272500" y="17559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102</xdr:row>
      <xdr:rowOff>112123</xdr:rowOff>
    </xdr:from>
    <xdr:to>
      <xdr:col>116</xdr:col>
      <xdr:colOff>63500</xdr:colOff>
      <xdr:row>102</xdr:row>
      <xdr:rowOff>121920</xdr:rowOff>
    </xdr:to>
    <xdr:cxnSp macro="">
      <xdr:nvCxnSpPr>
        <xdr:cNvPr id="841" name="直線コネクタ 840">
          <a:extLst>
            <a:ext uri="{FF2B5EF4-FFF2-40B4-BE49-F238E27FC236}">
              <a16:creationId xmlns:a16="http://schemas.microsoft.com/office/drawing/2014/main" id="{5BCE132F-A6D2-407A-AF28-16A4399D0DB9}"/>
            </a:ext>
          </a:extLst>
        </xdr:cNvPr>
        <xdr:cNvCxnSpPr/>
      </xdr:nvCxnSpPr>
      <xdr:spPr>
        <a:xfrm flipV="1">
          <a:off x="21323300" y="17600023"/>
          <a:ext cx="838200" cy="9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102</xdr:row>
      <xdr:rowOff>80918</xdr:rowOff>
    </xdr:from>
    <xdr:to>
      <xdr:col>107</xdr:col>
      <xdr:colOff>101600</xdr:colOff>
      <xdr:row>103</xdr:row>
      <xdr:rowOff>11068</xdr:rowOff>
    </xdr:to>
    <xdr:sp macro="" textlink="">
      <xdr:nvSpPr>
        <xdr:cNvPr id="842" name="楕円 841">
          <a:extLst>
            <a:ext uri="{FF2B5EF4-FFF2-40B4-BE49-F238E27FC236}">
              <a16:creationId xmlns:a16="http://schemas.microsoft.com/office/drawing/2014/main" id="{40530E33-4E87-439D-AECE-A716DADEDF23}"/>
            </a:ext>
          </a:extLst>
        </xdr:cNvPr>
        <xdr:cNvSpPr/>
      </xdr:nvSpPr>
      <xdr:spPr>
        <a:xfrm>
          <a:off x="20383500" y="175688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102</xdr:row>
      <xdr:rowOff>121920</xdr:rowOff>
    </xdr:from>
    <xdr:to>
      <xdr:col>111</xdr:col>
      <xdr:colOff>177800</xdr:colOff>
      <xdr:row>102</xdr:row>
      <xdr:rowOff>131718</xdr:rowOff>
    </xdr:to>
    <xdr:cxnSp macro="">
      <xdr:nvCxnSpPr>
        <xdr:cNvPr id="843" name="直線コネクタ 842">
          <a:extLst>
            <a:ext uri="{FF2B5EF4-FFF2-40B4-BE49-F238E27FC236}">
              <a16:creationId xmlns:a16="http://schemas.microsoft.com/office/drawing/2014/main" id="{D5C55DA3-921C-4B71-94DB-12D96DD12DE9}"/>
            </a:ext>
          </a:extLst>
        </xdr:cNvPr>
        <xdr:cNvCxnSpPr/>
      </xdr:nvCxnSpPr>
      <xdr:spPr>
        <a:xfrm flipV="1">
          <a:off x="20434300" y="17609820"/>
          <a:ext cx="889000" cy="97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102</xdr:row>
      <xdr:rowOff>93980</xdr:rowOff>
    </xdr:from>
    <xdr:to>
      <xdr:col>102</xdr:col>
      <xdr:colOff>165100</xdr:colOff>
      <xdr:row>103</xdr:row>
      <xdr:rowOff>24130</xdr:rowOff>
    </xdr:to>
    <xdr:sp macro="" textlink="">
      <xdr:nvSpPr>
        <xdr:cNvPr id="844" name="楕円 843">
          <a:extLst>
            <a:ext uri="{FF2B5EF4-FFF2-40B4-BE49-F238E27FC236}">
              <a16:creationId xmlns:a16="http://schemas.microsoft.com/office/drawing/2014/main" id="{E7F86D72-05AB-4E7A-9E86-71D4F5A558DB}"/>
            </a:ext>
          </a:extLst>
        </xdr:cNvPr>
        <xdr:cNvSpPr/>
      </xdr:nvSpPr>
      <xdr:spPr>
        <a:xfrm>
          <a:off x="19494500" y="17581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102</xdr:row>
      <xdr:rowOff>131718</xdr:rowOff>
    </xdr:from>
    <xdr:to>
      <xdr:col>107</xdr:col>
      <xdr:colOff>50800</xdr:colOff>
      <xdr:row>102</xdr:row>
      <xdr:rowOff>144780</xdr:rowOff>
    </xdr:to>
    <xdr:cxnSp macro="">
      <xdr:nvCxnSpPr>
        <xdr:cNvPr id="845" name="直線コネクタ 844">
          <a:extLst>
            <a:ext uri="{FF2B5EF4-FFF2-40B4-BE49-F238E27FC236}">
              <a16:creationId xmlns:a16="http://schemas.microsoft.com/office/drawing/2014/main" id="{C2DD7441-429B-4E60-8137-14B6F93A76D9}"/>
            </a:ext>
          </a:extLst>
        </xdr:cNvPr>
        <xdr:cNvCxnSpPr/>
      </xdr:nvCxnSpPr>
      <xdr:spPr>
        <a:xfrm flipV="1">
          <a:off x="19545300" y="17619618"/>
          <a:ext cx="889000" cy="130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102</xdr:row>
      <xdr:rowOff>100512</xdr:rowOff>
    </xdr:from>
    <xdr:to>
      <xdr:col>98</xdr:col>
      <xdr:colOff>38100</xdr:colOff>
      <xdr:row>103</xdr:row>
      <xdr:rowOff>30662</xdr:rowOff>
    </xdr:to>
    <xdr:sp macro="" textlink="">
      <xdr:nvSpPr>
        <xdr:cNvPr id="846" name="楕円 845">
          <a:extLst>
            <a:ext uri="{FF2B5EF4-FFF2-40B4-BE49-F238E27FC236}">
              <a16:creationId xmlns:a16="http://schemas.microsoft.com/office/drawing/2014/main" id="{C6B2B597-4ADA-4FDD-95CC-A2FADA5FAB9B}"/>
            </a:ext>
          </a:extLst>
        </xdr:cNvPr>
        <xdr:cNvSpPr/>
      </xdr:nvSpPr>
      <xdr:spPr>
        <a:xfrm>
          <a:off x="18605500" y="17588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102</xdr:row>
      <xdr:rowOff>144780</xdr:rowOff>
    </xdr:from>
    <xdr:to>
      <xdr:col>102</xdr:col>
      <xdr:colOff>114300</xdr:colOff>
      <xdr:row>102</xdr:row>
      <xdr:rowOff>151312</xdr:rowOff>
    </xdr:to>
    <xdr:cxnSp macro="">
      <xdr:nvCxnSpPr>
        <xdr:cNvPr id="847" name="直線コネクタ 846">
          <a:extLst>
            <a:ext uri="{FF2B5EF4-FFF2-40B4-BE49-F238E27FC236}">
              <a16:creationId xmlns:a16="http://schemas.microsoft.com/office/drawing/2014/main" id="{20A15C1A-FA18-4B5B-B42E-53A6831FBC70}"/>
            </a:ext>
          </a:extLst>
        </xdr:cNvPr>
        <xdr:cNvCxnSpPr/>
      </xdr:nvCxnSpPr>
      <xdr:spPr>
        <a:xfrm flipV="1">
          <a:off x="18656300" y="17632680"/>
          <a:ext cx="889000" cy="6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107</xdr:row>
      <xdr:rowOff>28320</xdr:rowOff>
    </xdr:from>
    <xdr:ext cx="469744" cy="259045"/>
    <xdr:sp macro="" textlink="">
      <xdr:nvSpPr>
        <xdr:cNvPr id="848" name="n_1aveValue【公民館】&#10;一人当たり面積">
          <a:extLst>
            <a:ext uri="{FF2B5EF4-FFF2-40B4-BE49-F238E27FC236}">
              <a16:creationId xmlns:a16="http://schemas.microsoft.com/office/drawing/2014/main" id="{7623274E-D3F1-46FD-B33E-F195A81C735B}"/>
            </a:ext>
          </a:extLst>
        </xdr:cNvPr>
        <xdr:cNvSpPr txBox="1"/>
      </xdr:nvSpPr>
      <xdr:spPr>
        <a:xfrm>
          <a:off x="21075727" y="183734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21789</xdr:rowOff>
    </xdr:from>
    <xdr:ext cx="469744" cy="259045"/>
    <xdr:sp macro="" textlink="">
      <xdr:nvSpPr>
        <xdr:cNvPr id="849" name="n_2aveValue【公民館】&#10;一人当たり面積">
          <a:extLst>
            <a:ext uri="{FF2B5EF4-FFF2-40B4-BE49-F238E27FC236}">
              <a16:creationId xmlns:a16="http://schemas.microsoft.com/office/drawing/2014/main" id="{1E6BB406-B060-48DF-8609-A5A6C08D7672}"/>
            </a:ext>
          </a:extLst>
        </xdr:cNvPr>
        <xdr:cNvSpPr txBox="1"/>
      </xdr:nvSpPr>
      <xdr:spPr>
        <a:xfrm>
          <a:off x="20199427" y="183669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15257</xdr:rowOff>
    </xdr:from>
    <xdr:ext cx="469744" cy="259045"/>
    <xdr:sp macro="" textlink="">
      <xdr:nvSpPr>
        <xdr:cNvPr id="850" name="n_3aveValue【公民館】&#10;一人当たり面積">
          <a:extLst>
            <a:ext uri="{FF2B5EF4-FFF2-40B4-BE49-F238E27FC236}">
              <a16:creationId xmlns:a16="http://schemas.microsoft.com/office/drawing/2014/main" id="{90849F7D-D929-4E00-B10B-97F28D58D379}"/>
            </a:ext>
          </a:extLst>
        </xdr:cNvPr>
        <xdr:cNvSpPr txBox="1"/>
      </xdr:nvSpPr>
      <xdr:spPr>
        <a:xfrm>
          <a:off x="19310427" y="18360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107</xdr:row>
      <xdr:rowOff>28320</xdr:rowOff>
    </xdr:from>
    <xdr:ext cx="469744" cy="259045"/>
    <xdr:sp macro="" textlink="">
      <xdr:nvSpPr>
        <xdr:cNvPr id="851" name="n_4aveValue【公民館】&#10;一人当たり面積">
          <a:extLst>
            <a:ext uri="{FF2B5EF4-FFF2-40B4-BE49-F238E27FC236}">
              <a16:creationId xmlns:a16="http://schemas.microsoft.com/office/drawing/2014/main" id="{0362E32A-36E4-493C-BE3B-4FBB49D91D59}"/>
            </a:ext>
          </a:extLst>
        </xdr:cNvPr>
        <xdr:cNvSpPr txBox="1"/>
      </xdr:nvSpPr>
      <xdr:spPr>
        <a:xfrm>
          <a:off x="18421427" y="183734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101</xdr:row>
      <xdr:rowOff>17797</xdr:rowOff>
    </xdr:from>
    <xdr:ext cx="469744" cy="259045"/>
    <xdr:sp macro="" textlink="">
      <xdr:nvSpPr>
        <xdr:cNvPr id="852" name="n_1mainValue【公民館】&#10;一人当たり面積">
          <a:extLst>
            <a:ext uri="{FF2B5EF4-FFF2-40B4-BE49-F238E27FC236}">
              <a16:creationId xmlns:a16="http://schemas.microsoft.com/office/drawing/2014/main" id="{26A2C80C-4F41-4F8C-9912-4D922FCA44EE}"/>
            </a:ext>
          </a:extLst>
        </xdr:cNvPr>
        <xdr:cNvSpPr txBox="1"/>
      </xdr:nvSpPr>
      <xdr:spPr>
        <a:xfrm>
          <a:off x="21075727" y="17334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101</xdr:row>
      <xdr:rowOff>27595</xdr:rowOff>
    </xdr:from>
    <xdr:ext cx="469744" cy="259045"/>
    <xdr:sp macro="" textlink="">
      <xdr:nvSpPr>
        <xdr:cNvPr id="853" name="n_2mainValue【公民館】&#10;一人当たり面積">
          <a:extLst>
            <a:ext uri="{FF2B5EF4-FFF2-40B4-BE49-F238E27FC236}">
              <a16:creationId xmlns:a16="http://schemas.microsoft.com/office/drawing/2014/main" id="{16078D1B-7DB0-4363-816B-978C78DC868C}"/>
            </a:ext>
          </a:extLst>
        </xdr:cNvPr>
        <xdr:cNvSpPr txBox="1"/>
      </xdr:nvSpPr>
      <xdr:spPr>
        <a:xfrm>
          <a:off x="20199427" y="173440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101</xdr:row>
      <xdr:rowOff>40657</xdr:rowOff>
    </xdr:from>
    <xdr:ext cx="469744" cy="259045"/>
    <xdr:sp macro="" textlink="">
      <xdr:nvSpPr>
        <xdr:cNvPr id="854" name="n_3mainValue【公民館】&#10;一人当たり面積">
          <a:extLst>
            <a:ext uri="{FF2B5EF4-FFF2-40B4-BE49-F238E27FC236}">
              <a16:creationId xmlns:a16="http://schemas.microsoft.com/office/drawing/2014/main" id="{C50A331F-D681-4BD0-BB64-FEC46301FD80}"/>
            </a:ext>
          </a:extLst>
        </xdr:cNvPr>
        <xdr:cNvSpPr txBox="1"/>
      </xdr:nvSpPr>
      <xdr:spPr>
        <a:xfrm>
          <a:off x="19310427" y="17357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101</xdr:row>
      <xdr:rowOff>47189</xdr:rowOff>
    </xdr:from>
    <xdr:ext cx="469744" cy="259045"/>
    <xdr:sp macro="" textlink="">
      <xdr:nvSpPr>
        <xdr:cNvPr id="855" name="n_4mainValue【公民館】&#10;一人当たり面積">
          <a:extLst>
            <a:ext uri="{FF2B5EF4-FFF2-40B4-BE49-F238E27FC236}">
              <a16:creationId xmlns:a16="http://schemas.microsoft.com/office/drawing/2014/main" id="{44AC4966-2794-4D9F-B805-EA26FB8BF40B}"/>
            </a:ext>
          </a:extLst>
        </xdr:cNvPr>
        <xdr:cNvSpPr txBox="1"/>
      </xdr:nvSpPr>
      <xdr:spPr>
        <a:xfrm>
          <a:off x="18421427" y="173636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56" name="正方形/長方形 855">
          <a:extLst>
            <a:ext uri="{FF2B5EF4-FFF2-40B4-BE49-F238E27FC236}">
              <a16:creationId xmlns:a16="http://schemas.microsoft.com/office/drawing/2014/main" id="{FC107BD3-C460-4222-BFA1-34FD0AA95CB8}"/>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57" name="正方形/長方形 856">
          <a:extLst>
            <a:ext uri="{FF2B5EF4-FFF2-40B4-BE49-F238E27FC236}">
              <a16:creationId xmlns:a16="http://schemas.microsoft.com/office/drawing/2014/main" id="{FB7E9E20-3679-423E-A728-40C5024DF42B}"/>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58" name="テキスト ボックス 857">
          <a:extLst>
            <a:ext uri="{FF2B5EF4-FFF2-40B4-BE49-F238E27FC236}">
              <a16:creationId xmlns:a16="http://schemas.microsoft.com/office/drawing/2014/main" id="{C0135EB4-62D3-4635-8433-FCB111201D68}"/>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・類似団体と比較して特に有形固定資産減価償却率が高くなっている施設は児童館であり、特に低くなっている施設は、認定こども園等である。</a:t>
          </a:r>
          <a:endParaRPr lang="ja-JP" altLang="ja-JP" sz="1400">
            <a:effectLst/>
          </a:endParaRPr>
        </a:p>
        <a:p>
          <a:r>
            <a:rPr kumimoji="1" lang="ja-JP" altLang="ja-JP" sz="1100">
              <a:solidFill>
                <a:schemeClr val="dk1"/>
              </a:solidFill>
              <a:effectLst/>
              <a:latin typeface="+mn-lt"/>
              <a:ea typeface="+mn-ea"/>
              <a:cs typeface="+mn-cs"/>
            </a:rPr>
            <a:t>　児童館については、昭和６０年に建築されたものであり、すでに３０年以上経過している。公共施設等総合管理計画及び個別施設計画に基づき、今後建物の長寿命化を検討する。</a:t>
          </a:r>
          <a:endParaRPr lang="ja-JP" altLang="ja-JP" sz="1400">
            <a:effectLst/>
          </a:endParaRPr>
        </a:p>
        <a:p>
          <a:r>
            <a:rPr kumimoji="1" lang="ja-JP" altLang="ja-JP" sz="1100">
              <a:solidFill>
                <a:schemeClr val="dk1"/>
              </a:solidFill>
              <a:effectLst/>
              <a:latin typeface="+mn-lt"/>
              <a:ea typeface="+mn-ea"/>
              <a:cs typeface="+mn-cs"/>
            </a:rPr>
            <a:t>　認定こども園については、比較的新しい施設と古い施設が混在しており、有形固定資産減価償却率が</a:t>
          </a:r>
          <a:r>
            <a:rPr kumimoji="1" lang="ja-JP" altLang="en-US" sz="1100">
              <a:solidFill>
                <a:schemeClr val="dk1"/>
              </a:solidFill>
              <a:effectLst/>
              <a:latin typeface="+mn-lt"/>
              <a:ea typeface="+mn-ea"/>
              <a:cs typeface="+mn-cs"/>
            </a:rPr>
            <a:t>令和元年度</a:t>
          </a:r>
          <a:r>
            <a:rPr kumimoji="1" lang="ja-JP" altLang="ja-JP" sz="1100">
              <a:solidFill>
                <a:schemeClr val="dk1"/>
              </a:solidFill>
              <a:effectLst/>
              <a:latin typeface="+mn-lt"/>
              <a:ea typeface="+mn-ea"/>
              <a:cs typeface="+mn-cs"/>
            </a:rPr>
            <a:t>に大幅に低くなっているのは、滝宮こども園を新設したことによるもので、</a:t>
          </a:r>
          <a:r>
            <a:rPr kumimoji="1" lang="ja-JP" altLang="en-US" sz="1100">
              <a:solidFill>
                <a:schemeClr val="dk1"/>
              </a:solidFill>
              <a:effectLst/>
              <a:latin typeface="+mn-lt"/>
              <a:ea typeface="+mn-ea"/>
              <a:cs typeface="+mn-cs"/>
            </a:rPr>
            <a:t>固定資産</a:t>
          </a:r>
          <a:r>
            <a:rPr kumimoji="1" lang="ja-JP" altLang="ja-JP" sz="1100">
              <a:solidFill>
                <a:schemeClr val="dk1"/>
              </a:solidFill>
              <a:effectLst/>
              <a:latin typeface="+mn-lt"/>
              <a:ea typeface="+mn-ea"/>
              <a:cs typeface="+mn-cs"/>
            </a:rPr>
            <a:t>評価額が大幅に増となったことが挙げられる。</a:t>
          </a:r>
          <a:endParaRPr lang="ja-JP" altLang="ja-JP" sz="1400">
            <a:effectLst/>
          </a:endParaRPr>
        </a:p>
        <a:p>
          <a:r>
            <a:rPr kumimoji="1" lang="ja-JP" altLang="ja-JP" sz="1100">
              <a:solidFill>
                <a:schemeClr val="dk1"/>
              </a:solidFill>
              <a:effectLst/>
              <a:latin typeface="+mn-lt"/>
              <a:ea typeface="+mn-ea"/>
              <a:cs typeface="+mn-cs"/>
            </a:rPr>
            <a:t>　その他のこども園については長寿命化改修工事を計画的に実施していく予定としている。</a:t>
          </a:r>
          <a:endParaRPr lang="ja-JP" altLang="ja-JP" sz="1400">
            <a:effectLst/>
          </a:endParaRPr>
        </a:p>
        <a:p>
          <a:r>
            <a:rPr kumimoji="1" lang="ja-JP" altLang="ja-JP" sz="1100">
              <a:solidFill>
                <a:schemeClr val="dk1"/>
              </a:solidFill>
              <a:effectLst/>
              <a:latin typeface="+mn-lt"/>
              <a:ea typeface="+mn-ea"/>
              <a:cs typeface="+mn-cs"/>
            </a:rPr>
            <a:t>　今後も、公共施設等総合管理計画及び個別施設計画に基づき、老朽化している施設を中心に長寿命化対策を実施していく予定である。</a:t>
          </a:r>
          <a:endParaRPr lang="ja-JP" altLang="ja-JP" sz="1400">
            <a:effectLst/>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7838BBCA-26BB-4FE0-B411-F2AA9A6A7D62}"/>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96722281-1B7F-4E91-AC6D-F1682048E2E6}"/>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5BCB9665-B8B8-43AF-8968-FE5EB37A152B}"/>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A9F69191-1A67-477A-9F53-70FF36DD37DF}"/>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香川県綾川町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C11170DC-79C5-4A55-8130-832182BE0507}"/>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B9EE0662-4406-4113-9F2D-36FD7348D99F}"/>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CD3AD26-A538-4CB0-A981-0A67EDF4AA1A}"/>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DE3CE374-EF23-410D-BA0E-10DB94497EC1}"/>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23A943C2-EB42-4620-9A62-C82AAF960A39}"/>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47BB8C8F-5C6A-4D7D-8A32-D0DBFF15ECF7}"/>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23,368
22,969
109.75
12,574,308
12,118,864
406,844
7,008,227
4,248,736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3C838A42-792B-4631-B7B5-D6A89DC02192}"/>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17535D95-95A4-4593-B5C7-B1BADC7F8FAD}"/>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A55C8CF1-0A18-4373-8F22-28C4D6F04D62}"/>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-2.4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33754DC7-2886-4F06-B90C-082AF848C45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BDA69F48-50F8-425C-AFFD-CFEAA45EBCE3}"/>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1360E306-9006-49B2-957D-E46AF4C7EF9B}"/>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228054C3-7A23-4A55-92EE-8034CC5858E7}"/>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101A4511-5E12-452E-A98A-B06D4652568C}"/>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F6F688D0-9B94-4575-A71C-18670F1C02E4}"/>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BAA99FE3-D6AE-4535-8110-86284174383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F08B8B93-BF4B-4BE1-B57D-D9AECB6472CB}"/>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C830463A-E790-42C1-98E8-F8CE20CBC315}"/>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1DA6893A-48B6-4FF1-ABED-C6CDED7D7D70}"/>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E3302DC0-6BFD-43EC-94C6-60287E17874B}"/>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D9789AC1-EA10-4FF5-B8CA-6F1EE2A5175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C3E70AB7-7AEA-4631-AB70-B5F9B988D469}"/>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7BAC37BF-04DD-4196-B9FE-E221CE147FC9}"/>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D8C0E77A-EC07-4EFA-9F4C-EDAA673AE8EB}"/>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413228A2-3A5F-4202-9A1C-FB5ECEC25172}"/>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CE83B5DB-0FC8-4C5A-AD29-71F923B69532}"/>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29C49B37-3AE9-4728-8FC5-18D7463EFFBA}"/>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050F8E5A-4C20-40A3-98B3-22D45A4EE837}"/>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E58EEADD-EA30-461E-98F3-D1F117502E4D}"/>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EE243B2F-8E13-4C9C-84F8-8D374E44DE34}"/>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87602609-E4C6-449D-AA5A-E27D70C46186}"/>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745F4C1F-9731-4585-80EC-A9F4C318ADBB}"/>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F1AA4349-85FB-4B81-8F7D-24EB7F4F58D1}"/>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12B05837-2D0B-4EA2-8764-02D043D886C8}"/>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389877C1-EF65-4A53-B6D1-6087F545CBE5}"/>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027C8CBF-894D-421F-86F4-FC28805788AF}"/>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1843A489-AD84-4FEA-8385-66FFCCF037F1}"/>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28E07184-C317-4372-A2F9-EC39695CECB2}"/>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a:extLst>
            <a:ext uri="{FF2B5EF4-FFF2-40B4-BE49-F238E27FC236}">
              <a16:creationId xmlns:a16="http://schemas.microsoft.com/office/drawing/2014/main" id="{53633651-B2F6-4F12-8552-3984DDD210D6}"/>
            </a:ext>
          </a:extLst>
        </xdr:cNvPr>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a:extLst>
            <a:ext uri="{FF2B5EF4-FFF2-40B4-BE49-F238E27FC236}">
              <a16:creationId xmlns:a16="http://schemas.microsoft.com/office/drawing/2014/main" id="{41886B42-B101-415A-AC3E-C74109C50F3B}"/>
            </a:ext>
          </a:extLst>
        </xdr:cNvPr>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a:extLst>
            <a:ext uri="{FF2B5EF4-FFF2-40B4-BE49-F238E27FC236}">
              <a16:creationId xmlns:a16="http://schemas.microsoft.com/office/drawing/2014/main" id="{75EE1AE2-6BB1-46FF-8DB6-59FC02FD308B}"/>
            </a:ext>
          </a:extLst>
        </xdr:cNvPr>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a:extLst>
            <a:ext uri="{FF2B5EF4-FFF2-40B4-BE49-F238E27FC236}">
              <a16:creationId xmlns:a16="http://schemas.microsoft.com/office/drawing/2014/main" id="{1EE7FC7A-214C-474B-B2B1-34B4F556CEE2}"/>
            </a:ext>
          </a:extLst>
        </xdr:cNvPr>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a:extLst>
            <a:ext uri="{FF2B5EF4-FFF2-40B4-BE49-F238E27FC236}">
              <a16:creationId xmlns:a16="http://schemas.microsoft.com/office/drawing/2014/main" id="{A022176E-8BCE-448D-8675-E3C596F89D5C}"/>
            </a:ext>
          </a:extLst>
        </xdr:cNvPr>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a:extLst>
            <a:ext uri="{FF2B5EF4-FFF2-40B4-BE49-F238E27FC236}">
              <a16:creationId xmlns:a16="http://schemas.microsoft.com/office/drawing/2014/main" id="{A091A24C-0342-47F5-A0AC-46C19E037F09}"/>
            </a:ext>
          </a:extLst>
        </xdr:cNvPr>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a:extLst>
            <a:ext uri="{FF2B5EF4-FFF2-40B4-BE49-F238E27FC236}">
              <a16:creationId xmlns:a16="http://schemas.microsoft.com/office/drawing/2014/main" id="{4F611D7D-F2C2-46B0-888E-5DB15B688717}"/>
            </a:ext>
          </a:extLst>
        </xdr:cNvPr>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a:extLst>
            <a:ext uri="{FF2B5EF4-FFF2-40B4-BE49-F238E27FC236}">
              <a16:creationId xmlns:a16="http://schemas.microsoft.com/office/drawing/2014/main" id="{0EB45065-4684-478D-BC0E-5D5EEEADA7D5}"/>
            </a:ext>
          </a:extLst>
        </xdr:cNvPr>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a:extLst>
            <a:ext uri="{FF2B5EF4-FFF2-40B4-BE49-F238E27FC236}">
              <a16:creationId xmlns:a16="http://schemas.microsoft.com/office/drawing/2014/main" id="{2330662B-001D-4440-9407-4C6B635CCACD}"/>
            </a:ext>
          </a:extLst>
        </xdr:cNvPr>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a:extLst>
            <a:ext uri="{FF2B5EF4-FFF2-40B4-BE49-F238E27FC236}">
              <a16:creationId xmlns:a16="http://schemas.microsoft.com/office/drawing/2014/main" id="{E38EDD64-B649-4A5B-90B0-99A19CF9095B}"/>
            </a:ext>
          </a:extLst>
        </xdr:cNvPr>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a:extLst>
            <a:ext uri="{FF2B5EF4-FFF2-40B4-BE49-F238E27FC236}">
              <a16:creationId xmlns:a16="http://schemas.microsoft.com/office/drawing/2014/main" id="{C637E979-015F-4B42-BCEC-210CB465A8D5}"/>
            </a:ext>
          </a:extLst>
        </xdr:cNvPr>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a:extLst>
            <a:ext uri="{FF2B5EF4-FFF2-40B4-BE49-F238E27FC236}">
              <a16:creationId xmlns:a16="http://schemas.microsoft.com/office/drawing/2014/main" id="{3203EA5C-7F4B-4711-A984-EACB368DE69D}"/>
            </a:ext>
          </a:extLst>
        </xdr:cNvPr>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a:extLst>
            <a:ext uri="{FF2B5EF4-FFF2-40B4-BE49-F238E27FC236}">
              <a16:creationId xmlns:a16="http://schemas.microsoft.com/office/drawing/2014/main" id="{2EE5311F-D3F8-42BA-92D7-E12EACF94162}"/>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図書館】&#10;有形固定資産減価償却率グラフ枠">
          <a:extLst>
            <a:ext uri="{FF2B5EF4-FFF2-40B4-BE49-F238E27FC236}">
              <a16:creationId xmlns:a16="http://schemas.microsoft.com/office/drawing/2014/main" id="{3CCD391A-2157-4C28-8999-C086F26BF5CD}"/>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112123</xdr:rowOff>
    </xdr:from>
    <xdr:to>
      <xdr:col>24</xdr:col>
      <xdr:colOff>62865</xdr:colOff>
      <xdr:row>42</xdr:row>
      <xdr:rowOff>85997</xdr:rowOff>
    </xdr:to>
    <xdr:cxnSp macro="">
      <xdr:nvCxnSpPr>
        <xdr:cNvPr id="58" name="直線コネクタ 57">
          <a:extLst>
            <a:ext uri="{FF2B5EF4-FFF2-40B4-BE49-F238E27FC236}">
              <a16:creationId xmlns:a16="http://schemas.microsoft.com/office/drawing/2014/main" id="{3D6A8A88-1277-4E4C-9B48-B54E1C18BA22}"/>
            </a:ext>
          </a:extLst>
        </xdr:cNvPr>
        <xdr:cNvCxnSpPr/>
      </xdr:nvCxnSpPr>
      <xdr:spPr>
        <a:xfrm flipV="1">
          <a:off x="4634865" y="5769973"/>
          <a:ext cx="0" cy="15169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89824</xdr:rowOff>
    </xdr:from>
    <xdr:ext cx="405111" cy="259045"/>
    <xdr:sp macro="" textlink="">
      <xdr:nvSpPr>
        <xdr:cNvPr id="59" name="【図書館】&#10;有形固定資産減価償却率最小値テキスト">
          <a:extLst>
            <a:ext uri="{FF2B5EF4-FFF2-40B4-BE49-F238E27FC236}">
              <a16:creationId xmlns:a16="http://schemas.microsoft.com/office/drawing/2014/main" id="{EBDE220C-BB75-4698-BAFE-C0F31B7E305F}"/>
            </a:ext>
          </a:extLst>
        </xdr:cNvPr>
        <xdr:cNvSpPr txBox="1"/>
      </xdr:nvSpPr>
      <xdr:spPr>
        <a:xfrm>
          <a:off x="4673600" y="72907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85997</xdr:rowOff>
    </xdr:from>
    <xdr:to>
      <xdr:col>24</xdr:col>
      <xdr:colOff>152400</xdr:colOff>
      <xdr:row>42</xdr:row>
      <xdr:rowOff>85997</xdr:rowOff>
    </xdr:to>
    <xdr:cxnSp macro="">
      <xdr:nvCxnSpPr>
        <xdr:cNvPr id="60" name="直線コネクタ 59">
          <a:extLst>
            <a:ext uri="{FF2B5EF4-FFF2-40B4-BE49-F238E27FC236}">
              <a16:creationId xmlns:a16="http://schemas.microsoft.com/office/drawing/2014/main" id="{DD25C401-471A-4778-83C7-11A30A6745BB}"/>
            </a:ext>
          </a:extLst>
        </xdr:cNvPr>
        <xdr:cNvCxnSpPr/>
      </xdr:nvCxnSpPr>
      <xdr:spPr>
        <a:xfrm>
          <a:off x="4546600" y="72868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58800</xdr:rowOff>
    </xdr:from>
    <xdr:ext cx="340478" cy="259045"/>
    <xdr:sp macro="" textlink="">
      <xdr:nvSpPr>
        <xdr:cNvPr id="61" name="【図書館】&#10;有形固定資産減価償却率最大値テキスト">
          <a:extLst>
            <a:ext uri="{FF2B5EF4-FFF2-40B4-BE49-F238E27FC236}">
              <a16:creationId xmlns:a16="http://schemas.microsoft.com/office/drawing/2014/main" id="{D96C723F-8E90-452E-9868-3DE4DA21AE8F}"/>
            </a:ext>
          </a:extLst>
        </xdr:cNvPr>
        <xdr:cNvSpPr txBox="1"/>
      </xdr:nvSpPr>
      <xdr:spPr>
        <a:xfrm>
          <a:off x="4673600" y="554520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112123</xdr:rowOff>
    </xdr:from>
    <xdr:to>
      <xdr:col>24</xdr:col>
      <xdr:colOff>152400</xdr:colOff>
      <xdr:row>33</xdr:row>
      <xdr:rowOff>112123</xdr:rowOff>
    </xdr:to>
    <xdr:cxnSp macro="">
      <xdr:nvCxnSpPr>
        <xdr:cNvPr id="62" name="直線コネクタ 61">
          <a:extLst>
            <a:ext uri="{FF2B5EF4-FFF2-40B4-BE49-F238E27FC236}">
              <a16:creationId xmlns:a16="http://schemas.microsoft.com/office/drawing/2014/main" id="{99883FED-61BC-4F3F-9FE9-473545594AF4}"/>
            </a:ext>
          </a:extLst>
        </xdr:cNvPr>
        <xdr:cNvCxnSpPr/>
      </xdr:nvCxnSpPr>
      <xdr:spPr>
        <a:xfrm>
          <a:off x="4546600" y="57699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95267</xdr:rowOff>
    </xdr:from>
    <xdr:ext cx="405111" cy="259045"/>
    <xdr:sp macro="" textlink="">
      <xdr:nvSpPr>
        <xdr:cNvPr id="63" name="【図書館】&#10;有形固定資産減価償却率平均値テキスト">
          <a:extLst>
            <a:ext uri="{FF2B5EF4-FFF2-40B4-BE49-F238E27FC236}">
              <a16:creationId xmlns:a16="http://schemas.microsoft.com/office/drawing/2014/main" id="{6B8C36E7-D4CF-42BA-9696-028124456DCB}"/>
            </a:ext>
          </a:extLst>
        </xdr:cNvPr>
        <xdr:cNvSpPr txBox="1"/>
      </xdr:nvSpPr>
      <xdr:spPr>
        <a:xfrm>
          <a:off x="4673600" y="643891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116840</xdr:rowOff>
    </xdr:from>
    <xdr:to>
      <xdr:col>24</xdr:col>
      <xdr:colOff>114300</xdr:colOff>
      <xdr:row>38</xdr:row>
      <xdr:rowOff>46990</xdr:rowOff>
    </xdr:to>
    <xdr:sp macro="" textlink="">
      <xdr:nvSpPr>
        <xdr:cNvPr id="64" name="フローチャート: 判断 63">
          <a:extLst>
            <a:ext uri="{FF2B5EF4-FFF2-40B4-BE49-F238E27FC236}">
              <a16:creationId xmlns:a16="http://schemas.microsoft.com/office/drawing/2014/main" id="{9A2EA8F7-5E8C-45F6-BFE5-F2FF38CAD24C}"/>
            </a:ext>
          </a:extLst>
        </xdr:cNvPr>
        <xdr:cNvSpPr/>
      </xdr:nvSpPr>
      <xdr:spPr>
        <a:xfrm>
          <a:off x="4584700" y="6460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80917</xdr:rowOff>
    </xdr:from>
    <xdr:to>
      <xdr:col>20</xdr:col>
      <xdr:colOff>38100</xdr:colOff>
      <xdr:row>38</xdr:row>
      <xdr:rowOff>11068</xdr:rowOff>
    </xdr:to>
    <xdr:sp macro="" textlink="">
      <xdr:nvSpPr>
        <xdr:cNvPr id="65" name="フローチャート: 判断 64">
          <a:extLst>
            <a:ext uri="{FF2B5EF4-FFF2-40B4-BE49-F238E27FC236}">
              <a16:creationId xmlns:a16="http://schemas.microsoft.com/office/drawing/2014/main" id="{CB01B6DE-39FF-4998-83ED-04C69000C58C}"/>
            </a:ext>
          </a:extLst>
        </xdr:cNvPr>
        <xdr:cNvSpPr/>
      </xdr:nvSpPr>
      <xdr:spPr>
        <a:xfrm>
          <a:off x="3746500" y="6424567"/>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41728</xdr:rowOff>
    </xdr:from>
    <xdr:to>
      <xdr:col>15</xdr:col>
      <xdr:colOff>101600</xdr:colOff>
      <xdr:row>37</xdr:row>
      <xdr:rowOff>143328</xdr:rowOff>
    </xdr:to>
    <xdr:sp macro="" textlink="">
      <xdr:nvSpPr>
        <xdr:cNvPr id="66" name="フローチャート: 判断 65">
          <a:extLst>
            <a:ext uri="{FF2B5EF4-FFF2-40B4-BE49-F238E27FC236}">
              <a16:creationId xmlns:a16="http://schemas.microsoft.com/office/drawing/2014/main" id="{15C304DE-860C-473A-803A-959E078ADA93}"/>
            </a:ext>
          </a:extLst>
        </xdr:cNvPr>
        <xdr:cNvSpPr/>
      </xdr:nvSpPr>
      <xdr:spPr>
        <a:xfrm>
          <a:off x="2857500" y="6385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15603</xdr:rowOff>
    </xdr:from>
    <xdr:to>
      <xdr:col>10</xdr:col>
      <xdr:colOff>165100</xdr:colOff>
      <xdr:row>37</xdr:row>
      <xdr:rowOff>117203</xdr:rowOff>
    </xdr:to>
    <xdr:sp macro="" textlink="">
      <xdr:nvSpPr>
        <xdr:cNvPr id="67" name="フローチャート: 判断 66">
          <a:extLst>
            <a:ext uri="{FF2B5EF4-FFF2-40B4-BE49-F238E27FC236}">
              <a16:creationId xmlns:a16="http://schemas.microsoft.com/office/drawing/2014/main" id="{FC51CFFE-CA67-404E-8AC7-9B312A46FB7B}"/>
            </a:ext>
          </a:extLst>
        </xdr:cNvPr>
        <xdr:cNvSpPr/>
      </xdr:nvSpPr>
      <xdr:spPr>
        <a:xfrm>
          <a:off x="1968500" y="6359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9072</xdr:rowOff>
    </xdr:from>
    <xdr:to>
      <xdr:col>6</xdr:col>
      <xdr:colOff>38100</xdr:colOff>
      <xdr:row>37</xdr:row>
      <xdr:rowOff>110672</xdr:rowOff>
    </xdr:to>
    <xdr:sp macro="" textlink="">
      <xdr:nvSpPr>
        <xdr:cNvPr id="68" name="フローチャート: 判断 67">
          <a:extLst>
            <a:ext uri="{FF2B5EF4-FFF2-40B4-BE49-F238E27FC236}">
              <a16:creationId xmlns:a16="http://schemas.microsoft.com/office/drawing/2014/main" id="{6FC2A742-FB29-4543-8049-94E982A04002}"/>
            </a:ext>
          </a:extLst>
        </xdr:cNvPr>
        <xdr:cNvSpPr/>
      </xdr:nvSpPr>
      <xdr:spPr>
        <a:xfrm>
          <a:off x="1079500" y="63527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73A095CF-1EB7-4DD0-9DBD-FA871435B776}"/>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A41FA035-8625-463B-A22F-386ADEC4C7DB}"/>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15EB6BFB-EEB5-48A2-929B-B2D68D09A002}"/>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6DB49F72-8D84-4FA9-A93C-19696F7615B7}"/>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a:extLst>
            <a:ext uri="{FF2B5EF4-FFF2-40B4-BE49-F238E27FC236}">
              <a16:creationId xmlns:a16="http://schemas.microsoft.com/office/drawing/2014/main" id="{C43C61EA-800F-4B7B-A377-6A5169C1DA77}"/>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48260</xdr:rowOff>
    </xdr:from>
    <xdr:to>
      <xdr:col>24</xdr:col>
      <xdr:colOff>114300</xdr:colOff>
      <xdr:row>35</xdr:row>
      <xdr:rowOff>149860</xdr:rowOff>
    </xdr:to>
    <xdr:sp macro="" textlink="">
      <xdr:nvSpPr>
        <xdr:cNvPr id="74" name="楕円 73">
          <a:extLst>
            <a:ext uri="{FF2B5EF4-FFF2-40B4-BE49-F238E27FC236}">
              <a16:creationId xmlns:a16="http://schemas.microsoft.com/office/drawing/2014/main" id="{0AE75D26-9AE9-4971-A63A-FDA1156F1EC2}"/>
            </a:ext>
          </a:extLst>
        </xdr:cNvPr>
        <xdr:cNvSpPr/>
      </xdr:nvSpPr>
      <xdr:spPr>
        <a:xfrm>
          <a:off x="4584700" y="6049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34</xdr:row>
      <xdr:rowOff>71137</xdr:rowOff>
    </xdr:from>
    <xdr:ext cx="405111" cy="259045"/>
    <xdr:sp macro="" textlink="">
      <xdr:nvSpPr>
        <xdr:cNvPr id="75" name="【図書館】&#10;有形固定資産減価償却率該当値テキスト">
          <a:extLst>
            <a:ext uri="{FF2B5EF4-FFF2-40B4-BE49-F238E27FC236}">
              <a16:creationId xmlns:a16="http://schemas.microsoft.com/office/drawing/2014/main" id="{31DE0C2E-E0F7-4D9C-8872-CC861C08AD23}"/>
            </a:ext>
          </a:extLst>
        </xdr:cNvPr>
        <xdr:cNvSpPr txBox="1"/>
      </xdr:nvSpPr>
      <xdr:spPr>
        <a:xfrm>
          <a:off x="4673600" y="59004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15603</xdr:rowOff>
    </xdr:from>
    <xdr:to>
      <xdr:col>20</xdr:col>
      <xdr:colOff>38100</xdr:colOff>
      <xdr:row>35</xdr:row>
      <xdr:rowOff>117203</xdr:rowOff>
    </xdr:to>
    <xdr:sp macro="" textlink="">
      <xdr:nvSpPr>
        <xdr:cNvPr id="76" name="楕円 75">
          <a:extLst>
            <a:ext uri="{FF2B5EF4-FFF2-40B4-BE49-F238E27FC236}">
              <a16:creationId xmlns:a16="http://schemas.microsoft.com/office/drawing/2014/main" id="{2718E65D-2983-41B5-8CEE-3665D1099406}"/>
            </a:ext>
          </a:extLst>
        </xdr:cNvPr>
        <xdr:cNvSpPr/>
      </xdr:nvSpPr>
      <xdr:spPr>
        <a:xfrm>
          <a:off x="3746500" y="60163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35</xdr:row>
      <xdr:rowOff>66403</xdr:rowOff>
    </xdr:from>
    <xdr:to>
      <xdr:col>24</xdr:col>
      <xdr:colOff>63500</xdr:colOff>
      <xdr:row>35</xdr:row>
      <xdr:rowOff>99060</xdr:rowOff>
    </xdr:to>
    <xdr:cxnSp macro="">
      <xdr:nvCxnSpPr>
        <xdr:cNvPr id="77" name="直線コネクタ 76">
          <a:extLst>
            <a:ext uri="{FF2B5EF4-FFF2-40B4-BE49-F238E27FC236}">
              <a16:creationId xmlns:a16="http://schemas.microsoft.com/office/drawing/2014/main" id="{9D7388DC-BB84-449D-980D-B115ADCA37A0}"/>
            </a:ext>
          </a:extLst>
        </xdr:cNvPr>
        <xdr:cNvCxnSpPr/>
      </xdr:nvCxnSpPr>
      <xdr:spPr>
        <a:xfrm>
          <a:off x="3797300" y="6067153"/>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154396</xdr:rowOff>
    </xdr:from>
    <xdr:to>
      <xdr:col>15</xdr:col>
      <xdr:colOff>101600</xdr:colOff>
      <xdr:row>35</xdr:row>
      <xdr:rowOff>84546</xdr:rowOff>
    </xdr:to>
    <xdr:sp macro="" textlink="">
      <xdr:nvSpPr>
        <xdr:cNvPr id="78" name="楕円 77">
          <a:extLst>
            <a:ext uri="{FF2B5EF4-FFF2-40B4-BE49-F238E27FC236}">
              <a16:creationId xmlns:a16="http://schemas.microsoft.com/office/drawing/2014/main" id="{5E96F946-DCD8-4E50-B334-67121CB30F7C}"/>
            </a:ext>
          </a:extLst>
        </xdr:cNvPr>
        <xdr:cNvSpPr/>
      </xdr:nvSpPr>
      <xdr:spPr>
        <a:xfrm>
          <a:off x="2857500" y="5983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33746</xdr:rowOff>
    </xdr:from>
    <xdr:to>
      <xdr:col>19</xdr:col>
      <xdr:colOff>177800</xdr:colOff>
      <xdr:row>35</xdr:row>
      <xdr:rowOff>66403</xdr:rowOff>
    </xdr:to>
    <xdr:cxnSp macro="">
      <xdr:nvCxnSpPr>
        <xdr:cNvPr id="79" name="直線コネクタ 78">
          <a:extLst>
            <a:ext uri="{FF2B5EF4-FFF2-40B4-BE49-F238E27FC236}">
              <a16:creationId xmlns:a16="http://schemas.microsoft.com/office/drawing/2014/main" id="{DB51CD67-E4FC-49D3-8C42-FA75A7E104F6}"/>
            </a:ext>
          </a:extLst>
        </xdr:cNvPr>
        <xdr:cNvCxnSpPr/>
      </xdr:nvCxnSpPr>
      <xdr:spPr>
        <a:xfrm>
          <a:off x="2908300" y="6034496"/>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121739</xdr:rowOff>
    </xdr:from>
    <xdr:to>
      <xdr:col>10</xdr:col>
      <xdr:colOff>165100</xdr:colOff>
      <xdr:row>35</xdr:row>
      <xdr:rowOff>51889</xdr:rowOff>
    </xdr:to>
    <xdr:sp macro="" textlink="">
      <xdr:nvSpPr>
        <xdr:cNvPr id="80" name="楕円 79">
          <a:extLst>
            <a:ext uri="{FF2B5EF4-FFF2-40B4-BE49-F238E27FC236}">
              <a16:creationId xmlns:a16="http://schemas.microsoft.com/office/drawing/2014/main" id="{93083D17-6D6C-492C-B222-B17C20C0C107}"/>
            </a:ext>
          </a:extLst>
        </xdr:cNvPr>
        <xdr:cNvSpPr/>
      </xdr:nvSpPr>
      <xdr:spPr>
        <a:xfrm>
          <a:off x="1968500" y="5951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35</xdr:row>
      <xdr:rowOff>1089</xdr:rowOff>
    </xdr:from>
    <xdr:to>
      <xdr:col>15</xdr:col>
      <xdr:colOff>50800</xdr:colOff>
      <xdr:row>35</xdr:row>
      <xdr:rowOff>33746</xdr:rowOff>
    </xdr:to>
    <xdr:cxnSp macro="">
      <xdr:nvCxnSpPr>
        <xdr:cNvPr id="81" name="直線コネクタ 80">
          <a:extLst>
            <a:ext uri="{FF2B5EF4-FFF2-40B4-BE49-F238E27FC236}">
              <a16:creationId xmlns:a16="http://schemas.microsoft.com/office/drawing/2014/main" id="{FEBF8325-7C36-450F-BC46-3B27A469113A}"/>
            </a:ext>
          </a:extLst>
        </xdr:cNvPr>
        <xdr:cNvCxnSpPr/>
      </xdr:nvCxnSpPr>
      <xdr:spPr>
        <a:xfrm>
          <a:off x="2019300" y="6001839"/>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34</xdr:row>
      <xdr:rowOff>89081</xdr:rowOff>
    </xdr:from>
    <xdr:to>
      <xdr:col>6</xdr:col>
      <xdr:colOff>38100</xdr:colOff>
      <xdr:row>35</xdr:row>
      <xdr:rowOff>19231</xdr:rowOff>
    </xdr:to>
    <xdr:sp macro="" textlink="">
      <xdr:nvSpPr>
        <xdr:cNvPr id="82" name="楕円 81">
          <a:extLst>
            <a:ext uri="{FF2B5EF4-FFF2-40B4-BE49-F238E27FC236}">
              <a16:creationId xmlns:a16="http://schemas.microsoft.com/office/drawing/2014/main" id="{85515FF8-1F51-48E1-A2A5-39ACC9B035B2}"/>
            </a:ext>
          </a:extLst>
        </xdr:cNvPr>
        <xdr:cNvSpPr/>
      </xdr:nvSpPr>
      <xdr:spPr>
        <a:xfrm>
          <a:off x="1079500" y="59183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34</xdr:row>
      <xdr:rowOff>139881</xdr:rowOff>
    </xdr:from>
    <xdr:to>
      <xdr:col>10</xdr:col>
      <xdr:colOff>114300</xdr:colOff>
      <xdr:row>35</xdr:row>
      <xdr:rowOff>1089</xdr:rowOff>
    </xdr:to>
    <xdr:cxnSp macro="">
      <xdr:nvCxnSpPr>
        <xdr:cNvPr id="83" name="直線コネクタ 82">
          <a:extLst>
            <a:ext uri="{FF2B5EF4-FFF2-40B4-BE49-F238E27FC236}">
              <a16:creationId xmlns:a16="http://schemas.microsoft.com/office/drawing/2014/main" id="{B5E17893-2B3D-49E3-BAEC-024B5F586341}"/>
            </a:ext>
          </a:extLst>
        </xdr:cNvPr>
        <xdr:cNvCxnSpPr/>
      </xdr:nvCxnSpPr>
      <xdr:spPr>
        <a:xfrm>
          <a:off x="1130300" y="5969181"/>
          <a:ext cx="8890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38</xdr:row>
      <xdr:rowOff>2194</xdr:rowOff>
    </xdr:from>
    <xdr:ext cx="405111" cy="259045"/>
    <xdr:sp macro="" textlink="">
      <xdr:nvSpPr>
        <xdr:cNvPr id="84" name="n_1aveValue【図書館】&#10;有形固定資産減価償却率">
          <a:extLst>
            <a:ext uri="{FF2B5EF4-FFF2-40B4-BE49-F238E27FC236}">
              <a16:creationId xmlns:a16="http://schemas.microsoft.com/office/drawing/2014/main" id="{55C24E82-5586-47C7-AAFD-355C61D76849}"/>
            </a:ext>
          </a:extLst>
        </xdr:cNvPr>
        <xdr:cNvSpPr txBox="1"/>
      </xdr:nvSpPr>
      <xdr:spPr>
        <a:xfrm>
          <a:off x="3582044" y="65172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134455</xdr:rowOff>
    </xdr:from>
    <xdr:ext cx="405111" cy="259045"/>
    <xdr:sp macro="" textlink="">
      <xdr:nvSpPr>
        <xdr:cNvPr id="85" name="n_2aveValue【図書館】&#10;有形固定資産減価償却率">
          <a:extLst>
            <a:ext uri="{FF2B5EF4-FFF2-40B4-BE49-F238E27FC236}">
              <a16:creationId xmlns:a16="http://schemas.microsoft.com/office/drawing/2014/main" id="{5B8021F5-C0BF-4719-A20F-26572D8B15A9}"/>
            </a:ext>
          </a:extLst>
        </xdr:cNvPr>
        <xdr:cNvSpPr txBox="1"/>
      </xdr:nvSpPr>
      <xdr:spPr>
        <a:xfrm>
          <a:off x="2705744" y="64781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108330</xdr:rowOff>
    </xdr:from>
    <xdr:ext cx="405111" cy="259045"/>
    <xdr:sp macro="" textlink="">
      <xdr:nvSpPr>
        <xdr:cNvPr id="86" name="n_3aveValue【図書館】&#10;有形固定資産減価償却率">
          <a:extLst>
            <a:ext uri="{FF2B5EF4-FFF2-40B4-BE49-F238E27FC236}">
              <a16:creationId xmlns:a16="http://schemas.microsoft.com/office/drawing/2014/main" id="{81CA2BD0-6A72-493B-8944-243AA54A212F}"/>
            </a:ext>
          </a:extLst>
        </xdr:cNvPr>
        <xdr:cNvSpPr txBox="1"/>
      </xdr:nvSpPr>
      <xdr:spPr>
        <a:xfrm>
          <a:off x="1816744" y="64519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37</xdr:row>
      <xdr:rowOff>101799</xdr:rowOff>
    </xdr:from>
    <xdr:ext cx="405111" cy="259045"/>
    <xdr:sp macro="" textlink="">
      <xdr:nvSpPr>
        <xdr:cNvPr id="87" name="n_4aveValue【図書館】&#10;有形固定資産減価償却率">
          <a:extLst>
            <a:ext uri="{FF2B5EF4-FFF2-40B4-BE49-F238E27FC236}">
              <a16:creationId xmlns:a16="http://schemas.microsoft.com/office/drawing/2014/main" id="{64289546-EF06-4B31-97F6-C92480902732}"/>
            </a:ext>
          </a:extLst>
        </xdr:cNvPr>
        <xdr:cNvSpPr txBox="1"/>
      </xdr:nvSpPr>
      <xdr:spPr>
        <a:xfrm>
          <a:off x="927744" y="64454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33</xdr:row>
      <xdr:rowOff>133730</xdr:rowOff>
    </xdr:from>
    <xdr:ext cx="405111" cy="259045"/>
    <xdr:sp macro="" textlink="">
      <xdr:nvSpPr>
        <xdr:cNvPr id="88" name="n_1mainValue【図書館】&#10;有形固定資産減価償却率">
          <a:extLst>
            <a:ext uri="{FF2B5EF4-FFF2-40B4-BE49-F238E27FC236}">
              <a16:creationId xmlns:a16="http://schemas.microsoft.com/office/drawing/2014/main" id="{4A0DC06B-6CAB-41CD-B9F3-79405B0571C9}"/>
            </a:ext>
          </a:extLst>
        </xdr:cNvPr>
        <xdr:cNvSpPr txBox="1"/>
      </xdr:nvSpPr>
      <xdr:spPr>
        <a:xfrm>
          <a:off x="3582044" y="57915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33</xdr:row>
      <xdr:rowOff>101073</xdr:rowOff>
    </xdr:from>
    <xdr:ext cx="405111" cy="259045"/>
    <xdr:sp macro="" textlink="">
      <xdr:nvSpPr>
        <xdr:cNvPr id="89" name="n_2mainValue【図書館】&#10;有形固定資産減価償却率">
          <a:extLst>
            <a:ext uri="{FF2B5EF4-FFF2-40B4-BE49-F238E27FC236}">
              <a16:creationId xmlns:a16="http://schemas.microsoft.com/office/drawing/2014/main" id="{AF895E11-E1DD-4ECC-94F6-DD5EE5B44A06}"/>
            </a:ext>
          </a:extLst>
        </xdr:cNvPr>
        <xdr:cNvSpPr txBox="1"/>
      </xdr:nvSpPr>
      <xdr:spPr>
        <a:xfrm>
          <a:off x="2705744" y="57589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33</xdr:row>
      <xdr:rowOff>68416</xdr:rowOff>
    </xdr:from>
    <xdr:ext cx="405111" cy="259045"/>
    <xdr:sp macro="" textlink="">
      <xdr:nvSpPr>
        <xdr:cNvPr id="90" name="n_3mainValue【図書館】&#10;有形固定資産減価償却率">
          <a:extLst>
            <a:ext uri="{FF2B5EF4-FFF2-40B4-BE49-F238E27FC236}">
              <a16:creationId xmlns:a16="http://schemas.microsoft.com/office/drawing/2014/main" id="{A73D92F3-7AB5-4A3A-909A-5FEFDC0304F7}"/>
            </a:ext>
          </a:extLst>
        </xdr:cNvPr>
        <xdr:cNvSpPr txBox="1"/>
      </xdr:nvSpPr>
      <xdr:spPr>
        <a:xfrm>
          <a:off x="1816744" y="57262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33</xdr:row>
      <xdr:rowOff>35758</xdr:rowOff>
    </xdr:from>
    <xdr:ext cx="405111" cy="259045"/>
    <xdr:sp macro="" textlink="">
      <xdr:nvSpPr>
        <xdr:cNvPr id="91" name="n_4mainValue【図書館】&#10;有形固定資産減価償却率">
          <a:extLst>
            <a:ext uri="{FF2B5EF4-FFF2-40B4-BE49-F238E27FC236}">
              <a16:creationId xmlns:a16="http://schemas.microsoft.com/office/drawing/2014/main" id="{CE7B8CE6-4124-4657-BAB9-A471499EE2E9}"/>
            </a:ext>
          </a:extLst>
        </xdr:cNvPr>
        <xdr:cNvSpPr txBox="1"/>
      </xdr:nvSpPr>
      <xdr:spPr>
        <a:xfrm>
          <a:off x="927744" y="56936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a:extLst>
            <a:ext uri="{FF2B5EF4-FFF2-40B4-BE49-F238E27FC236}">
              <a16:creationId xmlns:a16="http://schemas.microsoft.com/office/drawing/2014/main" id="{9BBF50A0-F607-4426-90D8-0D8DC01BA55D}"/>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a:extLst>
            <a:ext uri="{FF2B5EF4-FFF2-40B4-BE49-F238E27FC236}">
              <a16:creationId xmlns:a16="http://schemas.microsoft.com/office/drawing/2014/main" id="{90F195C6-539F-41AC-B2A1-5F31BDC118DB}"/>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a:extLst>
            <a:ext uri="{FF2B5EF4-FFF2-40B4-BE49-F238E27FC236}">
              <a16:creationId xmlns:a16="http://schemas.microsoft.com/office/drawing/2014/main" id="{DED17C61-0065-4033-A52D-876CE7C38A7F}"/>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a:extLst>
            <a:ext uri="{FF2B5EF4-FFF2-40B4-BE49-F238E27FC236}">
              <a16:creationId xmlns:a16="http://schemas.microsoft.com/office/drawing/2014/main" id="{AF75F4D1-B87F-49BB-87DB-272F39EF1722}"/>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a:extLst>
            <a:ext uri="{FF2B5EF4-FFF2-40B4-BE49-F238E27FC236}">
              <a16:creationId xmlns:a16="http://schemas.microsoft.com/office/drawing/2014/main" id="{3E20A90C-3458-47F5-9BB0-7FC2B1C1C886}"/>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a:extLst>
            <a:ext uri="{FF2B5EF4-FFF2-40B4-BE49-F238E27FC236}">
              <a16:creationId xmlns:a16="http://schemas.microsoft.com/office/drawing/2014/main" id="{C847AD45-D448-46E5-A7C3-241EF03064AA}"/>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a:extLst>
            <a:ext uri="{FF2B5EF4-FFF2-40B4-BE49-F238E27FC236}">
              <a16:creationId xmlns:a16="http://schemas.microsoft.com/office/drawing/2014/main" id="{909854D4-F612-45B9-9D03-E83B6B5C949E}"/>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a:extLst>
            <a:ext uri="{FF2B5EF4-FFF2-40B4-BE49-F238E27FC236}">
              <a16:creationId xmlns:a16="http://schemas.microsoft.com/office/drawing/2014/main" id="{7B6E89D1-A0D1-4F07-9BAA-7632AB50A1F4}"/>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100" name="テキスト ボックス 99">
          <a:extLst>
            <a:ext uri="{FF2B5EF4-FFF2-40B4-BE49-F238E27FC236}">
              <a16:creationId xmlns:a16="http://schemas.microsoft.com/office/drawing/2014/main" id="{71850D4F-6DB9-4E37-9346-D139821D827D}"/>
            </a:ext>
          </a:extLst>
        </xdr:cNvPr>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a:extLst>
            <a:ext uri="{FF2B5EF4-FFF2-40B4-BE49-F238E27FC236}">
              <a16:creationId xmlns:a16="http://schemas.microsoft.com/office/drawing/2014/main" id="{88827A55-5D61-4C57-BA97-E987364FF167}"/>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2" name="直線コネクタ 101">
          <a:extLst>
            <a:ext uri="{FF2B5EF4-FFF2-40B4-BE49-F238E27FC236}">
              <a16:creationId xmlns:a16="http://schemas.microsoft.com/office/drawing/2014/main" id="{96BA8EBE-10C1-4EB2-B0C9-319809F02E5E}"/>
            </a:ext>
          </a:extLst>
        </xdr:cNvPr>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3" name="テキスト ボックス 102">
          <a:extLst>
            <a:ext uri="{FF2B5EF4-FFF2-40B4-BE49-F238E27FC236}">
              <a16:creationId xmlns:a16="http://schemas.microsoft.com/office/drawing/2014/main" id="{378D43A6-86A3-4DBF-A5EB-C7C955F8DC82}"/>
            </a:ext>
          </a:extLst>
        </xdr:cNvPr>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4" name="直線コネクタ 103">
          <a:extLst>
            <a:ext uri="{FF2B5EF4-FFF2-40B4-BE49-F238E27FC236}">
              <a16:creationId xmlns:a16="http://schemas.microsoft.com/office/drawing/2014/main" id="{B78DB776-C252-4A42-A0B4-EA9364773A46}"/>
            </a:ext>
          </a:extLst>
        </xdr:cNvPr>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105" name="テキスト ボックス 104">
          <a:extLst>
            <a:ext uri="{FF2B5EF4-FFF2-40B4-BE49-F238E27FC236}">
              <a16:creationId xmlns:a16="http://schemas.microsoft.com/office/drawing/2014/main" id="{2324B7BB-1699-4D20-8B28-824C101335A6}"/>
            </a:ext>
          </a:extLst>
        </xdr:cNvPr>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6" name="直線コネクタ 105">
          <a:extLst>
            <a:ext uri="{FF2B5EF4-FFF2-40B4-BE49-F238E27FC236}">
              <a16:creationId xmlns:a16="http://schemas.microsoft.com/office/drawing/2014/main" id="{B201124F-35B8-4526-8F82-285145DBCF59}"/>
            </a:ext>
          </a:extLst>
        </xdr:cNvPr>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107" name="テキスト ボックス 106">
          <a:extLst>
            <a:ext uri="{FF2B5EF4-FFF2-40B4-BE49-F238E27FC236}">
              <a16:creationId xmlns:a16="http://schemas.microsoft.com/office/drawing/2014/main" id="{9617CA4E-EFE7-4394-B6A1-DA315A6949D8}"/>
            </a:ext>
          </a:extLst>
        </xdr:cNvPr>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8" name="直線コネクタ 107">
          <a:extLst>
            <a:ext uri="{FF2B5EF4-FFF2-40B4-BE49-F238E27FC236}">
              <a16:creationId xmlns:a16="http://schemas.microsoft.com/office/drawing/2014/main" id="{FD86BB76-2132-4A18-A849-879CFE62C20C}"/>
            </a:ext>
          </a:extLst>
        </xdr:cNvPr>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109" name="テキスト ボックス 108">
          <a:extLst>
            <a:ext uri="{FF2B5EF4-FFF2-40B4-BE49-F238E27FC236}">
              <a16:creationId xmlns:a16="http://schemas.microsoft.com/office/drawing/2014/main" id="{94C946D3-05FB-4C17-8E5C-A6468204271A}"/>
            </a:ext>
          </a:extLst>
        </xdr:cNvPr>
        <xdr:cNvSpPr txBox="1"/>
      </xdr:nvSpPr>
      <xdr:spPr>
        <a:xfrm>
          <a:off x="6136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10" name="直線コネクタ 109">
          <a:extLst>
            <a:ext uri="{FF2B5EF4-FFF2-40B4-BE49-F238E27FC236}">
              <a16:creationId xmlns:a16="http://schemas.microsoft.com/office/drawing/2014/main" id="{506DC198-0196-4DA0-8DA2-034B6C18CE31}"/>
            </a:ext>
          </a:extLst>
        </xdr:cNvPr>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86377</xdr:rowOff>
    </xdr:from>
    <xdr:ext cx="467179" cy="259045"/>
    <xdr:sp macro="" textlink="">
      <xdr:nvSpPr>
        <xdr:cNvPr id="111" name="テキスト ボックス 110">
          <a:extLst>
            <a:ext uri="{FF2B5EF4-FFF2-40B4-BE49-F238E27FC236}">
              <a16:creationId xmlns:a16="http://schemas.microsoft.com/office/drawing/2014/main" id="{46DC59D8-53AB-40D6-ABF0-ECF930DA7216}"/>
            </a:ext>
          </a:extLst>
        </xdr:cNvPr>
        <xdr:cNvSpPr txBox="1"/>
      </xdr:nvSpPr>
      <xdr:spPr>
        <a:xfrm>
          <a:off x="6136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2" name="直線コネクタ 111">
          <a:extLst>
            <a:ext uri="{FF2B5EF4-FFF2-40B4-BE49-F238E27FC236}">
              <a16:creationId xmlns:a16="http://schemas.microsoft.com/office/drawing/2014/main" id="{60FFA885-E2EF-4A3E-A169-D6F9612EBF5F}"/>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3" name="テキスト ボックス 112">
          <a:extLst>
            <a:ext uri="{FF2B5EF4-FFF2-40B4-BE49-F238E27FC236}">
              <a16:creationId xmlns:a16="http://schemas.microsoft.com/office/drawing/2014/main" id="{18BE7BA3-B83E-40AD-8C06-77B3A041AD4D}"/>
            </a:ext>
          </a:extLst>
        </xdr:cNvPr>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4" name="【図書館】&#10;一人当たり面積グラフ枠">
          <a:extLst>
            <a:ext uri="{FF2B5EF4-FFF2-40B4-BE49-F238E27FC236}">
              <a16:creationId xmlns:a16="http://schemas.microsoft.com/office/drawing/2014/main" id="{D3248E34-8B3F-4DE1-A87F-CED01D3972AD}"/>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110490</xdr:rowOff>
    </xdr:from>
    <xdr:to>
      <xdr:col>54</xdr:col>
      <xdr:colOff>189865</xdr:colOff>
      <xdr:row>42</xdr:row>
      <xdr:rowOff>7620</xdr:rowOff>
    </xdr:to>
    <xdr:cxnSp macro="">
      <xdr:nvCxnSpPr>
        <xdr:cNvPr id="115" name="直線コネクタ 114">
          <a:extLst>
            <a:ext uri="{FF2B5EF4-FFF2-40B4-BE49-F238E27FC236}">
              <a16:creationId xmlns:a16="http://schemas.microsoft.com/office/drawing/2014/main" id="{85C329CC-0B61-4CB4-8E09-0FBB8EC98A26}"/>
            </a:ext>
          </a:extLst>
        </xdr:cNvPr>
        <xdr:cNvCxnSpPr/>
      </xdr:nvCxnSpPr>
      <xdr:spPr>
        <a:xfrm flipV="1">
          <a:off x="10476865" y="5939790"/>
          <a:ext cx="0" cy="12687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11447</xdr:rowOff>
    </xdr:from>
    <xdr:ext cx="469744" cy="259045"/>
    <xdr:sp macro="" textlink="">
      <xdr:nvSpPr>
        <xdr:cNvPr id="116" name="【図書館】&#10;一人当たり面積最小値テキスト">
          <a:extLst>
            <a:ext uri="{FF2B5EF4-FFF2-40B4-BE49-F238E27FC236}">
              <a16:creationId xmlns:a16="http://schemas.microsoft.com/office/drawing/2014/main" id="{BE22C092-82D6-478E-A791-641EA2EF1120}"/>
            </a:ext>
          </a:extLst>
        </xdr:cNvPr>
        <xdr:cNvSpPr txBox="1"/>
      </xdr:nvSpPr>
      <xdr:spPr>
        <a:xfrm>
          <a:off x="10515600" y="7212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7620</xdr:rowOff>
    </xdr:from>
    <xdr:to>
      <xdr:col>55</xdr:col>
      <xdr:colOff>88900</xdr:colOff>
      <xdr:row>42</xdr:row>
      <xdr:rowOff>7620</xdr:rowOff>
    </xdr:to>
    <xdr:cxnSp macro="">
      <xdr:nvCxnSpPr>
        <xdr:cNvPr id="117" name="直線コネクタ 116">
          <a:extLst>
            <a:ext uri="{FF2B5EF4-FFF2-40B4-BE49-F238E27FC236}">
              <a16:creationId xmlns:a16="http://schemas.microsoft.com/office/drawing/2014/main" id="{02FC1728-BEF8-4228-8FF7-7623A62F9B7D}"/>
            </a:ext>
          </a:extLst>
        </xdr:cNvPr>
        <xdr:cNvCxnSpPr/>
      </xdr:nvCxnSpPr>
      <xdr:spPr>
        <a:xfrm>
          <a:off x="10388600" y="7208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57167</xdr:rowOff>
    </xdr:from>
    <xdr:ext cx="469744" cy="259045"/>
    <xdr:sp macro="" textlink="">
      <xdr:nvSpPr>
        <xdr:cNvPr id="118" name="【図書館】&#10;一人当たり面積最大値テキスト">
          <a:extLst>
            <a:ext uri="{FF2B5EF4-FFF2-40B4-BE49-F238E27FC236}">
              <a16:creationId xmlns:a16="http://schemas.microsoft.com/office/drawing/2014/main" id="{D1F7D931-9491-4C85-88FD-9AF0D08F23B6}"/>
            </a:ext>
          </a:extLst>
        </xdr:cNvPr>
        <xdr:cNvSpPr txBox="1"/>
      </xdr:nvSpPr>
      <xdr:spPr>
        <a:xfrm>
          <a:off x="10515600" y="57150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110490</xdr:rowOff>
    </xdr:from>
    <xdr:to>
      <xdr:col>55</xdr:col>
      <xdr:colOff>88900</xdr:colOff>
      <xdr:row>34</xdr:row>
      <xdr:rowOff>110490</xdr:rowOff>
    </xdr:to>
    <xdr:cxnSp macro="">
      <xdr:nvCxnSpPr>
        <xdr:cNvPr id="119" name="直線コネクタ 118">
          <a:extLst>
            <a:ext uri="{FF2B5EF4-FFF2-40B4-BE49-F238E27FC236}">
              <a16:creationId xmlns:a16="http://schemas.microsoft.com/office/drawing/2014/main" id="{BD763173-CA6F-4441-AF20-BE5868BFB950}"/>
            </a:ext>
          </a:extLst>
        </xdr:cNvPr>
        <xdr:cNvCxnSpPr/>
      </xdr:nvCxnSpPr>
      <xdr:spPr>
        <a:xfrm>
          <a:off x="10388600" y="59397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60977</xdr:rowOff>
    </xdr:from>
    <xdr:ext cx="469744" cy="259045"/>
    <xdr:sp macro="" textlink="">
      <xdr:nvSpPr>
        <xdr:cNvPr id="120" name="【図書館】&#10;一人当たり面積平均値テキスト">
          <a:extLst>
            <a:ext uri="{FF2B5EF4-FFF2-40B4-BE49-F238E27FC236}">
              <a16:creationId xmlns:a16="http://schemas.microsoft.com/office/drawing/2014/main" id="{F45DC3A1-6A5D-4D52-A20C-9B7CB8D8D3E0}"/>
            </a:ext>
          </a:extLst>
        </xdr:cNvPr>
        <xdr:cNvSpPr txBox="1"/>
      </xdr:nvSpPr>
      <xdr:spPr>
        <a:xfrm>
          <a:off x="10515600" y="69189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82550</xdr:rowOff>
    </xdr:from>
    <xdr:to>
      <xdr:col>55</xdr:col>
      <xdr:colOff>50800</xdr:colOff>
      <xdr:row>41</xdr:row>
      <xdr:rowOff>12700</xdr:rowOff>
    </xdr:to>
    <xdr:sp macro="" textlink="">
      <xdr:nvSpPr>
        <xdr:cNvPr id="121" name="フローチャート: 判断 120">
          <a:extLst>
            <a:ext uri="{FF2B5EF4-FFF2-40B4-BE49-F238E27FC236}">
              <a16:creationId xmlns:a16="http://schemas.microsoft.com/office/drawing/2014/main" id="{1270ACC1-A5D5-44BD-B2D5-B5B86E48AE36}"/>
            </a:ext>
          </a:extLst>
        </xdr:cNvPr>
        <xdr:cNvSpPr/>
      </xdr:nvSpPr>
      <xdr:spPr>
        <a:xfrm>
          <a:off x="10426700" y="6940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86360</xdr:rowOff>
    </xdr:from>
    <xdr:to>
      <xdr:col>50</xdr:col>
      <xdr:colOff>165100</xdr:colOff>
      <xdr:row>41</xdr:row>
      <xdr:rowOff>16510</xdr:rowOff>
    </xdr:to>
    <xdr:sp macro="" textlink="">
      <xdr:nvSpPr>
        <xdr:cNvPr id="122" name="フローチャート: 判断 121">
          <a:extLst>
            <a:ext uri="{FF2B5EF4-FFF2-40B4-BE49-F238E27FC236}">
              <a16:creationId xmlns:a16="http://schemas.microsoft.com/office/drawing/2014/main" id="{0609108B-DD44-41CC-B241-5B8CB0AEA2B2}"/>
            </a:ext>
          </a:extLst>
        </xdr:cNvPr>
        <xdr:cNvSpPr/>
      </xdr:nvSpPr>
      <xdr:spPr>
        <a:xfrm>
          <a:off x="9588500" y="6944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90170</xdr:rowOff>
    </xdr:from>
    <xdr:to>
      <xdr:col>46</xdr:col>
      <xdr:colOff>38100</xdr:colOff>
      <xdr:row>41</xdr:row>
      <xdr:rowOff>20320</xdr:rowOff>
    </xdr:to>
    <xdr:sp macro="" textlink="">
      <xdr:nvSpPr>
        <xdr:cNvPr id="123" name="フローチャート: 判断 122">
          <a:extLst>
            <a:ext uri="{FF2B5EF4-FFF2-40B4-BE49-F238E27FC236}">
              <a16:creationId xmlns:a16="http://schemas.microsoft.com/office/drawing/2014/main" id="{15BA11A3-9021-45F9-9059-3BFDFAC114D8}"/>
            </a:ext>
          </a:extLst>
        </xdr:cNvPr>
        <xdr:cNvSpPr/>
      </xdr:nvSpPr>
      <xdr:spPr>
        <a:xfrm>
          <a:off x="8699500" y="6948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101600</xdr:rowOff>
    </xdr:from>
    <xdr:to>
      <xdr:col>41</xdr:col>
      <xdr:colOff>101600</xdr:colOff>
      <xdr:row>41</xdr:row>
      <xdr:rowOff>31750</xdr:rowOff>
    </xdr:to>
    <xdr:sp macro="" textlink="">
      <xdr:nvSpPr>
        <xdr:cNvPr id="124" name="フローチャート: 判断 123">
          <a:extLst>
            <a:ext uri="{FF2B5EF4-FFF2-40B4-BE49-F238E27FC236}">
              <a16:creationId xmlns:a16="http://schemas.microsoft.com/office/drawing/2014/main" id="{6D94D6B4-B3B4-4FCF-BCF9-766805F80798}"/>
            </a:ext>
          </a:extLst>
        </xdr:cNvPr>
        <xdr:cNvSpPr/>
      </xdr:nvSpPr>
      <xdr:spPr>
        <a:xfrm>
          <a:off x="7810500" y="6959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113030</xdr:rowOff>
    </xdr:from>
    <xdr:to>
      <xdr:col>36</xdr:col>
      <xdr:colOff>165100</xdr:colOff>
      <xdr:row>41</xdr:row>
      <xdr:rowOff>43180</xdr:rowOff>
    </xdr:to>
    <xdr:sp macro="" textlink="">
      <xdr:nvSpPr>
        <xdr:cNvPr id="125" name="フローチャート: 判断 124">
          <a:extLst>
            <a:ext uri="{FF2B5EF4-FFF2-40B4-BE49-F238E27FC236}">
              <a16:creationId xmlns:a16="http://schemas.microsoft.com/office/drawing/2014/main" id="{DE6C5FE7-3061-44A0-B631-726703DE59AF}"/>
            </a:ext>
          </a:extLst>
        </xdr:cNvPr>
        <xdr:cNvSpPr/>
      </xdr:nvSpPr>
      <xdr:spPr>
        <a:xfrm>
          <a:off x="6921500" y="6971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A4B9C19C-4F7A-4783-892C-C6B3AB9CFA7E}"/>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08CF66D2-95DB-4B7B-8081-A5DB24751ECF}"/>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E8404888-6BF6-4958-B2A7-E9CE2A38A527}"/>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9" name="テキスト ボックス 128">
          <a:extLst>
            <a:ext uri="{FF2B5EF4-FFF2-40B4-BE49-F238E27FC236}">
              <a16:creationId xmlns:a16="http://schemas.microsoft.com/office/drawing/2014/main" id="{D67D3CFA-C549-4BDC-91ED-DD127BA17D61}"/>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0" name="テキスト ボックス 129">
          <a:extLst>
            <a:ext uri="{FF2B5EF4-FFF2-40B4-BE49-F238E27FC236}">
              <a16:creationId xmlns:a16="http://schemas.microsoft.com/office/drawing/2014/main" id="{EB6600F4-D455-4078-A01C-10410D0389B7}"/>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13970</xdr:rowOff>
    </xdr:from>
    <xdr:to>
      <xdr:col>55</xdr:col>
      <xdr:colOff>50800</xdr:colOff>
      <xdr:row>40</xdr:row>
      <xdr:rowOff>115570</xdr:rowOff>
    </xdr:to>
    <xdr:sp macro="" textlink="">
      <xdr:nvSpPr>
        <xdr:cNvPr id="131" name="楕円 130">
          <a:extLst>
            <a:ext uri="{FF2B5EF4-FFF2-40B4-BE49-F238E27FC236}">
              <a16:creationId xmlns:a16="http://schemas.microsoft.com/office/drawing/2014/main" id="{F45A6448-330C-4D4B-B3E4-B20B00210480}"/>
            </a:ext>
          </a:extLst>
        </xdr:cNvPr>
        <xdr:cNvSpPr/>
      </xdr:nvSpPr>
      <xdr:spPr>
        <a:xfrm>
          <a:off x="10426700" y="6871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39</xdr:row>
      <xdr:rowOff>36847</xdr:rowOff>
    </xdr:from>
    <xdr:ext cx="469744" cy="259045"/>
    <xdr:sp macro="" textlink="">
      <xdr:nvSpPr>
        <xdr:cNvPr id="132" name="【図書館】&#10;一人当たり面積該当値テキスト">
          <a:extLst>
            <a:ext uri="{FF2B5EF4-FFF2-40B4-BE49-F238E27FC236}">
              <a16:creationId xmlns:a16="http://schemas.microsoft.com/office/drawing/2014/main" id="{33F0E395-1BEF-41D2-94A3-6B769FEEB0C3}"/>
            </a:ext>
          </a:extLst>
        </xdr:cNvPr>
        <xdr:cNvSpPr txBox="1"/>
      </xdr:nvSpPr>
      <xdr:spPr>
        <a:xfrm>
          <a:off x="10515600" y="6723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17780</xdr:rowOff>
    </xdr:from>
    <xdr:to>
      <xdr:col>50</xdr:col>
      <xdr:colOff>165100</xdr:colOff>
      <xdr:row>40</xdr:row>
      <xdr:rowOff>119380</xdr:rowOff>
    </xdr:to>
    <xdr:sp macro="" textlink="">
      <xdr:nvSpPr>
        <xdr:cNvPr id="133" name="楕円 132">
          <a:extLst>
            <a:ext uri="{FF2B5EF4-FFF2-40B4-BE49-F238E27FC236}">
              <a16:creationId xmlns:a16="http://schemas.microsoft.com/office/drawing/2014/main" id="{EF9CC069-CEB7-4086-8DB5-43CE9AAFECDD}"/>
            </a:ext>
          </a:extLst>
        </xdr:cNvPr>
        <xdr:cNvSpPr/>
      </xdr:nvSpPr>
      <xdr:spPr>
        <a:xfrm>
          <a:off x="9588500" y="6875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64770</xdr:rowOff>
    </xdr:from>
    <xdr:to>
      <xdr:col>55</xdr:col>
      <xdr:colOff>0</xdr:colOff>
      <xdr:row>40</xdr:row>
      <xdr:rowOff>68580</xdr:rowOff>
    </xdr:to>
    <xdr:cxnSp macro="">
      <xdr:nvCxnSpPr>
        <xdr:cNvPr id="134" name="直線コネクタ 133">
          <a:extLst>
            <a:ext uri="{FF2B5EF4-FFF2-40B4-BE49-F238E27FC236}">
              <a16:creationId xmlns:a16="http://schemas.microsoft.com/office/drawing/2014/main" id="{A21699EB-0036-477D-8E8C-F41E59CBE416}"/>
            </a:ext>
          </a:extLst>
        </xdr:cNvPr>
        <xdr:cNvCxnSpPr/>
      </xdr:nvCxnSpPr>
      <xdr:spPr>
        <a:xfrm flipV="1">
          <a:off x="9639300" y="6922770"/>
          <a:ext cx="8382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21590</xdr:rowOff>
    </xdr:from>
    <xdr:to>
      <xdr:col>46</xdr:col>
      <xdr:colOff>38100</xdr:colOff>
      <xdr:row>40</xdr:row>
      <xdr:rowOff>123190</xdr:rowOff>
    </xdr:to>
    <xdr:sp macro="" textlink="">
      <xdr:nvSpPr>
        <xdr:cNvPr id="135" name="楕円 134">
          <a:extLst>
            <a:ext uri="{FF2B5EF4-FFF2-40B4-BE49-F238E27FC236}">
              <a16:creationId xmlns:a16="http://schemas.microsoft.com/office/drawing/2014/main" id="{405AFC74-C1EA-4EBC-9A94-BF9B0BB09482}"/>
            </a:ext>
          </a:extLst>
        </xdr:cNvPr>
        <xdr:cNvSpPr/>
      </xdr:nvSpPr>
      <xdr:spPr>
        <a:xfrm>
          <a:off x="8699500" y="6879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68580</xdr:rowOff>
    </xdr:from>
    <xdr:to>
      <xdr:col>50</xdr:col>
      <xdr:colOff>114300</xdr:colOff>
      <xdr:row>40</xdr:row>
      <xdr:rowOff>72390</xdr:rowOff>
    </xdr:to>
    <xdr:cxnSp macro="">
      <xdr:nvCxnSpPr>
        <xdr:cNvPr id="136" name="直線コネクタ 135">
          <a:extLst>
            <a:ext uri="{FF2B5EF4-FFF2-40B4-BE49-F238E27FC236}">
              <a16:creationId xmlns:a16="http://schemas.microsoft.com/office/drawing/2014/main" id="{EFF700F6-6D7A-490C-8C0F-1763582E2A0F}"/>
            </a:ext>
          </a:extLst>
        </xdr:cNvPr>
        <xdr:cNvCxnSpPr/>
      </xdr:nvCxnSpPr>
      <xdr:spPr>
        <a:xfrm flipV="1">
          <a:off x="8750300" y="692658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40</xdr:row>
      <xdr:rowOff>25400</xdr:rowOff>
    </xdr:from>
    <xdr:to>
      <xdr:col>41</xdr:col>
      <xdr:colOff>101600</xdr:colOff>
      <xdr:row>40</xdr:row>
      <xdr:rowOff>127000</xdr:rowOff>
    </xdr:to>
    <xdr:sp macro="" textlink="">
      <xdr:nvSpPr>
        <xdr:cNvPr id="137" name="楕円 136">
          <a:extLst>
            <a:ext uri="{FF2B5EF4-FFF2-40B4-BE49-F238E27FC236}">
              <a16:creationId xmlns:a16="http://schemas.microsoft.com/office/drawing/2014/main" id="{A13058AA-8CA7-469B-ABC2-75217AE28CA7}"/>
            </a:ext>
          </a:extLst>
        </xdr:cNvPr>
        <xdr:cNvSpPr/>
      </xdr:nvSpPr>
      <xdr:spPr>
        <a:xfrm>
          <a:off x="7810500" y="688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40</xdr:row>
      <xdr:rowOff>72390</xdr:rowOff>
    </xdr:from>
    <xdr:to>
      <xdr:col>45</xdr:col>
      <xdr:colOff>177800</xdr:colOff>
      <xdr:row>40</xdr:row>
      <xdr:rowOff>76200</xdr:rowOff>
    </xdr:to>
    <xdr:cxnSp macro="">
      <xdr:nvCxnSpPr>
        <xdr:cNvPr id="138" name="直線コネクタ 137">
          <a:extLst>
            <a:ext uri="{FF2B5EF4-FFF2-40B4-BE49-F238E27FC236}">
              <a16:creationId xmlns:a16="http://schemas.microsoft.com/office/drawing/2014/main" id="{DBC71E02-51D5-4779-851E-F452BC756BD1}"/>
            </a:ext>
          </a:extLst>
        </xdr:cNvPr>
        <xdr:cNvCxnSpPr/>
      </xdr:nvCxnSpPr>
      <xdr:spPr>
        <a:xfrm flipV="1">
          <a:off x="7861300" y="693039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40</xdr:row>
      <xdr:rowOff>25400</xdr:rowOff>
    </xdr:from>
    <xdr:to>
      <xdr:col>36</xdr:col>
      <xdr:colOff>165100</xdr:colOff>
      <xdr:row>40</xdr:row>
      <xdr:rowOff>127000</xdr:rowOff>
    </xdr:to>
    <xdr:sp macro="" textlink="">
      <xdr:nvSpPr>
        <xdr:cNvPr id="139" name="楕円 138">
          <a:extLst>
            <a:ext uri="{FF2B5EF4-FFF2-40B4-BE49-F238E27FC236}">
              <a16:creationId xmlns:a16="http://schemas.microsoft.com/office/drawing/2014/main" id="{AA5C288F-9415-406C-8BC0-41BD7D6E870A}"/>
            </a:ext>
          </a:extLst>
        </xdr:cNvPr>
        <xdr:cNvSpPr/>
      </xdr:nvSpPr>
      <xdr:spPr>
        <a:xfrm>
          <a:off x="6921500" y="688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40</xdr:row>
      <xdr:rowOff>76200</xdr:rowOff>
    </xdr:from>
    <xdr:to>
      <xdr:col>41</xdr:col>
      <xdr:colOff>50800</xdr:colOff>
      <xdr:row>40</xdr:row>
      <xdr:rowOff>76200</xdr:rowOff>
    </xdr:to>
    <xdr:cxnSp macro="">
      <xdr:nvCxnSpPr>
        <xdr:cNvPr id="140" name="直線コネクタ 139">
          <a:extLst>
            <a:ext uri="{FF2B5EF4-FFF2-40B4-BE49-F238E27FC236}">
              <a16:creationId xmlns:a16="http://schemas.microsoft.com/office/drawing/2014/main" id="{71AB38CD-191C-431C-9B39-FAADDA7D10F4}"/>
            </a:ext>
          </a:extLst>
        </xdr:cNvPr>
        <xdr:cNvCxnSpPr/>
      </xdr:nvCxnSpPr>
      <xdr:spPr>
        <a:xfrm>
          <a:off x="6972300" y="69342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41</xdr:row>
      <xdr:rowOff>7637</xdr:rowOff>
    </xdr:from>
    <xdr:ext cx="469744" cy="259045"/>
    <xdr:sp macro="" textlink="">
      <xdr:nvSpPr>
        <xdr:cNvPr id="141" name="n_1aveValue【図書館】&#10;一人当たり面積">
          <a:extLst>
            <a:ext uri="{FF2B5EF4-FFF2-40B4-BE49-F238E27FC236}">
              <a16:creationId xmlns:a16="http://schemas.microsoft.com/office/drawing/2014/main" id="{250520FA-A616-4339-8EE8-5E713E8311C2}"/>
            </a:ext>
          </a:extLst>
        </xdr:cNvPr>
        <xdr:cNvSpPr txBox="1"/>
      </xdr:nvSpPr>
      <xdr:spPr>
        <a:xfrm>
          <a:off x="9391727" y="70370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41</xdr:row>
      <xdr:rowOff>11447</xdr:rowOff>
    </xdr:from>
    <xdr:ext cx="469744" cy="259045"/>
    <xdr:sp macro="" textlink="">
      <xdr:nvSpPr>
        <xdr:cNvPr id="142" name="n_2aveValue【図書館】&#10;一人当たり面積">
          <a:extLst>
            <a:ext uri="{FF2B5EF4-FFF2-40B4-BE49-F238E27FC236}">
              <a16:creationId xmlns:a16="http://schemas.microsoft.com/office/drawing/2014/main" id="{3C2CCB06-4145-48C3-A81A-403007169AD6}"/>
            </a:ext>
          </a:extLst>
        </xdr:cNvPr>
        <xdr:cNvSpPr txBox="1"/>
      </xdr:nvSpPr>
      <xdr:spPr>
        <a:xfrm>
          <a:off x="8515427" y="70408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41</xdr:row>
      <xdr:rowOff>22877</xdr:rowOff>
    </xdr:from>
    <xdr:ext cx="469744" cy="259045"/>
    <xdr:sp macro="" textlink="">
      <xdr:nvSpPr>
        <xdr:cNvPr id="143" name="n_3aveValue【図書館】&#10;一人当たり面積">
          <a:extLst>
            <a:ext uri="{FF2B5EF4-FFF2-40B4-BE49-F238E27FC236}">
              <a16:creationId xmlns:a16="http://schemas.microsoft.com/office/drawing/2014/main" id="{73A19F44-11F3-4E1F-86EC-9DDF3D7D3344}"/>
            </a:ext>
          </a:extLst>
        </xdr:cNvPr>
        <xdr:cNvSpPr txBox="1"/>
      </xdr:nvSpPr>
      <xdr:spPr>
        <a:xfrm>
          <a:off x="7626427" y="7052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41</xdr:row>
      <xdr:rowOff>34307</xdr:rowOff>
    </xdr:from>
    <xdr:ext cx="469744" cy="259045"/>
    <xdr:sp macro="" textlink="">
      <xdr:nvSpPr>
        <xdr:cNvPr id="144" name="n_4aveValue【図書館】&#10;一人当たり面積">
          <a:extLst>
            <a:ext uri="{FF2B5EF4-FFF2-40B4-BE49-F238E27FC236}">
              <a16:creationId xmlns:a16="http://schemas.microsoft.com/office/drawing/2014/main" id="{9D76ED3C-2EAA-4C1C-B351-118E77294CD3}"/>
            </a:ext>
          </a:extLst>
        </xdr:cNvPr>
        <xdr:cNvSpPr txBox="1"/>
      </xdr:nvSpPr>
      <xdr:spPr>
        <a:xfrm>
          <a:off x="6737427" y="7063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38</xdr:row>
      <xdr:rowOff>135907</xdr:rowOff>
    </xdr:from>
    <xdr:ext cx="469744" cy="259045"/>
    <xdr:sp macro="" textlink="">
      <xdr:nvSpPr>
        <xdr:cNvPr id="145" name="n_1mainValue【図書館】&#10;一人当たり面積">
          <a:extLst>
            <a:ext uri="{FF2B5EF4-FFF2-40B4-BE49-F238E27FC236}">
              <a16:creationId xmlns:a16="http://schemas.microsoft.com/office/drawing/2014/main" id="{92669DBA-D65D-4317-8F39-DD29B63BC70D}"/>
            </a:ext>
          </a:extLst>
        </xdr:cNvPr>
        <xdr:cNvSpPr txBox="1"/>
      </xdr:nvSpPr>
      <xdr:spPr>
        <a:xfrm>
          <a:off x="9391727" y="6651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38</xdr:row>
      <xdr:rowOff>139717</xdr:rowOff>
    </xdr:from>
    <xdr:ext cx="469744" cy="259045"/>
    <xdr:sp macro="" textlink="">
      <xdr:nvSpPr>
        <xdr:cNvPr id="146" name="n_2mainValue【図書館】&#10;一人当たり面積">
          <a:extLst>
            <a:ext uri="{FF2B5EF4-FFF2-40B4-BE49-F238E27FC236}">
              <a16:creationId xmlns:a16="http://schemas.microsoft.com/office/drawing/2014/main" id="{09C84D73-9CFB-48A8-807A-4CA1CC222428}"/>
            </a:ext>
          </a:extLst>
        </xdr:cNvPr>
        <xdr:cNvSpPr txBox="1"/>
      </xdr:nvSpPr>
      <xdr:spPr>
        <a:xfrm>
          <a:off x="8515427" y="66548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38</xdr:row>
      <xdr:rowOff>143527</xdr:rowOff>
    </xdr:from>
    <xdr:ext cx="469744" cy="259045"/>
    <xdr:sp macro="" textlink="">
      <xdr:nvSpPr>
        <xdr:cNvPr id="147" name="n_3mainValue【図書館】&#10;一人当たり面積">
          <a:extLst>
            <a:ext uri="{FF2B5EF4-FFF2-40B4-BE49-F238E27FC236}">
              <a16:creationId xmlns:a16="http://schemas.microsoft.com/office/drawing/2014/main" id="{37F22E23-62C3-402C-A9B6-232590354DE3}"/>
            </a:ext>
          </a:extLst>
        </xdr:cNvPr>
        <xdr:cNvSpPr txBox="1"/>
      </xdr:nvSpPr>
      <xdr:spPr>
        <a:xfrm>
          <a:off x="7626427" y="6658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38</xdr:row>
      <xdr:rowOff>143527</xdr:rowOff>
    </xdr:from>
    <xdr:ext cx="469744" cy="259045"/>
    <xdr:sp macro="" textlink="">
      <xdr:nvSpPr>
        <xdr:cNvPr id="148" name="n_4mainValue【図書館】&#10;一人当たり面積">
          <a:extLst>
            <a:ext uri="{FF2B5EF4-FFF2-40B4-BE49-F238E27FC236}">
              <a16:creationId xmlns:a16="http://schemas.microsoft.com/office/drawing/2014/main" id="{C441A240-B984-4E53-ABFD-204B66BA50FF}"/>
            </a:ext>
          </a:extLst>
        </xdr:cNvPr>
        <xdr:cNvSpPr txBox="1"/>
      </xdr:nvSpPr>
      <xdr:spPr>
        <a:xfrm>
          <a:off x="6737427" y="6658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9" name="正方形/長方形 148">
          <a:extLst>
            <a:ext uri="{FF2B5EF4-FFF2-40B4-BE49-F238E27FC236}">
              <a16:creationId xmlns:a16="http://schemas.microsoft.com/office/drawing/2014/main" id="{89A69208-1BCE-4C37-9517-A16E3B5E91EB}"/>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0" name="正方形/長方形 149">
          <a:extLst>
            <a:ext uri="{FF2B5EF4-FFF2-40B4-BE49-F238E27FC236}">
              <a16:creationId xmlns:a16="http://schemas.microsoft.com/office/drawing/2014/main" id="{9812B780-ED62-44B5-90B1-16F5DA77D84B}"/>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1" name="正方形/長方形 150">
          <a:extLst>
            <a:ext uri="{FF2B5EF4-FFF2-40B4-BE49-F238E27FC236}">
              <a16:creationId xmlns:a16="http://schemas.microsoft.com/office/drawing/2014/main" id="{8771306D-F651-43A4-A0FE-CB8423B74652}"/>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2" name="正方形/長方形 151">
          <a:extLst>
            <a:ext uri="{FF2B5EF4-FFF2-40B4-BE49-F238E27FC236}">
              <a16:creationId xmlns:a16="http://schemas.microsoft.com/office/drawing/2014/main" id="{1919781A-46A5-4311-A25A-6525CFBCC679}"/>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3" name="正方形/長方形 152">
          <a:extLst>
            <a:ext uri="{FF2B5EF4-FFF2-40B4-BE49-F238E27FC236}">
              <a16:creationId xmlns:a16="http://schemas.microsoft.com/office/drawing/2014/main" id="{E9BAB19E-FD96-4BED-8492-5CBDEDEC7FF8}"/>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4" name="正方形/長方形 153">
          <a:extLst>
            <a:ext uri="{FF2B5EF4-FFF2-40B4-BE49-F238E27FC236}">
              <a16:creationId xmlns:a16="http://schemas.microsoft.com/office/drawing/2014/main" id="{7E9B981C-FCBD-4DBE-8D92-865189FD74BE}"/>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5" name="正方形/長方形 154">
          <a:extLst>
            <a:ext uri="{FF2B5EF4-FFF2-40B4-BE49-F238E27FC236}">
              <a16:creationId xmlns:a16="http://schemas.microsoft.com/office/drawing/2014/main" id="{E3C0DC73-E06A-4A95-8255-932C271094A7}"/>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6" name="正方形/長方形 155">
          <a:extLst>
            <a:ext uri="{FF2B5EF4-FFF2-40B4-BE49-F238E27FC236}">
              <a16:creationId xmlns:a16="http://schemas.microsoft.com/office/drawing/2014/main" id="{949DBB0D-49FD-408E-92C9-C6BBF0D60EDE}"/>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7" name="テキスト ボックス 156">
          <a:extLst>
            <a:ext uri="{FF2B5EF4-FFF2-40B4-BE49-F238E27FC236}">
              <a16:creationId xmlns:a16="http://schemas.microsoft.com/office/drawing/2014/main" id="{DA6D6782-48FE-4CD7-AFCE-AAFFD52B9A12}"/>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8" name="直線コネクタ 157">
          <a:extLst>
            <a:ext uri="{FF2B5EF4-FFF2-40B4-BE49-F238E27FC236}">
              <a16:creationId xmlns:a16="http://schemas.microsoft.com/office/drawing/2014/main" id="{A51498FA-38F9-4C7F-9E65-BD0E2EED49E1}"/>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9" name="テキスト ボックス 158">
          <a:extLst>
            <a:ext uri="{FF2B5EF4-FFF2-40B4-BE49-F238E27FC236}">
              <a16:creationId xmlns:a16="http://schemas.microsoft.com/office/drawing/2014/main" id="{C1B91A0B-8F72-4F54-B2CC-6672BA045568}"/>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60" name="直線コネクタ 159">
          <a:extLst>
            <a:ext uri="{FF2B5EF4-FFF2-40B4-BE49-F238E27FC236}">
              <a16:creationId xmlns:a16="http://schemas.microsoft.com/office/drawing/2014/main" id="{5FC3A3BD-0B98-42F4-88F2-1826E831E2EF}"/>
            </a:ext>
          </a:extLst>
        </xdr:cNvPr>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61" name="テキスト ボックス 160">
          <a:extLst>
            <a:ext uri="{FF2B5EF4-FFF2-40B4-BE49-F238E27FC236}">
              <a16:creationId xmlns:a16="http://schemas.microsoft.com/office/drawing/2014/main" id="{C32B8386-1B59-47FE-A537-467841314FDA}"/>
            </a:ext>
          </a:extLst>
        </xdr:cNvPr>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62" name="直線コネクタ 161">
          <a:extLst>
            <a:ext uri="{FF2B5EF4-FFF2-40B4-BE49-F238E27FC236}">
              <a16:creationId xmlns:a16="http://schemas.microsoft.com/office/drawing/2014/main" id="{DC42482F-9963-4DA8-A8CC-F1A20BF6127A}"/>
            </a:ext>
          </a:extLst>
        </xdr:cNvPr>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3" name="テキスト ボックス 162">
          <a:extLst>
            <a:ext uri="{FF2B5EF4-FFF2-40B4-BE49-F238E27FC236}">
              <a16:creationId xmlns:a16="http://schemas.microsoft.com/office/drawing/2014/main" id="{70B61C12-D804-488C-8682-D42C6291AB2C}"/>
            </a:ext>
          </a:extLst>
        </xdr:cNvPr>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4" name="直線コネクタ 163">
          <a:extLst>
            <a:ext uri="{FF2B5EF4-FFF2-40B4-BE49-F238E27FC236}">
              <a16:creationId xmlns:a16="http://schemas.microsoft.com/office/drawing/2014/main" id="{39EE1B9D-B09B-4D35-8467-49C6A6421C6F}"/>
            </a:ext>
          </a:extLst>
        </xdr:cNvPr>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5" name="テキスト ボックス 164">
          <a:extLst>
            <a:ext uri="{FF2B5EF4-FFF2-40B4-BE49-F238E27FC236}">
              <a16:creationId xmlns:a16="http://schemas.microsoft.com/office/drawing/2014/main" id="{4E22AAA9-D373-4085-AA61-FF5456C3B4A6}"/>
            </a:ext>
          </a:extLst>
        </xdr:cNvPr>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6" name="直線コネクタ 165">
          <a:extLst>
            <a:ext uri="{FF2B5EF4-FFF2-40B4-BE49-F238E27FC236}">
              <a16:creationId xmlns:a16="http://schemas.microsoft.com/office/drawing/2014/main" id="{ED855239-A99B-4AB5-858D-253E269E508E}"/>
            </a:ext>
          </a:extLst>
        </xdr:cNvPr>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7" name="テキスト ボックス 166">
          <a:extLst>
            <a:ext uri="{FF2B5EF4-FFF2-40B4-BE49-F238E27FC236}">
              <a16:creationId xmlns:a16="http://schemas.microsoft.com/office/drawing/2014/main" id="{E282E8D8-68EB-4C3B-A455-2B41148697C9}"/>
            </a:ext>
          </a:extLst>
        </xdr:cNvPr>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8" name="直線コネクタ 167">
          <a:extLst>
            <a:ext uri="{FF2B5EF4-FFF2-40B4-BE49-F238E27FC236}">
              <a16:creationId xmlns:a16="http://schemas.microsoft.com/office/drawing/2014/main" id="{4DB8FEC7-E472-4962-8B6B-BB109109E97C}"/>
            </a:ext>
          </a:extLst>
        </xdr:cNvPr>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9" name="テキスト ボックス 168">
          <a:extLst>
            <a:ext uri="{FF2B5EF4-FFF2-40B4-BE49-F238E27FC236}">
              <a16:creationId xmlns:a16="http://schemas.microsoft.com/office/drawing/2014/main" id="{93B752D0-BE7F-4398-9A9D-3DCB8064606C}"/>
            </a:ext>
          </a:extLst>
        </xdr:cNvPr>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70" name="直線コネクタ 169">
          <a:extLst>
            <a:ext uri="{FF2B5EF4-FFF2-40B4-BE49-F238E27FC236}">
              <a16:creationId xmlns:a16="http://schemas.microsoft.com/office/drawing/2014/main" id="{65D5BEDA-682B-4DAE-B8D3-E932A7810DEA}"/>
            </a:ext>
          </a:extLst>
        </xdr:cNvPr>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71" name="テキスト ボックス 170">
          <a:extLst>
            <a:ext uri="{FF2B5EF4-FFF2-40B4-BE49-F238E27FC236}">
              <a16:creationId xmlns:a16="http://schemas.microsoft.com/office/drawing/2014/main" id="{1DAAFADB-439F-40DD-850B-144BA2C71BF3}"/>
            </a:ext>
          </a:extLst>
        </xdr:cNvPr>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2" name="直線コネクタ 171">
          <a:extLst>
            <a:ext uri="{FF2B5EF4-FFF2-40B4-BE49-F238E27FC236}">
              <a16:creationId xmlns:a16="http://schemas.microsoft.com/office/drawing/2014/main" id="{BB6849D3-4B5A-4DDF-A7E5-5F3E0EC84A9F}"/>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3" name="【体育館・プール】&#10;有形固定資産減価償却率グラフ枠">
          <a:extLst>
            <a:ext uri="{FF2B5EF4-FFF2-40B4-BE49-F238E27FC236}">
              <a16:creationId xmlns:a16="http://schemas.microsoft.com/office/drawing/2014/main" id="{460505E5-CE40-4A45-A7A5-9724FD1FC56E}"/>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148590</xdr:rowOff>
    </xdr:from>
    <xdr:to>
      <xdr:col>24</xdr:col>
      <xdr:colOff>62865</xdr:colOff>
      <xdr:row>64</xdr:row>
      <xdr:rowOff>130628</xdr:rowOff>
    </xdr:to>
    <xdr:cxnSp macro="">
      <xdr:nvCxnSpPr>
        <xdr:cNvPr id="174" name="直線コネクタ 173">
          <a:extLst>
            <a:ext uri="{FF2B5EF4-FFF2-40B4-BE49-F238E27FC236}">
              <a16:creationId xmlns:a16="http://schemas.microsoft.com/office/drawing/2014/main" id="{6EF2253C-31AF-42AE-8CD9-BFF17F79AC7D}"/>
            </a:ext>
          </a:extLst>
        </xdr:cNvPr>
        <xdr:cNvCxnSpPr/>
      </xdr:nvCxnSpPr>
      <xdr:spPr>
        <a:xfrm flipV="1">
          <a:off x="4634865" y="9578340"/>
          <a:ext cx="0" cy="15250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134455</xdr:rowOff>
    </xdr:from>
    <xdr:ext cx="469744" cy="259045"/>
    <xdr:sp macro="" textlink="">
      <xdr:nvSpPr>
        <xdr:cNvPr id="175" name="【体育館・プール】&#10;有形固定資産減価償却率最小値テキスト">
          <a:extLst>
            <a:ext uri="{FF2B5EF4-FFF2-40B4-BE49-F238E27FC236}">
              <a16:creationId xmlns:a16="http://schemas.microsoft.com/office/drawing/2014/main" id="{7F41F33D-AB80-4A6F-B528-0E105C0A800F}"/>
            </a:ext>
          </a:extLst>
        </xdr:cNvPr>
        <xdr:cNvSpPr txBox="1"/>
      </xdr:nvSpPr>
      <xdr:spPr>
        <a:xfrm>
          <a:off x="4673600" y="1110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130628</xdr:rowOff>
    </xdr:from>
    <xdr:to>
      <xdr:col>24</xdr:col>
      <xdr:colOff>152400</xdr:colOff>
      <xdr:row>64</xdr:row>
      <xdr:rowOff>130628</xdr:rowOff>
    </xdr:to>
    <xdr:cxnSp macro="">
      <xdr:nvCxnSpPr>
        <xdr:cNvPr id="176" name="直線コネクタ 175">
          <a:extLst>
            <a:ext uri="{FF2B5EF4-FFF2-40B4-BE49-F238E27FC236}">
              <a16:creationId xmlns:a16="http://schemas.microsoft.com/office/drawing/2014/main" id="{B4E7A3FB-81C6-43DA-B802-DC5D8015C749}"/>
            </a:ext>
          </a:extLst>
        </xdr:cNvPr>
        <xdr:cNvCxnSpPr/>
      </xdr:nvCxnSpPr>
      <xdr:spPr>
        <a:xfrm>
          <a:off x="4546600" y="1110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95267</xdr:rowOff>
    </xdr:from>
    <xdr:ext cx="340478" cy="259045"/>
    <xdr:sp macro="" textlink="">
      <xdr:nvSpPr>
        <xdr:cNvPr id="177" name="【体育館・プール】&#10;有形固定資産減価償却率最大値テキスト">
          <a:extLst>
            <a:ext uri="{FF2B5EF4-FFF2-40B4-BE49-F238E27FC236}">
              <a16:creationId xmlns:a16="http://schemas.microsoft.com/office/drawing/2014/main" id="{310E9850-ED39-46E8-98B5-0B598BA50728}"/>
            </a:ext>
          </a:extLst>
        </xdr:cNvPr>
        <xdr:cNvSpPr txBox="1"/>
      </xdr:nvSpPr>
      <xdr:spPr>
        <a:xfrm>
          <a:off x="4673600" y="935356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148590</xdr:rowOff>
    </xdr:from>
    <xdr:to>
      <xdr:col>24</xdr:col>
      <xdr:colOff>152400</xdr:colOff>
      <xdr:row>55</xdr:row>
      <xdr:rowOff>148590</xdr:rowOff>
    </xdr:to>
    <xdr:cxnSp macro="">
      <xdr:nvCxnSpPr>
        <xdr:cNvPr id="178" name="直線コネクタ 177">
          <a:extLst>
            <a:ext uri="{FF2B5EF4-FFF2-40B4-BE49-F238E27FC236}">
              <a16:creationId xmlns:a16="http://schemas.microsoft.com/office/drawing/2014/main" id="{40BEC41D-431B-45C8-97A6-24612F0630B4}"/>
            </a:ext>
          </a:extLst>
        </xdr:cNvPr>
        <xdr:cNvCxnSpPr/>
      </xdr:nvCxnSpPr>
      <xdr:spPr>
        <a:xfrm>
          <a:off x="4546600" y="9578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52087</xdr:rowOff>
    </xdr:from>
    <xdr:ext cx="405111" cy="259045"/>
    <xdr:sp macro="" textlink="">
      <xdr:nvSpPr>
        <xdr:cNvPr id="179" name="【体育館・プール】&#10;有形固定資産減価償却率平均値テキスト">
          <a:extLst>
            <a:ext uri="{FF2B5EF4-FFF2-40B4-BE49-F238E27FC236}">
              <a16:creationId xmlns:a16="http://schemas.microsoft.com/office/drawing/2014/main" id="{C5EB9EE7-2AC6-4C04-87EA-26CB568B84FE}"/>
            </a:ext>
          </a:extLst>
        </xdr:cNvPr>
        <xdr:cNvSpPr txBox="1"/>
      </xdr:nvSpPr>
      <xdr:spPr>
        <a:xfrm>
          <a:off x="4673600" y="1033908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29210</xdr:rowOff>
    </xdr:from>
    <xdr:to>
      <xdr:col>24</xdr:col>
      <xdr:colOff>114300</xdr:colOff>
      <xdr:row>61</xdr:row>
      <xdr:rowOff>130810</xdr:rowOff>
    </xdr:to>
    <xdr:sp macro="" textlink="">
      <xdr:nvSpPr>
        <xdr:cNvPr id="180" name="フローチャート: 判断 179">
          <a:extLst>
            <a:ext uri="{FF2B5EF4-FFF2-40B4-BE49-F238E27FC236}">
              <a16:creationId xmlns:a16="http://schemas.microsoft.com/office/drawing/2014/main" id="{664FA33A-3DC2-4E08-9E83-6DA5F151FB84}"/>
            </a:ext>
          </a:extLst>
        </xdr:cNvPr>
        <xdr:cNvSpPr/>
      </xdr:nvSpPr>
      <xdr:spPr>
        <a:xfrm>
          <a:off x="4584700" y="10487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61</xdr:row>
      <xdr:rowOff>25944</xdr:rowOff>
    </xdr:from>
    <xdr:to>
      <xdr:col>20</xdr:col>
      <xdr:colOff>38100</xdr:colOff>
      <xdr:row>61</xdr:row>
      <xdr:rowOff>127544</xdr:rowOff>
    </xdr:to>
    <xdr:sp macro="" textlink="">
      <xdr:nvSpPr>
        <xdr:cNvPr id="181" name="フローチャート: 判断 180">
          <a:extLst>
            <a:ext uri="{FF2B5EF4-FFF2-40B4-BE49-F238E27FC236}">
              <a16:creationId xmlns:a16="http://schemas.microsoft.com/office/drawing/2014/main" id="{383D23E0-A074-4224-A1A7-EB1E040E8AE9}"/>
            </a:ext>
          </a:extLst>
        </xdr:cNvPr>
        <xdr:cNvSpPr/>
      </xdr:nvSpPr>
      <xdr:spPr>
        <a:xfrm>
          <a:off x="3746500" y="10484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61</xdr:row>
      <xdr:rowOff>14515</xdr:rowOff>
    </xdr:from>
    <xdr:to>
      <xdr:col>15</xdr:col>
      <xdr:colOff>101600</xdr:colOff>
      <xdr:row>61</xdr:row>
      <xdr:rowOff>116115</xdr:rowOff>
    </xdr:to>
    <xdr:sp macro="" textlink="">
      <xdr:nvSpPr>
        <xdr:cNvPr id="182" name="フローチャート: 判断 181">
          <a:extLst>
            <a:ext uri="{FF2B5EF4-FFF2-40B4-BE49-F238E27FC236}">
              <a16:creationId xmlns:a16="http://schemas.microsoft.com/office/drawing/2014/main" id="{2F6664CA-A19C-4D5F-8E02-2D487466187C}"/>
            </a:ext>
          </a:extLst>
        </xdr:cNvPr>
        <xdr:cNvSpPr/>
      </xdr:nvSpPr>
      <xdr:spPr>
        <a:xfrm>
          <a:off x="2857500" y="10472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171269</xdr:rowOff>
    </xdr:from>
    <xdr:to>
      <xdr:col>10</xdr:col>
      <xdr:colOff>165100</xdr:colOff>
      <xdr:row>61</xdr:row>
      <xdr:rowOff>101419</xdr:rowOff>
    </xdr:to>
    <xdr:sp macro="" textlink="">
      <xdr:nvSpPr>
        <xdr:cNvPr id="183" name="フローチャート: 判断 182">
          <a:extLst>
            <a:ext uri="{FF2B5EF4-FFF2-40B4-BE49-F238E27FC236}">
              <a16:creationId xmlns:a16="http://schemas.microsoft.com/office/drawing/2014/main" id="{99EAAD74-E327-4C97-9827-151FB956D01C}"/>
            </a:ext>
          </a:extLst>
        </xdr:cNvPr>
        <xdr:cNvSpPr/>
      </xdr:nvSpPr>
      <xdr:spPr>
        <a:xfrm>
          <a:off x="1968500" y="10458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148409</xdr:rowOff>
    </xdr:from>
    <xdr:to>
      <xdr:col>6</xdr:col>
      <xdr:colOff>38100</xdr:colOff>
      <xdr:row>61</xdr:row>
      <xdr:rowOff>78559</xdr:rowOff>
    </xdr:to>
    <xdr:sp macro="" textlink="">
      <xdr:nvSpPr>
        <xdr:cNvPr id="184" name="フローチャート: 判断 183">
          <a:extLst>
            <a:ext uri="{FF2B5EF4-FFF2-40B4-BE49-F238E27FC236}">
              <a16:creationId xmlns:a16="http://schemas.microsoft.com/office/drawing/2014/main" id="{4E0FCE7B-1980-4611-BDB6-F9EBA8100027}"/>
            </a:ext>
          </a:extLst>
        </xdr:cNvPr>
        <xdr:cNvSpPr/>
      </xdr:nvSpPr>
      <xdr:spPr>
        <a:xfrm>
          <a:off x="1079500" y="104354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6B6DB38D-C0C8-4038-80F2-69534BBD5027}"/>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73F2C856-58E2-4052-BD22-C9FE73CC1F42}"/>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7" name="テキスト ボックス 186">
          <a:extLst>
            <a:ext uri="{FF2B5EF4-FFF2-40B4-BE49-F238E27FC236}">
              <a16:creationId xmlns:a16="http://schemas.microsoft.com/office/drawing/2014/main" id="{7696F269-1DD8-4CAB-8CFB-F1D6D2967C0E}"/>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8" name="テキスト ボックス 187">
          <a:extLst>
            <a:ext uri="{FF2B5EF4-FFF2-40B4-BE49-F238E27FC236}">
              <a16:creationId xmlns:a16="http://schemas.microsoft.com/office/drawing/2014/main" id="{C2C7C9D2-09FF-4F68-8463-F426E2AB129D}"/>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9" name="テキスト ボックス 188">
          <a:extLst>
            <a:ext uri="{FF2B5EF4-FFF2-40B4-BE49-F238E27FC236}">
              <a16:creationId xmlns:a16="http://schemas.microsoft.com/office/drawing/2014/main" id="{4446BA14-68C7-40A4-A58B-6C627FC93300}"/>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120650</xdr:rowOff>
    </xdr:from>
    <xdr:to>
      <xdr:col>24</xdr:col>
      <xdr:colOff>114300</xdr:colOff>
      <xdr:row>62</xdr:row>
      <xdr:rowOff>50800</xdr:rowOff>
    </xdr:to>
    <xdr:sp macro="" textlink="">
      <xdr:nvSpPr>
        <xdr:cNvPr id="190" name="楕円 189">
          <a:extLst>
            <a:ext uri="{FF2B5EF4-FFF2-40B4-BE49-F238E27FC236}">
              <a16:creationId xmlns:a16="http://schemas.microsoft.com/office/drawing/2014/main" id="{5582A3F0-CB1D-40B6-899B-74FE4840FFDD}"/>
            </a:ext>
          </a:extLst>
        </xdr:cNvPr>
        <xdr:cNvSpPr/>
      </xdr:nvSpPr>
      <xdr:spPr>
        <a:xfrm>
          <a:off x="4584700" y="10579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61</xdr:row>
      <xdr:rowOff>99077</xdr:rowOff>
    </xdr:from>
    <xdr:ext cx="405111" cy="259045"/>
    <xdr:sp macro="" textlink="">
      <xdr:nvSpPr>
        <xdr:cNvPr id="191" name="【体育館・プール】&#10;有形固定資産減価償却率該当値テキスト">
          <a:extLst>
            <a:ext uri="{FF2B5EF4-FFF2-40B4-BE49-F238E27FC236}">
              <a16:creationId xmlns:a16="http://schemas.microsoft.com/office/drawing/2014/main" id="{E4C4D138-C7AE-449E-B730-B5C37A38D649}"/>
            </a:ext>
          </a:extLst>
        </xdr:cNvPr>
        <xdr:cNvSpPr txBox="1"/>
      </xdr:nvSpPr>
      <xdr:spPr>
        <a:xfrm>
          <a:off x="4673600" y="10557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61</xdr:row>
      <xdr:rowOff>74930</xdr:rowOff>
    </xdr:from>
    <xdr:to>
      <xdr:col>20</xdr:col>
      <xdr:colOff>38100</xdr:colOff>
      <xdr:row>62</xdr:row>
      <xdr:rowOff>5080</xdr:rowOff>
    </xdr:to>
    <xdr:sp macro="" textlink="">
      <xdr:nvSpPr>
        <xdr:cNvPr id="192" name="楕円 191">
          <a:extLst>
            <a:ext uri="{FF2B5EF4-FFF2-40B4-BE49-F238E27FC236}">
              <a16:creationId xmlns:a16="http://schemas.microsoft.com/office/drawing/2014/main" id="{0206CC47-5BA8-4799-88B2-21F268534427}"/>
            </a:ext>
          </a:extLst>
        </xdr:cNvPr>
        <xdr:cNvSpPr/>
      </xdr:nvSpPr>
      <xdr:spPr>
        <a:xfrm>
          <a:off x="3746500" y="10533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61</xdr:row>
      <xdr:rowOff>125730</xdr:rowOff>
    </xdr:from>
    <xdr:to>
      <xdr:col>24</xdr:col>
      <xdr:colOff>63500</xdr:colOff>
      <xdr:row>62</xdr:row>
      <xdr:rowOff>0</xdr:rowOff>
    </xdr:to>
    <xdr:cxnSp macro="">
      <xdr:nvCxnSpPr>
        <xdr:cNvPr id="193" name="直線コネクタ 192">
          <a:extLst>
            <a:ext uri="{FF2B5EF4-FFF2-40B4-BE49-F238E27FC236}">
              <a16:creationId xmlns:a16="http://schemas.microsoft.com/office/drawing/2014/main" id="{35595518-D3DC-49BA-B6EB-D22EA7B872ED}"/>
            </a:ext>
          </a:extLst>
        </xdr:cNvPr>
        <xdr:cNvCxnSpPr/>
      </xdr:nvCxnSpPr>
      <xdr:spPr>
        <a:xfrm>
          <a:off x="3797300" y="10584180"/>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62</xdr:row>
      <xdr:rowOff>7983</xdr:rowOff>
    </xdr:from>
    <xdr:to>
      <xdr:col>15</xdr:col>
      <xdr:colOff>101600</xdr:colOff>
      <xdr:row>62</xdr:row>
      <xdr:rowOff>109583</xdr:rowOff>
    </xdr:to>
    <xdr:sp macro="" textlink="">
      <xdr:nvSpPr>
        <xdr:cNvPr id="194" name="楕円 193">
          <a:extLst>
            <a:ext uri="{FF2B5EF4-FFF2-40B4-BE49-F238E27FC236}">
              <a16:creationId xmlns:a16="http://schemas.microsoft.com/office/drawing/2014/main" id="{758C194D-F067-4621-BD55-3932092C6200}"/>
            </a:ext>
          </a:extLst>
        </xdr:cNvPr>
        <xdr:cNvSpPr/>
      </xdr:nvSpPr>
      <xdr:spPr>
        <a:xfrm>
          <a:off x="2857500" y="10637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61</xdr:row>
      <xdr:rowOff>125730</xdr:rowOff>
    </xdr:from>
    <xdr:to>
      <xdr:col>19</xdr:col>
      <xdr:colOff>177800</xdr:colOff>
      <xdr:row>62</xdr:row>
      <xdr:rowOff>58783</xdr:rowOff>
    </xdr:to>
    <xdr:cxnSp macro="">
      <xdr:nvCxnSpPr>
        <xdr:cNvPr id="195" name="直線コネクタ 194">
          <a:extLst>
            <a:ext uri="{FF2B5EF4-FFF2-40B4-BE49-F238E27FC236}">
              <a16:creationId xmlns:a16="http://schemas.microsoft.com/office/drawing/2014/main" id="{D814B345-BF2D-4328-BE0A-55484F0F0ED6}"/>
            </a:ext>
          </a:extLst>
        </xdr:cNvPr>
        <xdr:cNvCxnSpPr/>
      </xdr:nvCxnSpPr>
      <xdr:spPr>
        <a:xfrm flipV="1">
          <a:off x="2908300" y="10584180"/>
          <a:ext cx="889000" cy="1045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61</xdr:row>
      <xdr:rowOff>101056</xdr:rowOff>
    </xdr:from>
    <xdr:to>
      <xdr:col>10</xdr:col>
      <xdr:colOff>165100</xdr:colOff>
      <xdr:row>62</xdr:row>
      <xdr:rowOff>31206</xdr:rowOff>
    </xdr:to>
    <xdr:sp macro="" textlink="">
      <xdr:nvSpPr>
        <xdr:cNvPr id="196" name="楕円 195">
          <a:extLst>
            <a:ext uri="{FF2B5EF4-FFF2-40B4-BE49-F238E27FC236}">
              <a16:creationId xmlns:a16="http://schemas.microsoft.com/office/drawing/2014/main" id="{36F3370B-EE4E-49CD-AFB4-1F068BB62EEA}"/>
            </a:ext>
          </a:extLst>
        </xdr:cNvPr>
        <xdr:cNvSpPr/>
      </xdr:nvSpPr>
      <xdr:spPr>
        <a:xfrm>
          <a:off x="1968500" y="10559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61</xdr:row>
      <xdr:rowOff>151856</xdr:rowOff>
    </xdr:from>
    <xdr:to>
      <xdr:col>15</xdr:col>
      <xdr:colOff>50800</xdr:colOff>
      <xdr:row>62</xdr:row>
      <xdr:rowOff>58783</xdr:rowOff>
    </xdr:to>
    <xdr:cxnSp macro="">
      <xdr:nvCxnSpPr>
        <xdr:cNvPr id="197" name="直線コネクタ 196">
          <a:extLst>
            <a:ext uri="{FF2B5EF4-FFF2-40B4-BE49-F238E27FC236}">
              <a16:creationId xmlns:a16="http://schemas.microsoft.com/office/drawing/2014/main" id="{4ED2CC27-714E-4F9A-A25D-1DC001828CD8}"/>
            </a:ext>
          </a:extLst>
        </xdr:cNvPr>
        <xdr:cNvCxnSpPr/>
      </xdr:nvCxnSpPr>
      <xdr:spPr>
        <a:xfrm>
          <a:off x="2019300" y="10610306"/>
          <a:ext cx="889000" cy="783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61</xdr:row>
      <xdr:rowOff>63500</xdr:rowOff>
    </xdr:from>
    <xdr:to>
      <xdr:col>6</xdr:col>
      <xdr:colOff>38100</xdr:colOff>
      <xdr:row>61</xdr:row>
      <xdr:rowOff>165100</xdr:rowOff>
    </xdr:to>
    <xdr:sp macro="" textlink="">
      <xdr:nvSpPr>
        <xdr:cNvPr id="198" name="楕円 197">
          <a:extLst>
            <a:ext uri="{FF2B5EF4-FFF2-40B4-BE49-F238E27FC236}">
              <a16:creationId xmlns:a16="http://schemas.microsoft.com/office/drawing/2014/main" id="{3668C18D-239C-4D2A-A7C7-FB8860BD0F93}"/>
            </a:ext>
          </a:extLst>
        </xdr:cNvPr>
        <xdr:cNvSpPr/>
      </xdr:nvSpPr>
      <xdr:spPr>
        <a:xfrm>
          <a:off x="1079500" y="10521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61</xdr:row>
      <xdr:rowOff>114300</xdr:rowOff>
    </xdr:from>
    <xdr:to>
      <xdr:col>10</xdr:col>
      <xdr:colOff>114300</xdr:colOff>
      <xdr:row>61</xdr:row>
      <xdr:rowOff>151856</xdr:rowOff>
    </xdr:to>
    <xdr:cxnSp macro="">
      <xdr:nvCxnSpPr>
        <xdr:cNvPr id="199" name="直線コネクタ 198">
          <a:extLst>
            <a:ext uri="{FF2B5EF4-FFF2-40B4-BE49-F238E27FC236}">
              <a16:creationId xmlns:a16="http://schemas.microsoft.com/office/drawing/2014/main" id="{7925B13D-080F-4CD1-8A10-EAB1FFFE71C8}"/>
            </a:ext>
          </a:extLst>
        </xdr:cNvPr>
        <xdr:cNvCxnSpPr/>
      </xdr:nvCxnSpPr>
      <xdr:spPr>
        <a:xfrm>
          <a:off x="1130300" y="10572750"/>
          <a:ext cx="889000"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144071</xdr:rowOff>
    </xdr:from>
    <xdr:ext cx="405111" cy="259045"/>
    <xdr:sp macro="" textlink="">
      <xdr:nvSpPr>
        <xdr:cNvPr id="200" name="n_1aveValue【体育館・プール】&#10;有形固定資産減価償却率">
          <a:extLst>
            <a:ext uri="{FF2B5EF4-FFF2-40B4-BE49-F238E27FC236}">
              <a16:creationId xmlns:a16="http://schemas.microsoft.com/office/drawing/2014/main" id="{E98E0191-8F28-4F9E-BF36-1C05A881295F}"/>
            </a:ext>
          </a:extLst>
        </xdr:cNvPr>
        <xdr:cNvSpPr txBox="1"/>
      </xdr:nvSpPr>
      <xdr:spPr>
        <a:xfrm>
          <a:off x="3582044" y="102596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132642</xdr:rowOff>
    </xdr:from>
    <xdr:ext cx="405111" cy="259045"/>
    <xdr:sp macro="" textlink="">
      <xdr:nvSpPr>
        <xdr:cNvPr id="201" name="n_2aveValue【体育館・プール】&#10;有形固定資産減価償却率">
          <a:extLst>
            <a:ext uri="{FF2B5EF4-FFF2-40B4-BE49-F238E27FC236}">
              <a16:creationId xmlns:a16="http://schemas.microsoft.com/office/drawing/2014/main" id="{670FE19D-1029-46D8-B7F8-55665254C8ED}"/>
            </a:ext>
          </a:extLst>
        </xdr:cNvPr>
        <xdr:cNvSpPr txBox="1"/>
      </xdr:nvSpPr>
      <xdr:spPr>
        <a:xfrm>
          <a:off x="2705744" y="102481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117946</xdr:rowOff>
    </xdr:from>
    <xdr:ext cx="405111" cy="259045"/>
    <xdr:sp macro="" textlink="">
      <xdr:nvSpPr>
        <xdr:cNvPr id="202" name="n_3aveValue【体育館・プール】&#10;有形固定資産減価償却率">
          <a:extLst>
            <a:ext uri="{FF2B5EF4-FFF2-40B4-BE49-F238E27FC236}">
              <a16:creationId xmlns:a16="http://schemas.microsoft.com/office/drawing/2014/main" id="{1A583AE6-F025-4434-A00F-4456976DED4B}"/>
            </a:ext>
          </a:extLst>
        </xdr:cNvPr>
        <xdr:cNvSpPr txBox="1"/>
      </xdr:nvSpPr>
      <xdr:spPr>
        <a:xfrm>
          <a:off x="1816744" y="102334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95086</xdr:rowOff>
    </xdr:from>
    <xdr:ext cx="405111" cy="259045"/>
    <xdr:sp macro="" textlink="">
      <xdr:nvSpPr>
        <xdr:cNvPr id="203" name="n_4aveValue【体育館・プール】&#10;有形固定資産減価償却率">
          <a:extLst>
            <a:ext uri="{FF2B5EF4-FFF2-40B4-BE49-F238E27FC236}">
              <a16:creationId xmlns:a16="http://schemas.microsoft.com/office/drawing/2014/main" id="{78A2A277-85AF-4D6C-969F-3D5AB3B49E7D}"/>
            </a:ext>
          </a:extLst>
        </xdr:cNvPr>
        <xdr:cNvSpPr txBox="1"/>
      </xdr:nvSpPr>
      <xdr:spPr>
        <a:xfrm>
          <a:off x="927744" y="102106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61</xdr:row>
      <xdr:rowOff>167657</xdr:rowOff>
    </xdr:from>
    <xdr:ext cx="405111" cy="259045"/>
    <xdr:sp macro="" textlink="">
      <xdr:nvSpPr>
        <xdr:cNvPr id="204" name="n_1mainValue【体育館・プール】&#10;有形固定資産減価償却率">
          <a:extLst>
            <a:ext uri="{FF2B5EF4-FFF2-40B4-BE49-F238E27FC236}">
              <a16:creationId xmlns:a16="http://schemas.microsoft.com/office/drawing/2014/main" id="{3B1C1FD2-A1C8-4A6C-A006-B87675B09AD6}"/>
            </a:ext>
          </a:extLst>
        </xdr:cNvPr>
        <xdr:cNvSpPr txBox="1"/>
      </xdr:nvSpPr>
      <xdr:spPr>
        <a:xfrm>
          <a:off x="3582044" y="10626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62</xdr:row>
      <xdr:rowOff>100710</xdr:rowOff>
    </xdr:from>
    <xdr:ext cx="405111" cy="259045"/>
    <xdr:sp macro="" textlink="">
      <xdr:nvSpPr>
        <xdr:cNvPr id="205" name="n_2mainValue【体育館・プール】&#10;有形固定資産減価償却率">
          <a:extLst>
            <a:ext uri="{FF2B5EF4-FFF2-40B4-BE49-F238E27FC236}">
              <a16:creationId xmlns:a16="http://schemas.microsoft.com/office/drawing/2014/main" id="{E7BAD705-E057-4AB5-8781-486B2A135217}"/>
            </a:ext>
          </a:extLst>
        </xdr:cNvPr>
        <xdr:cNvSpPr txBox="1"/>
      </xdr:nvSpPr>
      <xdr:spPr>
        <a:xfrm>
          <a:off x="2705744" y="107306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62</xdr:row>
      <xdr:rowOff>22333</xdr:rowOff>
    </xdr:from>
    <xdr:ext cx="405111" cy="259045"/>
    <xdr:sp macro="" textlink="">
      <xdr:nvSpPr>
        <xdr:cNvPr id="206" name="n_3mainValue【体育館・プール】&#10;有形固定資産減価償却率">
          <a:extLst>
            <a:ext uri="{FF2B5EF4-FFF2-40B4-BE49-F238E27FC236}">
              <a16:creationId xmlns:a16="http://schemas.microsoft.com/office/drawing/2014/main" id="{5F3C5B19-2728-41A7-AE77-41CF773A94EA}"/>
            </a:ext>
          </a:extLst>
        </xdr:cNvPr>
        <xdr:cNvSpPr txBox="1"/>
      </xdr:nvSpPr>
      <xdr:spPr>
        <a:xfrm>
          <a:off x="1816744" y="106522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61</xdr:row>
      <xdr:rowOff>156227</xdr:rowOff>
    </xdr:from>
    <xdr:ext cx="405111" cy="259045"/>
    <xdr:sp macro="" textlink="">
      <xdr:nvSpPr>
        <xdr:cNvPr id="207" name="n_4mainValue【体育館・プール】&#10;有形固定資産減価償却率">
          <a:extLst>
            <a:ext uri="{FF2B5EF4-FFF2-40B4-BE49-F238E27FC236}">
              <a16:creationId xmlns:a16="http://schemas.microsoft.com/office/drawing/2014/main" id="{EE08CD33-1A26-46FA-8D62-512BFCDF4E9E}"/>
            </a:ext>
          </a:extLst>
        </xdr:cNvPr>
        <xdr:cNvSpPr txBox="1"/>
      </xdr:nvSpPr>
      <xdr:spPr>
        <a:xfrm>
          <a:off x="927744" y="10614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8" name="正方形/長方形 207">
          <a:extLst>
            <a:ext uri="{FF2B5EF4-FFF2-40B4-BE49-F238E27FC236}">
              <a16:creationId xmlns:a16="http://schemas.microsoft.com/office/drawing/2014/main" id="{2F754026-9A9C-46A5-B8CC-F7DB2C2BA38A}"/>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9" name="正方形/長方形 208">
          <a:extLst>
            <a:ext uri="{FF2B5EF4-FFF2-40B4-BE49-F238E27FC236}">
              <a16:creationId xmlns:a16="http://schemas.microsoft.com/office/drawing/2014/main" id="{221D18A3-BF88-408E-A292-75AC508A8FA6}"/>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10" name="正方形/長方形 209">
          <a:extLst>
            <a:ext uri="{FF2B5EF4-FFF2-40B4-BE49-F238E27FC236}">
              <a16:creationId xmlns:a16="http://schemas.microsoft.com/office/drawing/2014/main" id="{F09E62D4-1336-4AE3-9711-EA9C8F90DE6D}"/>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1" name="正方形/長方形 210">
          <a:extLst>
            <a:ext uri="{FF2B5EF4-FFF2-40B4-BE49-F238E27FC236}">
              <a16:creationId xmlns:a16="http://schemas.microsoft.com/office/drawing/2014/main" id="{2B5003E8-AF00-4C0F-A287-922BD34A9BB0}"/>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2" name="正方形/長方形 211">
          <a:extLst>
            <a:ext uri="{FF2B5EF4-FFF2-40B4-BE49-F238E27FC236}">
              <a16:creationId xmlns:a16="http://schemas.microsoft.com/office/drawing/2014/main" id="{0DC2C134-8A0D-446E-966C-1D2859C815E0}"/>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3" name="正方形/長方形 212">
          <a:extLst>
            <a:ext uri="{FF2B5EF4-FFF2-40B4-BE49-F238E27FC236}">
              <a16:creationId xmlns:a16="http://schemas.microsoft.com/office/drawing/2014/main" id="{945EBD17-32AE-490B-9E74-1E07FFF2BEF8}"/>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4" name="正方形/長方形 213">
          <a:extLst>
            <a:ext uri="{FF2B5EF4-FFF2-40B4-BE49-F238E27FC236}">
              <a16:creationId xmlns:a16="http://schemas.microsoft.com/office/drawing/2014/main" id="{49B51475-B923-4187-9A4B-B3D3534E1671}"/>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5" name="正方形/長方形 214">
          <a:extLst>
            <a:ext uri="{FF2B5EF4-FFF2-40B4-BE49-F238E27FC236}">
              <a16:creationId xmlns:a16="http://schemas.microsoft.com/office/drawing/2014/main" id="{4E716C4E-DC9E-49A6-9384-6112F566127A}"/>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6" name="テキスト ボックス 215">
          <a:extLst>
            <a:ext uri="{FF2B5EF4-FFF2-40B4-BE49-F238E27FC236}">
              <a16:creationId xmlns:a16="http://schemas.microsoft.com/office/drawing/2014/main" id="{EE7FD519-4C4F-4817-9F15-0C91F6CE3AF9}"/>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7" name="直線コネクタ 216">
          <a:extLst>
            <a:ext uri="{FF2B5EF4-FFF2-40B4-BE49-F238E27FC236}">
              <a16:creationId xmlns:a16="http://schemas.microsoft.com/office/drawing/2014/main" id="{5C9DF918-6DFC-43FF-9F3F-2F85BEE8F294}"/>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8" name="直線コネクタ 217">
          <a:extLst>
            <a:ext uri="{FF2B5EF4-FFF2-40B4-BE49-F238E27FC236}">
              <a16:creationId xmlns:a16="http://schemas.microsoft.com/office/drawing/2014/main" id="{4C4FBABE-5F57-4E69-9E99-91FCC0BE32F8}"/>
            </a:ext>
          </a:extLst>
        </xdr:cNvPr>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219" name="テキスト ボックス 218">
          <a:extLst>
            <a:ext uri="{FF2B5EF4-FFF2-40B4-BE49-F238E27FC236}">
              <a16:creationId xmlns:a16="http://schemas.microsoft.com/office/drawing/2014/main" id="{C1D8B9E1-A908-45F3-AFD6-F92E1BFF1AEB}"/>
            </a:ext>
          </a:extLst>
        </xdr:cNvPr>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20" name="直線コネクタ 219">
          <a:extLst>
            <a:ext uri="{FF2B5EF4-FFF2-40B4-BE49-F238E27FC236}">
              <a16:creationId xmlns:a16="http://schemas.microsoft.com/office/drawing/2014/main" id="{0C7D0E3C-86EA-4809-8E92-6E2A3D94DFC1}"/>
            </a:ext>
          </a:extLst>
        </xdr:cNvPr>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221" name="テキスト ボックス 220">
          <a:extLst>
            <a:ext uri="{FF2B5EF4-FFF2-40B4-BE49-F238E27FC236}">
              <a16:creationId xmlns:a16="http://schemas.microsoft.com/office/drawing/2014/main" id="{7D997A5E-E087-497F-96A8-5891181D5B81}"/>
            </a:ext>
          </a:extLst>
        </xdr:cNvPr>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22" name="直線コネクタ 221">
          <a:extLst>
            <a:ext uri="{FF2B5EF4-FFF2-40B4-BE49-F238E27FC236}">
              <a16:creationId xmlns:a16="http://schemas.microsoft.com/office/drawing/2014/main" id="{D9808E95-F727-407F-BC23-344251A7B573}"/>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223" name="テキスト ボックス 222">
          <a:extLst>
            <a:ext uri="{FF2B5EF4-FFF2-40B4-BE49-F238E27FC236}">
              <a16:creationId xmlns:a16="http://schemas.microsoft.com/office/drawing/2014/main" id="{4CDE9E0C-4D82-4F5C-90CE-B92A11C7369D}"/>
            </a:ext>
          </a:extLst>
        </xdr:cNvPr>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4" name="直線コネクタ 223">
          <a:extLst>
            <a:ext uri="{FF2B5EF4-FFF2-40B4-BE49-F238E27FC236}">
              <a16:creationId xmlns:a16="http://schemas.microsoft.com/office/drawing/2014/main" id="{6C5B03E3-ECCD-42F8-BA9B-6A8008DF7461}"/>
            </a:ext>
          </a:extLst>
        </xdr:cNvPr>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225" name="テキスト ボックス 224">
          <a:extLst>
            <a:ext uri="{FF2B5EF4-FFF2-40B4-BE49-F238E27FC236}">
              <a16:creationId xmlns:a16="http://schemas.microsoft.com/office/drawing/2014/main" id="{14FE3ECE-A9C8-46B3-AEDC-E09F268DA056}"/>
            </a:ext>
          </a:extLst>
        </xdr:cNvPr>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6" name="直線コネクタ 225">
          <a:extLst>
            <a:ext uri="{FF2B5EF4-FFF2-40B4-BE49-F238E27FC236}">
              <a16:creationId xmlns:a16="http://schemas.microsoft.com/office/drawing/2014/main" id="{F8060786-305A-48EA-9FDD-2592E77194BA}"/>
            </a:ext>
          </a:extLst>
        </xdr:cNvPr>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227" name="テキスト ボックス 226">
          <a:extLst>
            <a:ext uri="{FF2B5EF4-FFF2-40B4-BE49-F238E27FC236}">
              <a16:creationId xmlns:a16="http://schemas.microsoft.com/office/drawing/2014/main" id="{3F4711A0-C534-4B0C-AF75-CA5998D82BDE}"/>
            </a:ext>
          </a:extLst>
        </xdr:cNvPr>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8" name="直線コネクタ 227">
          <a:extLst>
            <a:ext uri="{FF2B5EF4-FFF2-40B4-BE49-F238E27FC236}">
              <a16:creationId xmlns:a16="http://schemas.microsoft.com/office/drawing/2014/main" id="{58D95FBD-E55A-45D3-8A3D-C5C36EE49A80}"/>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29" name="テキスト ボックス 228">
          <a:extLst>
            <a:ext uri="{FF2B5EF4-FFF2-40B4-BE49-F238E27FC236}">
              <a16:creationId xmlns:a16="http://schemas.microsoft.com/office/drawing/2014/main" id="{33167BC2-632D-4D91-BC60-B433E0FE06F7}"/>
            </a:ext>
          </a:extLst>
        </xdr:cNvPr>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30" name="【体育館・プール】&#10;一人当たり面積グラフ枠">
          <a:extLst>
            <a:ext uri="{FF2B5EF4-FFF2-40B4-BE49-F238E27FC236}">
              <a16:creationId xmlns:a16="http://schemas.microsoft.com/office/drawing/2014/main" id="{14B64F1A-01CE-4757-B503-CD49F47DEDFE}"/>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104775</xdr:rowOff>
    </xdr:from>
    <xdr:to>
      <xdr:col>54</xdr:col>
      <xdr:colOff>189865</xdr:colOff>
      <xdr:row>64</xdr:row>
      <xdr:rowOff>62865</xdr:rowOff>
    </xdr:to>
    <xdr:cxnSp macro="">
      <xdr:nvCxnSpPr>
        <xdr:cNvPr id="231" name="直線コネクタ 230">
          <a:extLst>
            <a:ext uri="{FF2B5EF4-FFF2-40B4-BE49-F238E27FC236}">
              <a16:creationId xmlns:a16="http://schemas.microsoft.com/office/drawing/2014/main" id="{31E18716-BD70-493A-B8DD-9F4964EB70D1}"/>
            </a:ext>
          </a:extLst>
        </xdr:cNvPr>
        <xdr:cNvCxnSpPr/>
      </xdr:nvCxnSpPr>
      <xdr:spPr>
        <a:xfrm flipV="1">
          <a:off x="10476865" y="9705975"/>
          <a:ext cx="0" cy="13296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66692</xdr:rowOff>
    </xdr:from>
    <xdr:ext cx="469744" cy="259045"/>
    <xdr:sp macro="" textlink="">
      <xdr:nvSpPr>
        <xdr:cNvPr id="232" name="【体育館・プール】&#10;一人当たり面積最小値テキスト">
          <a:extLst>
            <a:ext uri="{FF2B5EF4-FFF2-40B4-BE49-F238E27FC236}">
              <a16:creationId xmlns:a16="http://schemas.microsoft.com/office/drawing/2014/main" id="{91254513-A702-482A-B43E-B7E10BC351E3}"/>
            </a:ext>
          </a:extLst>
        </xdr:cNvPr>
        <xdr:cNvSpPr txBox="1"/>
      </xdr:nvSpPr>
      <xdr:spPr>
        <a:xfrm>
          <a:off x="10515600" y="110394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62865</xdr:rowOff>
    </xdr:from>
    <xdr:to>
      <xdr:col>55</xdr:col>
      <xdr:colOff>88900</xdr:colOff>
      <xdr:row>64</xdr:row>
      <xdr:rowOff>62865</xdr:rowOff>
    </xdr:to>
    <xdr:cxnSp macro="">
      <xdr:nvCxnSpPr>
        <xdr:cNvPr id="233" name="直線コネクタ 232">
          <a:extLst>
            <a:ext uri="{FF2B5EF4-FFF2-40B4-BE49-F238E27FC236}">
              <a16:creationId xmlns:a16="http://schemas.microsoft.com/office/drawing/2014/main" id="{D8821C72-4814-448C-869D-93BB2EAFDC16}"/>
            </a:ext>
          </a:extLst>
        </xdr:cNvPr>
        <xdr:cNvCxnSpPr/>
      </xdr:nvCxnSpPr>
      <xdr:spPr>
        <a:xfrm>
          <a:off x="10388600" y="110356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51452</xdr:rowOff>
    </xdr:from>
    <xdr:ext cx="469744" cy="259045"/>
    <xdr:sp macro="" textlink="">
      <xdr:nvSpPr>
        <xdr:cNvPr id="234" name="【体育館・プール】&#10;一人当たり面積最大値テキスト">
          <a:extLst>
            <a:ext uri="{FF2B5EF4-FFF2-40B4-BE49-F238E27FC236}">
              <a16:creationId xmlns:a16="http://schemas.microsoft.com/office/drawing/2014/main" id="{505CD754-8513-4324-90E0-425BCF0DDD0D}"/>
            </a:ext>
          </a:extLst>
        </xdr:cNvPr>
        <xdr:cNvSpPr txBox="1"/>
      </xdr:nvSpPr>
      <xdr:spPr>
        <a:xfrm>
          <a:off x="10515600" y="94812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104775</xdr:rowOff>
    </xdr:from>
    <xdr:to>
      <xdr:col>55</xdr:col>
      <xdr:colOff>88900</xdr:colOff>
      <xdr:row>56</xdr:row>
      <xdr:rowOff>104775</xdr:rowOff>
    </xdr:to>
    <xdr:cxnSp macro="">
      <xdr:nvCxnSpPr>
        <xdr:cNvPr id="235" name="直線コネクタ 234">
          <a:extLst>
            <a:ext uri="{FF2B5EF4-FFF2-40B4-BE49-F238E27FC236}">
              <a16:creationId xmlns:a16="http://schemas.microsoft.com/office/drawing/2014/main" id="{B8CCE2DA-2843-4C72-9623-FBBECD2A142F}"/>
            </a:ext>
          </a:extLst>
        </xdr:cNvPr>
        <xdr:cNvCxnSpPr/>
      </xdr:nvCxnSpPr>
      <xdr:spPr>
        <a:xfrm>
          <a:off x="10388600" y="97059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19067</xdr:rowOff>
    </xdr:from>
    <xdr:ext cx="469744" cy="259045"/>
    <xdr:sp macro="" textlink="">
      <xdr:nvSpPr>
        <xdr:cNvPr id="236" name="【体育館・プール】&#10;一人当たり面積平均値テキスト">
          <a:extLst>
            <a:ext uri="{FF2B5EF4-FFF2-40B4-BE49-F238E27FC236}">
              <a16:creationId xmlns:a16="http://schemas.microsoft.com/office/drawing/2014/main" id="{EECEF5B1-17C2-4108-AE13-C3A96E331463}"/>
            </a:ext>
          </a:extLst>
        </xdr:cNvPr>
        <xdr:cNvSpPr txBox="1"/>
      </xdr:nvSpPr>
      <xdr:spPr>
        <a:xfrm>
          <a:off x="10515600" y="1064896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40640</xdr:rowOff>
    </xdr:from>
    <xdr:to>
      <xdr:col>55</xdr:col>
      <xdr:colOff>50800</xdr:colOff>
      <xdr:row>62</xdr:row>
      <xdr:rowOff>142240</xdr:rowOff>
    </xdr:to>
    <xdr:sp macro="" textlink="">
      <xdr:nvSpPr>
        <xdr:cNvPr id="237" name="フローチャート: 判断 236">
          <a:extLst>
            <a:ext uri="{FF2B5EF4-FFF2-40B4-BE49-F238E27FC236}">
              <a16:creationId xmlns:a16="http://schemas.microsoft.com/office/drawing/2014/main" id="{0B5DC1AB-1D62-4CBB-98F8-0462930332F5}"/>
            </a:ext>
          </a:extLst>
        </xdr:cNvPr>
        <xdr:cNvSpPr/>
      </xdr:nvSpPr>
      <xdr:spPr>
        <a:xfrm>
          <a:off x="10426700" y="10670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52070</xdr:rowOff>
    </xdr:from>
    <xdr:to>
      <xdr:col>50</xdr:col>
      <xdr:colOff>165100</xdr:colOff>
      <xdr:row>62</xdr:row>
      <xdr:rowOff>153670</xdr:rowOff>
    </xdr:to>
    <xdr:sp macro="" textlink="">
      <xdr:nvSpPr>
        <xdr:cNvPr id="238" name="フローチャート: 判断 237">
          <a:extLst>
            <a:ext uri="{FF2B5EF4-FFF2-40B4-BE49-F238E27FC236}">
              <a16:creationId xmlns:a16="http://schemas.microsoft.com/office/drawing/2014/main" id="{02236125-9D2A-4DD5-B7E4-C27BFC61EF02}"/>
            </a:ext>
          </a:extLst>
        </xdr:cNvPr>
        <xdr:cNvSpPr/>
      </xdr:nvSpPr>
      <xdr:spPr>
        <a:xfrm>
          <a:off x="9588500" y="10681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57785</xdr:rowOff>
    </xdr:from>
    <xdr:to>
      <xdr:col>46</xdr:col>
      <xdr:colOff>38100</xdr:colOff>
      <xdr:row>62</xdr:row>
      <xdr:rowOff>159385</xdr:rowOff>
    </xdr:to>
    <xdr:sp macro="" textlink="">
      <xdr:nvSpPr>
        <xdr:cNvPr id="239" name="フローチャート: 判断 238">
          <a:extLst>
            <a:ext uri="{FF2B5EF4-FFF2-40B4-BE49-F238E27FC236}">
              <a16:creationId xmlns:a16="http://schemas.microsoft.com/office/drawing/2014/main" id="{41C21AA6-D3FF-483C-B8E3-433B2DE01294}"/>
            </a:ext>
          </a:extLst>
        </xdr:cNvPr>
        <xdr:cNvSpPr/>
      </xdr:nvSpPr>
      <xdr:spPr>
        <a:xfrm>
          <a:off x="8699500" y="10687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52070</xdr:rowOff>
    </xdr:from>
    <xdr:to>
      <xdr:col>41</xdr:col>
      <xdr:colOff>101600</xdr:colOff>
      <xdr:row>62</xdr:row>
      <xdr:rowOff>153670</xdr:rowOff>
    </xdr:to>
    <xdr:sp macro="" textlink="">
      <xdr:nvSpPr>
        <xdr:cNvPr id="240" name="フローチャート: 判断 239">
          <a:extLst>
            <a:ext uri="{FF2B5EF4-FFF2-40B4-BE49-F238E27FC236}">
              <a16:creationId xmlns:a16="http://schemas.microsoft.com/office/drawing/2014/main" id="{ED04B487-F784-4176-B2FB-FFA4C69FD8A6}"/>
            </a:ext>
          </a:extLst>
        </xdr:cNvPr>
        <xdr:cNvSpPr/>
      </xdr:nvSpPr>
      <xdr:spPr>
        <a:xfrm>
          <a:off x="7810500" y="10681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44450</xdr:rowOff>
    </xdr:from>
    <xdr:to>
      <xdr:col>36</xdr:col>
      <xdr:colOff>165100</xdr:colOff>
      <xdr:row>62</xdr:row>
      <xdr:rowOff>146050</xdr:rowOff>
    </xdr:to>
    <xdr:sp macro="" textlink="">
      <xdr:nvSpPr>
        <xdr:cNvPr id="241" name="フローチャート: 判断 240">
          <a:extLst>
            <a:ext uri="{FF2B5EF4-FFF2-40B4-BE49-F238E27FC236}">
              <a16:creationId xmlns:a16="http://schemas.microsoft.com/office/drawing/2014/main" id="{58486618-0B66-4336-87A5-F2E4B29A96C6}"/>
            </a:ext>
          </a:extLst>
        </xdr:cNvPr>
        <xdr:cNvSpPr/>
      </xdr:nvSpPr>
      <xdr:spPr>
        <a:xfrm>
          <a:off x="6921500" y="10674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2" name="テキスト ボックス 241">
          <a:extLst>
            <a:ext uri="{FF2B5EF4-FFF2-40B4-BE49-F238E27FC236}">
              <a16:creationId xmlns:a16="http://schemas.microsoft.com/office/drawing/2014/main" id="{A91A2411-53B9-4534-9941-8E5CA3E5977C}"/>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3" name="テキスト ボックス 242">
          <a:extLst>
            <a:ext uri="{FF2B5EF4-FFF2-40B4-BE49-F238E27FC236}">
              <a16:creationId xmlns:a16="http://schemas.microsoft.com/office/drawing/2014/main" id="{01701FE5-B276-4311-A22E-CD0488E5168C}"/>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4" name="テキスト ボックス 243">
          <a:extLst>
            <a:ext uri="{FF2B5EF4-FFF2-40B4-BE49-F238E27FC236}">
              <a16:creationId xmlns:a16="http://schemas.microsoft.com/office/drawing/2014/main" id="{B900853A-8D84-4C00-A9F9-4B11AD6E40AA}"/>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5" name="テキスト ボックス 244">
          <a:extLst>
            <a:ext uri="{FF2B5EF4-FFF2-40B4-BE49-F238E27FC236}">
              <a16:creationId xmlns:a16="http://schemas.microsoft.com/office/drawing/2014/main" id="{D09C6CCB-C1BE-4F55-ABC5-E960BA2FD163}"/>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6" name="テキスト ボックス 245">
          <a:extLst>
            <a:ext uri="{FF2B5EF4-FFF2-40B4-BE49-F238E27FC236}">
              <a16:creationId xmlns:a16="http://schemas.microsoft.com/office/drawing/2014/main" id="{03E9F7A5-3412-4660-A555-C7C5B8E7244F}"/>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60</xdr:row>
      <xdr:rowOff>116840</xdr:rowOff>
    </xdr:from>
    <xdr:to>
      <xdr:col>55</xdr:col>
      <xdr:colOff>50800</xdr:colOff>
      <xdr:row>61</xdr:row>
      <xdr:rowOff>46990</xdr:rowOff>
    </xdr:to>
    <xdr:sp macro="" textlink="">
      <xdr:nvSpPr>
        <xdr:cNvPr id="247" name="楕円 246">
          <a:extLst>
            <a:ext uri="{FF2B5EF4-FFF2-40B4-BE49-F238E27FC236}">
              <a16:creationId xmlns:a16="http://schemas.microsoft.com/office/drawing/2014/main" id="{8585C274-FC41-4EE4-8112-8C9FF96098EF}"/>
            </a:ext>
          </a:extLst>
        </xdr:cNvPr>
        <xdr:cNvSpPr/>
      </xdr:nvSpPr>
      <xdr:spPr>
        <a:xfrm>
          <a:off x="10426700" y="10403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59</xdr:row>
      <xdr:rowOff>139717</xdr:rowOff>
    </xdr:from>
    <xdr:ext cx="469744" cy="259045"/>
    <xdr:sp macro="" textlink="">
      <xdr:nvSpPr>
        <xdr:cNvPr id="248" name="【体育館・プール】&#10;一人当たり面積該当値テキスト">
          <a:extLst>
            <a:ext uri="{FF2B5EF4-FFF2-40B4-BE49-F238E27FC236}">
              <a16:creationId xmlns:a16="http://schemas.microsoft.com/office/drawing/2014/main" id="{9E69DF2F-A6D0-4107-A203-8B4C7880A065}"/>
            </a:ext>
          </a:extLst>
        </xdr:cNvPr>
        <xdr:cNvSpPr txBox="1"/>
      </xdr:nvSpPr>
      <xdr:spPr>
        <a:xfrm>
          <a:off x="10515600" y="102552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60</xdr:row>
      <xdr:rowOff>122555</xdr:rowOff>
    </xdr:from>
    <xdr:to>
      <xdr:col>50</xdr:col>
      <xdr:colOff>165100</xdr:colOff>
      <xdr:row>61</xdr:row>
      <xdr:rowOff>52705</xdr:rowOff>
    </xdr:to>
    <xdr:sp macro="" textlink="">
      <xdr:nvSpPr>
        <xdr:cNvPr id="249" name="楕円 248">
          <a:extLst>
            <a:ext uri="{FF2B5EF4-FFF2-40B4-BE49-F238E27FC236}">
              <a16:creationId xmlns:a16="http://schemas.microsoft.com/office/drawing/2014/main" id="{F0A4F6BD-CFFD-477F-A370-F5BF23058160}"/>
            </a:ext>
          </a:extLst>
        </xdr:cNvPr>
        <xdr:cNvSpPr/>
      </xdr:nvSpPr>
      <xdr:spPr>
        <a:xfrm>
          <a:off x="9588500" y="10409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60</xdr:row>
      <xdr:rowOff>167640</xdr:rowOff>
    </xdr:from>
    <xdr:to>
      <xdr:col>55</xdr:col>
      <xdr:colOff>0</xdr:colOff>
      <xdr:row>61</xdr:row>
      <xdr:rowOff>1905</xdr:rowOff>
    </xdr:to>
    <xdr:cxnSp macro="">
      <xdr:nvCxnSpPr>
        <xdr:cNvPr id="250" name="直線コネクタ 249">
          <a:extLst>
            <a:ext uri="{FF2B5EF4-FFF2-40B4-BE49-F238E27FC236}">
              <a16:creationId xmlns:a16="http://schemas.microsoft.com/office/drawing/2014/main" id="{9361DFD0-284B-4490-9127-939F554BB960}"/>
            </a:ext>
          </a:extLst>
        </xdr:cNvPr>
        <xdr:cNvCxnSpPr/>
      </xdr:nvCxnSpPr>
      <xdr:spPr>
        <a:xfrm flipV="1">
          <a:off x="9639300" y="10454640"/>
          <a:ext cx="8382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60</xdr:row>
      <xdr:rowOff>128270</xdr:rowOff>
    </xdr:from>
    <xdr:to>
      <xdr:col>46</xdr:col>
      <xdr:colOff>38100</xdr:colOff>
      <xdr:row>61</xdr:row>
      <xdr:rowOff>58420</xdr:rowOff>
    </xdr:to>
    <xdr:sp macro="" textlink="">
      <xdr:nvSpPr>
        <xdr:cNvPr id="251" name="楕円 250">
          <a:extLst>
            <a:ext uri="{FF2B5EF4-FFF2-40B4-BE49-F238E27FC236}">
              <a16:creationId xmlns:a16="http://schemas.microsoft.com/office/drawing/2014/main" id="{B37FE527-D57B-49B7-8B47-87072B96875D}"/>
            </a:ext>
          </a:extLst>
        </xdr:cNvPr>
        <xdr:cNvSpPr/>
      </xdr:nvSpPr>
      <xdr:spPr>
        <a:xfrm>
          <a:off x="8699500" y="10415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61</xdr:row>
      <xdr:rowOff>1905</xdr:rowOff>
    </xdr:from>
    <xdr:to>
      <xdr:col>50</xdr:col>
      <xdr:colOff>114300</xdr:colOff>
      <xdr:row>61</xdr:row>
      <xdr:rowOff>7620</xdr:rowOff>
    </xdr:to>
    <xdr:cxnSp macro="">
      <xdr:nvCxnSpPr>
        <xdr:cNvPr id="252" name="直線コネクタ 251">
          <a:extLst>
            <a:ext uri="{FF2B5EF4-FFF2-40B4-BE49-F238E27FC236}">
              <a16:creationId xmlns:a16="http://schemas.microsoft.com/office/drawing/2014/main" id="{57F0DA77-DCCC-407D-9591-A5F2422237A1}"/>
            </a:ext>
          </a:extLst>
        </xdr:cNvPr>
        <xdr:cNvCxnSpPr/>
      </xdr:nvCxnSpPr>
      <xdr:spPr>
        <a:xfrm flipV="1">
          <a:off x="8750300" y="10460355"/>
          <a:ext cx="8890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61</xdr:row>
      <xdr:rowOff>23495</xdr:rowOff>
    </xdr:from>
    <xdr:to>
      <xdr:col>41</xdr:col>
      <xdr:colOff>101600</xdr:colOff>
      <xdr:row>61</xdr:row>
      <xdr:rowOff>125095</xdr:rowOff>
    </xdr:to>
    <xdr:sp macro="" textlink="">
      <xdr:nvSpPr>
        <xdr:cNvPr id="253" name="楕円 252">
          <a:extLst>
            <a:ext uri="{FF2B5EF4-FFF2-40B4-BE49-F238E27FC236}">
              <a16:creationId xmlns:a16="http://schemas.microsoft.com/office/drawing/2014/main" id="{E23DDCCB-3A60-4CC6-BFBC-C709803043A1}"/>
            </a:ext>
          </a:extLst>
        </xdr:cNvPr>
        <xdr:cNvSpPr/>
      </xdr:nvSpPr>
      <xdr:spPr>
        <a:xfrm>
          <a:off x="7810500" y="10481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61</xdr:row>
      <xdr:rowOff>7620</xdr:rowOff>
    </xdr:from>
    <xdr:to>
      <xdr:col>45</xdr:col>
      <xdr:colOff>177800</xdr:colOff>
      <xdr:row>61</xdr:row>
      <xdr:rowOff>74295</xdr:rowOff>
    </xdr:to>
    <xdr:cxnSp macro="">
      <xdr:nvCxnSpPr>
        <xdr:cNvPr id="254" name="直線コネクタ 253">
          <a:extLst>
            <a:ext uri="{FF2B5EF4-FFF2-40B4-BE49-F238E27FC236}">
              <a16:creationId xmlns:a16="http://schemas.microsoft.com/office/drawing/2014/main" id="{517CE43B-A202-44E7-B4D7-28195BF7F657}"/>
            </a:ext>
          </a:extLst>
        </xdr:cNvPr>
        <xdr:cNvCxnSpPr/>
      </xdr:nvCxnSpPr>
      <xdr:spPr>
        <a:xfrm flipV="1">
          <a:off x="7861300" y="10466070"/>
          <a:ext cx="889000" cy="666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61</xdr:row>
      <xdr:rowOff>27305</xdr:rowOff>
    </xdr:from>
    <xdr:to>
      <xdr:col>36</xdr:col>
      <xdr:colOff>165100</xdr:colOff>
      <xdr:row>61</xdr:row>
      <xdr:rowOff>128905</xdr:rowOff>
    </xdr:to>
    <xdr:sp macro="" textlink="">
      <xdr:nvSpPr>
        <xdr:cNvPr id="255" name="楕円 254">
          <a:extLst>
            <a:ext uri="{FF2B5EF4-FFF2-40B4-BE49-F238E27FC236}">
              <a16:creationId xmlns:a16="http://schemas.microsoft.com/office/drawing/2014/main" id="{05C60B91-FF48-4379-8BA3-8E96278DEB2D}"/>
            </a:ext>
          </a:extLst>
        </xdr:cNvPr>
        <xdr:cNvSpPr/>
      </xdr:nvSpPr>
      <xdr:spPr>
        <a:xfrm>
          <a:off x="6921500" y="10485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61</xdr:row>
      <xdr:rowOff>74295</xdr:rowOff>
    </xdr:from>
    <xdr:to>
      <xdr:col>41</xdr:col>
      <xdr:colOff>50800</xdr:colOff>
      <xdr:row>61</xdr:row>
      <xdr:rowOff>78105</xdr:rowOff>
    </xdr:to>
    <xdr:cxnSp macro="">
      <xdr:nvCxnSpPr>
        <xdr:cNvPr id="256" name="直線コネクタ 255">
          <a:extLst>
            <a:ext uri="{FF2B5EF4-FFF2-40B4-BE49-F238E27FC236}">
              <a16:creationId xmlns:a16="http://schemas.microsoft.com/office/drawing/2014/main" id="{DADA0057-A09E-485D-8E80-D5D900021867}"/>
            </a:ext>
          </a:extLst>
        </xdr:cNvPr>
        <xdr:cNvCxnSpPr/>
      </xdr:nvCxnSpPr>
      <xdr:spPr>
        <a:xfrm flipV="1">
          <a:off x="6972300" y="10532745"/>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62</xdr:row>
      <xdr:rowOff>144797</xdr:rowOff>
    </xdr:from>
    <xdr:ext cx="469744" cy="259045"/>
    <xdr:sp macro="" textlink="">
      <xdr:nvSpPr>
        <xdr:cNvPr id="257" name="n_1aveValue【体育館・プール】&#10;一人当たり面積">
          <a:extLst>
            <a:ext uri="{FF2B5EF4-FFF2-40B4-BE49-F238E27FC236}">
              <a16:creationId xmlns:a16="http://schemas.microsoft.com/office/drawing/2014/main" id="{DCF56EB5-31DC-46F2-A502-AFFAB3ADE0B6}"/>
            </a:ext>
          </a:extLst>
        </xdr:cNvPr>
        <xdr:cNvSpPr txBox="1"/>
      </xdr:nvSpPr>
      <xdr:spPr>
        <a:xfrm>
          <a:off x="9391727" y="107746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62</xdr:row>
      <xdr:rowOff>150512</xdr:rowOff>
    </xdr:from>
    <xdr:ext cx="469744" cy="259045"/>
    <xdr:sp macro="" textlink="">
      <xdr:nvSpPr>
        <xdr:cNvPr id="258" name="n_2aveValue【体育館・プール】&#10;一人当たり面積">
          <a:extLst>
            <a:ext uri="{FF2B5EF4-FFF2-40B4-BE49-F238E27FC236}">
              <a16:creationId xmlns:a16="http://schemas.microsoft.com/office/drawing/2014/main" id="{E0E45854-570D-40AE-9D9C-3E10FB1F9225}"/>
            </a:ext>
          </a:extLst>
        </xdr:cNvPr>
        <xdr:cNvSpPr txBox="1"/>
      </xdr:nvSpPr>
      <xdr:spPr>
        <a:xfrm>
          <a:off x="8515427" y="107804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62</xdr:row>
      <xdr:rowOff>144797</xdr:rowOff>
    </xdr:from>
    <xdr:ext cx="469744" cy="259045"/>
    <xdr:sp macro="" textlink="">
      <xdr:nvSpPr>
        <xdr:cNvPr id="259" name="n_3aveValue【体育館・プール】&#10;一人当たり面積">
          <a:extLst>
            <a:ext uri="{FF2B5EF4-FFF2-40B4-BE49-F238E27FC236}">
              <a16:creationId xmlns:a16="http://schemas.microsoft.com/office/drawing/2014/main" id="{05A10BF2-F9E9-423C-9C77-B9680043057F}"/>
            </a:ext>
          </a:extLst>
        </xdr:cNvPr>
        <xdr:cNvSpPr txBox="1"/>
      </xdr:nvSpPr>
      <xdr:spPr>
        <a:xfrm>
          <a:off x="7626427" y="107746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62</xdr:row>
      <xdr:rowOff>137177</xdr:rowOff>
    </xdr:from>
    <xdr:ext cx="469744" cy="259045"/>
    <xdr:sp macro="" textlink="">
      <xdr:nvSpPr>
        <xdr:cNvPr id="260" name="n_4aveValue【体育館・プール】&#10;一人当たり面積">
          <a:extLst>
            <a:ext uri="{FF2B5EF4-FFF2-40B4-BE49-F238E27FC236}">
              <a16:creationId xmlns:a16="http://schemas.microsoft.com/office/drawing/2014/main" id="{51FD349D-3EFC-4B08-9F1B-96043109FE4C}"/>
            </a:ext>
          </a:extLst>
        </xdr:cNvPr>
        <xdr:cNvSpPr txBox="1"/>
      </xdr:nvSpPr>
      <xdr:spPr>
        <a:xfrm>
          <a:off x="6737427" y="10767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59</xdr:row>
      <xdr:rowOff>69232</xdr:rowOff>
    </xdr:from>
    <xdr:ext cx="469744" cy="259045"/>
    <xdr:sp macro="" textlink="">
      <xdr:nvSpPr>
        <xdr:cNvPr id="261" name="n_1mainValue【体育館・プール】&#10;一人当たり面積">
          <a:extLst>
            <a:ext uri="{FF2B5EF4-FFF2-40B4-BE49-F238E27FC236}">
              <a16:creationId xmlns:a16="http://schemas.microsoft.com/office/drawing/2014/main" id="{FD060FBB-A377-496D-9DA6-8FCD47144AE3}"/>
            </a:ext>
          </a:extLst>
        </xdr:cNvPr>
        <xdr:cNvSpPr txBox="1"/>
      </xdr:nvSpPr>
      <xdr:spPr>
        <a:xfrm>
          <a:off x="9391727" y="101847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59</xdr:row>
      <xdr:rowOff>74947</xdr:rowOff>
    </xdr:from>
    <xdr:ext cx="469744" cy="259045"/>
    <xdr:sp macro="" textlink="">
      <xdr:nvSpPr>
        <xdr:cNvPr id="262" name="n_2mainValue【体育館・プール】&#10;一人当たり面積">
          <a:extLst>
            <a:ext uri="{FF2B5EF4-FFF2-40B4-BE49-F238E27FC236}">
              <a16:creationId xmlns:a16="http://schemas.microsoft.com/office/drawing/2014/main" id="{A7B76DD2-A453-490B-900C-816D09CB1BD5}"/>
            </a:ext>
          </a:extLst>
        </xdr:cNvPr>
        <xdr:cNvSpPr txBox="1"/>
      </xdr:nvSpPr>
      <xdr:spPr>
        <a:xfrm>
          <a:off x="8515427" y="101904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59</xdr:row>
      <xdr:rowOff>141622</xdr:rowOff>
    </xdr:from>
    <xdr:ext cx="469744" cy="259045"/>
    <xdr:sp macro="" textlink="">
      <xdr:nvSpPr>
        <xdr:cNvPr id="263" name="n_3mainValue【体育館・プール】&#10;一人当たり面積">
          <a:extLst>
            <a:ext uri="{FF2B5EF4-FFF2-40B4-BE49-F238E27FC236}">
              <a16:creationId xmlns:a16="http://schemas.microsoft.com/office/drawing/2014/main" id="{8D5A235A-6ACA-471D-91E3-93BD535823ED}"/>
            </a:ext>
          </a:extLst>
        </xdr:cNvPr>
        <xdr:cNvSpPr txBox="1"/>
      </xdr:nvSpPr>
      <xdr:spPr>
        <a:xfrm>
          <a:off x="7626427" y="102571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59</xdr:row>
      <xdr:rowOff>145432</xdr:rowOff>
    </xdr:from>
    <xdr:ext cx="469744" cy="259045"/>
    <xdr:sp macro="" textlink="">
      <xdr:nvSpPr>
        <xdr:cNvPr id="264" name="n_4mainValue【体育館・プール】&#10;一人当たり面積">
          <a:extLst>
            <a:ext uri="{FF2B5EF4-FFF2-40B4-BE49-F238E27FC236}">
              <a16:creationId xmlns:a16="http://schemas.microsoft.com/office/drawing/2014/main" id="{D9EDE705-1BB3-4074-AD9F-F1B5D7A433F5}"/>
            </a:ext>
          </a:extLst>
        </xdr:cNvPr>
        <xdr:cNvSpPr txBox="1"/>
      </xdr:nvSpPr>
      <xdr:spPr>
        <a:xfrm>
          <a:off x="6737427" y="102609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5" name="正方形/長方形 264">
          <a:extLst>
            <a:ext uri="{FF2B5EF4-FFF2-40B4-BE49-F238E27FC236}">
              <a16:creationId xmlns:a16="http://schemas.microsoft.com/office/drawing/2014/main" id="{237A0B86-6F4D-49E0-BB39-EF2394B248E4}"/>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6" name="正方形/長方形 265">
          <a:extLst>
            <a:ext uri="{FF2B5EF4-FFF2-40B4-BE49-F238E27FC236}">
              <a16:creationId xmlns:a16="http://schemas.microsoft.com/office/drawing/2014/main" id="{A1561CE8-5A35-41DA-9884-FE32349DB5C2}"/>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7" name="正方形/長方形 266">
          <a:extLst>
            <a:ext uri="{FF2B5EF4-FFF2-40B4-BE49-F238E27FC236}">
              <a16:creationId xmlns:a16="http://schemas.microsoft.com/office/drawing/2014/main" id="{BF2036BC-9ECB-4962-8189-AF22B8702A4C}"/>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8" name="正方形/長方形 267">
          <a:extLst>
            <a:ext uri="{FF2B5EF4-FFF2-40B4-BE49-F238E27FC236}">
              <a16:creationId xmlns:a16="http://schemas.microsoft.com/office/drawing/2014/main" id="{4A33D7DE-5553-4E41-8EDB-57D92F2A3679}"/>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9" name="正方形/長方形 268">
          <a:extLst>
            <a:ext uri="{FF2B5EF4-FFF2-40B4-BE49-F238E27FC236}">
              <a16:creationId xmlns:a16="http://schemas.microsoft.com/office/drawing/2014/main" id="{59C84D8E-90AE-4C00-8395-192D9C822001}"/>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70" name="正方形/長方形 269">
          <a:extLst>
            <a:ext uri="{FF2B5EF4-FFF2-40B4-BE49-F238E27FC236}">
              <a16:creationId xmlns:a16="http://schemas.microsoft.com/office/drawing/2014/main" id="{D6324992-FFF5-4E52-880A-092BFC0D320C}"/>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1" name="正方形/長方形 270">
          <a:extLst>
            <a:ext uri="{FF2B5EF4-FFF2-40B4-BE49-F238E27FC236}">
              <a16:creationId xmlns:a16="http://schemas.microsoft.com/office/drawing/2014/main" id="{131CD4C2-D29B-4E63-88F0-5E557D211544}"/>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2" name="正方形/長方形 271">
          <a:extLst>
            <a:ext uri="{FF2B5EF4-FFF2-40B4-BE49-F238E27FC236}">
              <a16:creationId xmlns:a16="http://schemas.microsoft.com/office/drawing/2014/main" id="{B0208360-CEB1-4EEE-9A17-88187FA52941}"/>
            </a:ext>
          </a:extLst>
        </xdr:cNvPr>
        <xdr:cNvSpPr/>
      </xdr:nvSpPr>
      <xdr:spPr>
        <a:xfrm>
          <a:off x="762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68</xdr:row>
      <xdr:rowOff>152400</xdr:rowOff>
    </xdr:from>
    <xdr:to>
      <xdr:col>59</xdr:col>
      <xdr:colOff>88900</xdr:colOff>
      <xdr:row>72</xdr:row>
      <xdr:rowOff>101600</xdr:rowOff>
    </xdr:to>
    <xdr:sp macro="" textlink="">
      <xdr:nvSpPr>
        <xdr:cNvPr id="273" name="正方形/長方形 272">
          <a:extLst>
            <a:ext uri="{FF2B5EF4-FFF2-40B4-BE49-F238E27FC236}">
              <a16:creationId xmlns:a16="http://schemas.microsoft.com/office/drawing/2014/main" id="{6ED3DFFA-E146-4725-9CD3-D09E13B9B3A7}"/>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74" name="正方形/長方形 273">
          <a:extLst>
            <a:ext uri="{FF2B5EF4-FFF2-40B4-BE49-F238E27FC236}">
              <a16:creationId xmlns:a16="http://schemas.microsoft.com/office/drawing/2014/main" id="{D55ACBD4-6BA4-45CF-9F5C-9CC183218758}"/>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75" name="正方形/長方形 274">
          <a:extLst>
            <a:ext uri="{FF2B5EF4-FFF2-40B4-BE49-F238E27FC236}">
              <a16:creationId xmlns:a16="http://schemas.microsoft.com/office/drawing/2014/main" id="{29700346-DEF0-4AC1-AC51-7A6D2A116D07}"/>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76" name="正方形/長方形 275">
          <a:extLst>
            <a:ext uri="{FF2B5EF4-FFF2-40B4-BE49-F238E27FC236}">
              <a16:creationId xmlns:a16="http://schemas.microsoft.com/office/drawing/2014/main" id="{247B56BB-8EA9-4C41-9ADA-50152ECA4F87}"/>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77" name="正方形/長方形 276">
          <a:extLst>
            <a:ext uri="{FF2B5EF4-FFF2-40B4-BE49-F238E27FC236}">
              <a16:creationId xmlns:a16="http://schemas.microsoft.com/office/drawing/2014/main" id="{4D6FCF32-44F3-4953-985C-D2777C2CAFAC}"/>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78" name="正方形/長方形 277">
          <a:extLst>
            <a:ext uri="{FF2B5EF4-FFF2-40B4-BE49-F238E27FC236}">
              <a16:creationId xmlns:a16="http://schemas.microsoft.com/office/drawing/2014/main" id="{8603A1E3-30DA-415A-98E7-BB65FF1F8C47}"/>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79" name="正方形/長方形 278">
          <a:extLst>
            <a:ext uri="{FF2B5EF4-FFF2-40B4-BE49-F238E27FC236}">
              <a16:creationId xmlns:a16="http://schemas.microsoft.com/office/drawing/2014/main" id="{C278EFDC-412D-437C-A5FC-EA3253630665}"/>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80" name="正方形/長方形 279">
          <a:extLst>
            <a:ext uri="{FF2B5EF4-FFF2-40B4-BE49-F238E27FC236}">
              <a16:creationId xmlns:a16="http://schemas.microsoft.com/office/drawing/2014/main" id="{791052DE-B3AF-4CA9-AA5C-729B6602AEFC}"/>
            </a:ext>
          </a:extLst>
        </xdr:cNvPr>
        <xdr:cNvSpPr/>
      </xdr:nvSpPr>
      <xdr:spPr>
        <a:xfrm>
          <a:off x="6604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91</xdr:row>
      <xdr:rowOff>19050</xdr:rowOff>
    </xdr:from>
    <xdr:to>
      <xdr:col>28</xdr:col>
      <xdr:colOff>152400</xdr:colOff>
      <xdr:row>94</xdr:row>
      <xdr:rowOff>139700</xdr:rowOff>
    </xdr:to>
    <xdr:sp macro="" textlink="">
      <xdr:nvSpPr>
        <xdr:cNvPr id="281" name="正方形/長方形 280">
          <a:extLst>
            <a:ext uri="{FF2B5EF4-FFF2-40B4-BE49-F238E27FC236}">
              <a16:creationId xmlns:a16="http://schemas.microsoft.com/office/drawing/2014/main" id="{9FF01A42-B5F0-4655-9F39-2DBE8D0F88A8}"/>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82" name="正方形/長方形 281">
          <a:extLst>
            <a:ext uri="{FF2B5EF4-FFF2-40B4-BE49-F238E27FC236}">
              <a16:creationId xmlns:a16="http://schemas.microsoft.com/office/drawing/2014/main" id="{ECF0CDBA-DCDE-4402-BB0E-8C151127BF4B}"/>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83" name="正方形/長方形 282">
          <a:extLst>
            <a:ext uri="{FF2B5EF4-FFF2-40B4-BE49-F238E27FC236}">
              <a16:creationId xmlns:a16="http://schemas.microsoft.com/office/drawing/2014/main" id="{33358E69-A85D-4BA0-82A2-70791C76745B}"/>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84" name="正方形/長方形 283">
          <a:extLst>
            <a:ext uri="{FF2B5EF4-FFF2-40B4-BE49-F238E27FC236}">
              <a16:creationId xmlns:a16="http://schemas.microsoft.com/office/drawing/2014/main" id="{2C1A72A5-ACEF-4CD9-B159-629FBB2880DB}"/>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85" name="正方形/長方形 284">
          <a:extLst>
            <a:ext uri="{FF2B5EF4-FFF2-40B4-BE49-F238E27FC236}">
              <a16:creationId xmlns:a16="http://schemas.microsoft.com/office/drawing/2014/main" id="{33BD73D5-B1D2-4F45-9BC8-D52FD6ED739D}"/>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86" name="正方形/長方形 285">
          <a:extLst>
            <a:ext uri="{FF2B5EF4-FFF2-40B4-BE49-F238E27FC236}">
              <a16:creationId xmlns:a16="http://schemas.microsoft.com/office/drawing/2014/main" id="{F62FFF4F-BBB8-428C-AF9E-75E2596843C6}"/>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87" name="正方形/長方形 286">
          <a:extLst>
            <a:ext uri="{FF2B5EF4-FFF2-40B4-BE49-F238E27FC236}">
              <a16:creationId xmlns:a16="http://schemas.microsoft.com/office/drawing/2014/main" id="{9A15CA75-179F-4DEF-9B0D-4C859A3D5F8E}"/>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88" name="正方形/長方形 287">
          <a:extLst>
            <a:ext uri="{FF2B5EF4-FFF2-40B4-BE49-F238E27FC236}">
              <a16:creationId xmlns:a16="http://schemas.microsoft.com/office/drawing/2014/main" id="{8B87AA2E-1A98-4604-A811-21C8DC97B439}"/>
            </a:ext>
          </a:extLst>
        </xdr:cNvPr>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289" name="正方形/長方形 288">
          <a:extLst>
            <a:ext uri="{FF2B5EF4-FFF2-40B4-BE49-F238E27FC236}">
              <a16:creationId xmlns:a16="http://schemas.microsoft.com/office/drawing/2014/main" id="{A3B78605-ECE1-41DA-B87C-2E27D6A01C4E}"/>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290" name="正方形/長方形 289">
          <a:extLst>
            <a:ext uri="{FF2B5EF4-FFF2-40B4-BE49-F238E27FC236}">
              <a16:creationId xmlns:a16="http://schemas.microsoft.com/office/drawing/2014/main" id="{76F0938C-65FA-49CC-8297-2387F829BE5D}"/>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291" name="正方形/長方形 290">
          <a:extLst>
            <a:ext uri="{FF2B5EF4-FFF2-40B4-BE49-F238E27FC236}">
              <a16:creationId xmlns:a16="http://schemas.microsoft.com/office/drawing/2014/main" id="{548DA05E-1AFE-4ACA-9151-06C636C48AEB}"/>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292" name="正方形/長方形 291">
          <a:extLst>
            <a:ext uri="{FF2B5EF4-FFF2-40B4-BE49-F238E27FC236}">
              <a16:creationId xmlns:a16="http://schemas.microsoft.com/office/drawing/2014/main" id="{B165CA46-48C7-44E6-AF41-81E5D07534C1}"/>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293" name="正方形/長方形 292">
          <a:extLst>
            <a:ext uri="{FF2B5EF4-FFF2-40B4-BE49-F238E27FC236}">
              <a16:creationId xmlns:a16="http://schemas.microsoft.com/office/drawing/2014/main" id="{355881FB-E169-462A-9316-601260223A7B}"/>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294" name="正方形/長方形 293">
          <a:extLst>
            <a:ext uri="{FF2B5EF4-FFF2-40B4-BE49-F238E27FC236}">
              <a16:creationId xmlns:a16="http://schemas.microsoft.com/office/drawing/2014/main" id="{EA7D8632-2CD4-4DF3-8093-33920EF03D5A}"/>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295" name="正方形/長方形 294">
          <a:extLst>
            <a:ext uri="{FF2B5EF4-FFF2-40B4-BE49-F238E27FC236}">
              <a16:creationId xmlns:a16="http://schemas.microsoft.com/office/drawing/2014/main" id="{9A15F448-3BA0-4BA7-B17D-B155D1FF7A2B}"/>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296" name="正方形/長方形 295">
          <a:extLst>
            <a:ext uri="{FF2B5EF4-FFF2-40B4-BE49-F238E27FC236}">
              <a16:creationId xmlns:a16="http://schemas.microsoft.com/office/drawing/2014/main" id="{BE8160CF-F4AD-4DBC-B77B-87CF515D9FE1}"/>
            </a:ext>
          </a:extLst>
        </xdr:cNvPr>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297" name="正方形/長方形 296">
          <a:extLst>
            <a:ext uri="{FF2B5EF4-FFF2-40B4-BE49-F238E27FC236}">
              <a16:creationId xmlns:a16="http://schemas.microsoft.com/office/drawing/2014/main" id="{9CCE37B5-708A-4AE0-A50A-C7ABA68B6437}"/>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298" name="正方形/長方形 297">
          <a:extLst>
            <a:ext uri="{FF2B5EF4-FFF2-40B4-BE49-F238E27FC236}">
              <a16:creationId xmlns:a16="http://schemas.microsoft.com/office/drawing/2014/main" id="{EB198B30-DC1C-4392-BE68-69A8D762645F}"/>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299" name="正方形/長方形 298">
          <a:extLst>
            <a:ext uri="{FF2B5EF4-FFF2-40B4-BE49-F238E27FC236}">
              <a16:creationId xmlns:a16="http://schemas.microsoft.com/office/drawing/2014/main" id="{E0A869FC-B57B-4450-AD99-BDEBB34193F2}"/>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00" name="正方形/長方形 299">
          <a:extLst>
            <a:ext uri="{FF2B5EF4-FFF2-40B4-BE49-F238E27FC236}">
              <a16:creationId xmlns:a16="http://schemas.microsoft.com/office/drawing/2014/main" id="{75705C61-2572-4860-87CF-457142293280}"/>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01" name="正方形/長方形 300">
          <a:extLst>
            <a:ext uri="{FF2B5EF4-FFF2-40B4-BE49-F238E27FC236}">
              <a16:creationId xmlns:a16="http://schemas.microsoft.com/office/drawing/2014/main" id="{D29C2FD0-8A37-4082-A499-6BE55057B40E}"/>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02" name="正方形/長方形 301">
          <a:extLst>
            <a:ext uri="{FF2B5EF4-FFF2-40B4-BE49-F238E27FC236}">
              <a16:creationId xmlns:a16="http://schemas.microsoft.com/office/drawing/2014/main" id="{BA93B207-3EF6-4B26-BBDE-91712943280D}"/>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03" name="正方形/長方形 302">
          <a:extLst>
            <a:ext uri="{FF2B5EF4-FFF2-40B4-BE49-F238E27FC236}">
              <a16:creationId xmlns:a16="http://schemas.microsoft.com/office/drawing/2014/main" id="{0ECA6291-9F66-4C3D-B1B4-625F27FDF22C}"/>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04" name="正方形/長方形 303">
          <a:extLst>
            <a:ext uri="{FF2B5EF4-FFF2-40B4-BE49-F238E27FC236}">
              <a16:creationId xmlns:a16="http://schemas.microsoft.com/office/drawing/2014/main" id="{A79DFF5B-C81B-4984-A77C-F7E44CD9AB51}"/>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05" name="テキスト ボックス 304">
          <a:extLst>
            <a:ext uri="{FF2B5EF4-FFF2-40B4-BE49-F238E27FC236}">
              <a16:creationId xmlns:a16="http://schemas.microsoft.com/office/drawing/2014/main" id="{A7BDEF35-24D9-44A4-94D4-66B332DA6CE1}"/>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06" name="直線コネクタ 305">
          <a:extLst>
            <a:ext uri="{FF2B5EF4-FFF2-40B4-BE49-F238E27FC236}">
              <a16:creationId xmlns:a16="http://schemas.microsoft.com/office/drawing/2014/main" id="{83487682-4E2A-4D6F-9A0B-EF9152D9A3B7}"/>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307" name="テキスト ボックス 306">
          <a:extLst>
            <a:ext uri="{FF2B5EF4-FFF2-40B4-BE49-F238E27FC236}">
              <a16:creationId xmlns:a16="http://schemas.microsoft.com/office/drawing/2014/main" id="{9FDA242D-B318-401F-9696-A66F9ABFFCBB}"/>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308" name="直線コネクタ 307">
          <a:extLst>
            <a:ext uri="{FF2B5EF4-FFF2-40B4-BE49-F238E27FC236}">
              <a16:creationId xmlns:a16="http://schemas.microsoft.com/office/drawing/2014/main" id="{BEA32195-6BCC-489B-9FFD-CD667CAD8D11}"/>
            </a:ext>
          </a:extLst>
        </xdr:cNvPr>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309" name="テキスト ボックス 308">
          <a:extLst>
            <a:ext uri="{FF2B5EF4-FFF2-40B4-BE49-F238E27FC236}">
              <a16:creationId xmlns:a16="http://schemas.microsoft.com/office/drawing/2014/main" id="{512EA88E-51D0-49FD-AA9B-754568B5C97F}"/>
            </a:ext>
          </a:extLst>
        </xdr:cNvPr>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310" name="直線コネクタ 309">
          <a:extLst>
            <a:ext uri="{FF2B5EF4-FFF2-40B4-BE49-F238E27FC236}">
              <a16:creationId xmlns:a16="http://schemas.microsoft.com/office/drawing/2014/main" id="{70006B9D-4E80-4574-8AB9-622AC14A1EBF}"/>
            </a:ext>
          </a:extLst>
        </xdr:cNvPr>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311" name="テキスト ボックス 310">
          <a:extLst>
            <a:ext uri="{FF2B5EF4-FFF2-40B4-BE49-F238E27FC236}">
              <a16:creationId xmlns:a16="http://schemas.microsoft.com/office/drawing/2014/main" id="{FA6106DD-D2F9-4FDC-8F5B-8CBFD6B88659}"/>
            </a:ext>
          </a:extLst>
        </xdr:cNvPr>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312" name="直線コネクタ 311">
          <a:extLst>
            <a:ext uri="{FF2B5EF4-FFF2-40B4-BE49-F238E27FC236}">
              <a16:creationId xmlns:a16="http://schemas.microsoft.com/office/drawing/2014/main" id="{070962AB-097D-40A6-B5AA-65FEAC414975}"/>
            </a:ext>
          </a:extLst>
        </xdr:cNvPr>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313" name="テキスト ボックス 312">
          <a:extLst>
            <a:ext uri="{FF2B5EF4-FFF2-40B4-BE49-F238E27FC236}">
              <a16:creationId xmlns:a16="http://schemas.microsoft.com/office/drawing/2014/main" id="{3A7F837D-BFBC-4A06-8506-63F66FE8E3C7}"/>
            </a:ext>
          </a:extLst>
        </xdr:cNvPr>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314" name="直線コネクタ 313">
          <a:extLst>
            <a:ext uri="{FF2B5EF4-FFF2-40B4-BE49-F238E27FC236}">
              <a16:creationId xmlns:a16="http://schemas.microsoft.com/office/drawing/2014/main" id="{4B4EA064-A179-4F47-9E22-41BA72ED7500}"/>
            </a:ext>
          </a:extLst>
        </xdr:cNvPr>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315" name="テキスト ボックス 314">
          <a:extLst>
            <a:ext uri="{FF2B5EF4-FFF2-40B4-BE49-F238E27FC236}">
              <a16:creationId xmlns:a16="http://schemas.microsoft.com/office/drawing/2014/main" id="{82B04840-9BA3-4E8F-A7A0-97B39BA9AF83}"/>
            </a:ext>
          </a:extLst>
        </xdr:cNvPr>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316" name="直線コネクタ 315">
          <a:extLst>
            <a:ext uri="{FF2B5EF4-FFF2-40B4-BE49-F238E27FC236}">
              <a16:creationId xmlns:a16="http://schemas.microsoft.com/office/drawing/2014/main" id="{7428111D-F1BF-4284-A01B-97398C21CF08}"/>
            </a:ext>
          </a:extLst>
        </xdr:cNvPr>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317" name="テキスト ボックス 316">
          <a:extLst>
            <a:ext uri="{FF2B5EF4-FFF2-40B4-BE49-F238E27FC236}">
              <a16:creationId xmlns:a16="http://schemas.microsoft.com/office/drawing/2014/main" id="{A14FE032-2632-46BF-8FC5-EF63153CF0C0}"/>
            </a:ext>
          </a:extLst>
        </xdr:cNvPr>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318" name="直線コネクタ 317">
          <a:extLst>
            <a:ext uri="{FF2B5EF4-FFF2-40B4-BE49-F238E27FC236}">
              <a16:creationId xmlns:a16="http://schemas.microsoft.com/office/drawing/2014/main" id="{5D183FDC-BC58-43FB-9132-3E2724635984}"/>
            </a:ext>
          </a:extLst>
        </xdr:cNvPr>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319" name="テキスト ボックス 318">
          <a:extLst>
            <a:ext uri="{FF2B5EF4-FFF2-40B4-BE49-F238E27FC236}">
              <a16:creationId xmlns:a16="http://schemas.microsoft.com/office/drawing/2014/main" id="{EACAC34B-5E2D-4B3B-B001-C6D942F753E8}"/>
            </a:ext>
          </a:extLst>
        </xdr:cNvPr>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20" name="直線コネクタ 319">
          <a:extLst>
            <a:ext uri="{FF2B5EF4-FFF2-40B4-BE49-F238E27FC236}">
              <a16:creationId xmlns:a16="http://schemas.microsoft.com/office/drawing/2014/main" id="{7D875360-D9B6-47C1-909A-82D9E9A79F51}"/>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321" name="【一般廃棄物処理施設】&#10;有形固定資産減価償却率グラフ枠">
          <a:extLst>
            <a:ext uri="{FF2B5EF4-FFF2-40B4-BE49-F238E27FC236}">
              <a16:creationId xmlns:a16="http://schemas.microsoft.com/office/drawing/2014/main" id="{215D9DF9-0C20-43B2-87FC-5C76671C48BD}"/>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33746</xdr:rowOff>
    </xdr:from>
    <xdr:to>
      <xdr:col>85</xdr:col>
      <xdr:colOff>126364</xdr:colOff>
      <xdr:row>42</xdr:row>
      <xdr:rowOff>92528</xdr:rowOff>
    </xdr:to>
    <xdr:cxnSp macro="">
      <xdr:nvCxnSpPr>
        <xdr:cNvPr id="322" name="直線コネクタ 321">
          <a:extLst>
            <a:ext uri="{FF2B5EF4-FFF2-40B4-BE49-F238E27FC236}">
              <a16:creationId xmlns:a16="http://schemas.microsoft.com/office/drawing/2014/main" id="{4BD0C606-3310-455E-868D-14D465D4B91F}"/>
            </a:ext>
          </a:extLst>
        </xdr:cNvPr>
        <xdr:cNvCxnSpPr/>
      </xdr:nvCxnSpPr>
      <xdr:spPr>
        <a:xfrm flipV="1">
          <a:off x="16318864" y="5863046"/>
          <a:ext cx="0" cy="14303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96355</xdr:rowOff>
    </xdr:from>
    <xdr:ext cx="469744" cy="259045"/>
    <xdr:sp macro="" textlink="">
      <xdr:nvSpPr>
        <xdr:cNvPr id="323" name="【一般廃棄物処理施設】&#10;有形固定資産減価償却率最小値テキスト">
          <a:extLst>
            <a:ext uri="{FF2B5EF4-FFF2-40B4-BE49-F238E27FC236}">
              <a16:creationId xmlns:a16="http://schemas.microsoft.com/office/drawing/2014/main" id="{9BDC0900-DD47-4766-B4EA-CB4573BA5060}"/>
            </a:ext>
          </a:extLst>
        </xdr:cNvPr>
        <xdr:cNvSpPr txBox="1"/>
      </xdr:nvSpPr>
      <xdr:spPr>
        <a:xfrm>
          <a:off x="16357600" y="729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92528</xdr:rowOff>
    </xdr:from>
    <xdr:to>
      <xdr:col>86</xdr:col>
      <xdr:colOff>25400</xdr:colOff>
      <xdr:row>42</xdr:row>
      <xdr:rowOff>92528</xdr:rowOff>
    </xdr:to>
    <xdr:cxnSp macro="">
      <xdr:nvCxnSpPr>
        <xdr:cNvPr id="324" name="直線コネクタ 323">
          <a:extLst>
            <a:ext uri="{FF2B5EF4-FFF2-40B4-BE49-F238E27FC236}">
              <a16:creationId xmlns:a16="http://schemas.microsoft.com/office/drawing/2014/main" id="{074CCDF2-B23F-4E88-B4D0-D9510A46CEC9}"/>
            </a:ext>
          </a:extLst>
        </xdr:cNvPr>
        <xdr:cNvCxnSpPr/>
      </xdr:nvCxnSpPr>
      <xdr:spPr>
        <a:xfrm>
          <a:off x="16230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151873</xdr:rowOff>
    </xdr:from>
    <xdr:ext cx="405111" cy="259045"/>
    <xdr:sp macro="" textlink="">
      <xdr:nvSpPr>
        <xdr:cNvPr id="325" name="【一般廃棄物処理施設】&#10;有形固定資産減価償却率最大値テキスト">
          <a:extLst>
            <a:ext uri="{FF2B5EF4-FFF2-40B4-BE49-F238E27FC236}">
              <a16:creationId xmlns:a16="http://schemas.microsoft.com/office/drawing/2014/main" id="{9346D17B-C03F-4DC7-B08D-73A6AAF52BB1}"/>
            </a:ext>
          </a:extLst>
        </xdr:cNvPr>
        <xdr:cNvSpPr txBox="1"/>
      </xdr:nvSpPr>
      <xdr:spPr>
        <a:xfrm>
          <a:off x="16357600" y="56382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33746</xdr:rowOff>
    </xdr:from>
    <xdr:to>
      <xdr:col>86</xdr:col>
      <xdr:colOff>25400</xdr:colOff>
      <xdr:row>34</xdr:row>
      <xdr:rowOff>33746</xdr:rowOff>
    </xdr:to>
    <xdr:cxnSp macro="">
      <xdr:nvCxnSpPr>
        <xdr:cNvPr id="326" name="直線コネクタ 325">
          <a:extLst>
            <a:ext uri="{FF2B5EF4-FFF2-40B4-BE49-F238E27FC236}">
              <a16:creationId xmlns:a16="http://schemas.microsoft.com/office/drawing/2014/main" id="{FF856864-5B1A-4D32-BDAD-8F8D19A4E335}"/>
            </a:ext>
          </a:extLst>
        </xdr:cNvPr>
        <xdr:cNvCxnSpPr/>
      </xdr:nvCxnSpPr>
      <xdr:spPr>
        <a:xfrm>
          <a:off x="16230600" y="58630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38</xdr:row>
      <xdr:rowOff>70774</xdr:rowOff>
    </xdr:from>
    <xdr:ext cx="405111" cy="259045"/>
    <xdr:sp macro="" textlink="">
      <xdr:nvSpPr>
        <xdr:cNvPr id="327" name="【一般廃棄物処理施設】&#10;有形固定資産減価償却率平均値テキスト">
          <a:extLst>
            <a:ext uri="{FF2B5EF4-FFF2-40B4-BE49-F238E27FC236}">
              <a16:creationId xmlns:a16="http://schemas.microsoft.com/office/drawing/2014/main" id="{CF2B2FE1-BB59-42F3-8AC5-51CA393289CB}"/>
            </a:ext>
          </a:extLst>
        </xdr:cNvPr>
        <xdr:cNvSpPr txBox="1"/>
      </xdr:nvSpPr>
      <xdr:spPr>
        <a:xfrm>
          <a:off x="16357600" y="658587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92347</xdr:rowOff>
    </xdr:from>
    <xdr:to>
      <xdr:col>85</xdr:col>
      <xdr:colOff>177800</xdr:colOff>
      <xdr:row>39</xdr:row>
      <xdr:rowOff>22497</xdr:rowOff>
    </xdr:to>
    <xdr:sp macro="" textlink="">
      <xdr:nvSpPr>
        <xdr:cNvPr id="328" name="フローチャート: 判断 327">
          <a:extLst>
            <a:ext uri="{FF2B5EF4-FFF2-40B4-BE49-F238E27FC236}">
              <a16:creationId xmlns:a16="http://schemas.microsoft.com/office/drawing/2014/main" id="{FFB16608-6B1F-443E-A83B-D6F5DCF3DC19}"/>
            </a:ext>
          </a:extLst>
        </xdr:cNvPr>
        <xdr:cNvSpPr/>
      </xdr:nvSpPr>
      <xdr:spPr>
        <a:xfrm>
          <a:off x="16268700" y="66074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128270</xdr:rowOff>
    </xdr:from>
    <xdr:to>
      <xdr:col>81</xdr:col>
      <xdr:colOff>101600</xdr:colOff>
      <xdr:row>39</xdr:row>
      <xdr:rowOff>58420</xdr:rowOff>
    </xdr:to>
    <xdr:sp macro="" textlink="">
      <xdr:nvSpPr>
        <xdr:cNvPr id="329" name="フローチャート: 判断 328">
          <a:extLst>
            <a:ext uri="{FF2B5EF4-FFF2-40B4-BE49-F238E27FC236}">
              <a16:creationId xmlns:a16="http://schemas.microsoft.com/office/drawing/2014/main" id="{606AA6E8-CEC4-4343-8DFF-462A5AA86031}"/>
            </a:ext>
          </a:extLst>
        </xdr:cNvPr>
        <xdr:cNvSpPr/>
      </xdr:nvSpPr>
      <xdr:spPr>
        <a:xfrm>
          <a:off x="15430500" y="6643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128270</xdr:rowOff>
    </xdr:from>
    <xdr:to>
      <xdr:col>76</xdr:col>
      <xdr:colOff>165100</xdr:colOff>
      <xdr:row>39</xdr:row>
      <xdr:rowOff>58420</xdr:rowOff>
    </xdr:to>
    <xdr:sp macro="" textlink="">
      <xdr:nvSpPr>
        <xdr:cNvPr id="330" name="フローチャート: 判断 329">
          <a:extLst>
            <a:ext uri="{FF2B5EF4-FFF2-40B4-BE49-F238E27FC236}">
              <a16:creationId xmlns:a16="http://schemas.microsoft.com/office/drawing/2014/main" id="{EBFE4670-E653-411E-B659-EE235A8EDDD2}"/>
            </a:ext>
          </a:extLst>
        </xdr:cNvPr>
        <xdr:cNvSpPr/>
      </xdr:nvSpPr>
      <xdr:spPr>
        <a:xfrm>
          <a:off x="14541500" y="6643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108676</xdr:rowOff>
    </xdr:from>
    <xdr:to>
      <xdr:col>72</xdr:col>
      <xdr:colOff>38100</xdr:colOff>
      <xdr:row>39</xdr:row>
      <xdr:rowOff>38826</xdr:rowOff>
    </xdr:to>
    <xdr:sp macro="" textlink="">
      <xdr:nvSpPr>
        <xdr:cNvPr id="331" name="フローチャート: 判断 330">
          <a:extLst>
            <a:ext uri="{FF2B5EF4-FFF2-40B4-BE49-F238E27FC236}">
              <a16:creationId xmlns:a16="http://schemas.microsoft.com/office/drawing/2014/main" id="{74CF6592-1F35-460B-B5B6-78650E2C2F3E}"/>
            </a:ext>
          </a:extLst>
        </xdr:cNvPr>
        <xdr:cNvSpPr/>
      </xdr:nvSpPr>
      <xdr:spPr>
        <a:xfrm>
          <a:off x="13652500" y="6623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102144</xdr:rowOff>
    </xdr:from>
    <xdr:to>
      <xdr:col>67</xdr:col>
      <xdr:colOff>101600</xdr:colOff>
      <xdr:row>39</xdr:row>
      <xdr:rowOff>32294</xdr:rowOff>
    </xdr:to>
    <xdr:sp macro="" textlink="">
      <xdr:nvSpPr>
        <xdr:cNvPr id="332" name="フローチャート: 判断 331">
          <a:extLst>
            <a:ext uri="{FF2B5EF4-FFF2-40B4-BE49-F238E27FC236}">
              <a16:creationId xmlns:a16="http://schemas.microsoft.com/office/drawing/2014/main" id="{8944E09E-AE29-4661-88AF-E95C60F701B0}"/>
            </a:ext>
          </a:extLst>
        </xdr:cNvPr>
        <xdr:cNvSpPr/>
      </xdr:nvSpPr>
      <xdr:spPr>
        <a:xfrm>
          <a:off x="12763500" y="6617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333" name="テキスト ボックス 332">
          <a:extLst>
            <a:ext uri="{FF2B5EF4-FFF2-40B4-BE49-F238E27FC236}">
              <a16:creationId xmlns:a16="http://schemas.microsoft.com/office/drawing/2014/main" id="{41A7FA4F-7219-4D46-AB5F-29D88D96DF52}"/>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34" name="テキスト ボックス 333">
          <a:extLst>
            <a:ext uri="{FF2B5EF4-FFF2-40B4-BE49-F238E27FC236}">
              <a16:creationId xmlns:a16="http://schemas.microsoft.com/office/drawing/2014/main" id="{9DF94A27-25D4-4186-B42B-0EAA565FC7FA}"/>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35" name="テキスト ボックス 334">
          <a:extLst>
            <a:ext uri="{FF2B5EF4-FFF2-40B4-BE49-F238E27FC236}">
              <a16:creationId xmlns:a16="http://schemas.microsoft.com/office/drawing/2014/main" id="{6157D217-8290-4B71-8122-535504CB2A1F}"/>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36" name="テキスト ボックス 335">
          <a:extLst>
            <a:ext uri="{FF2B5EF4-FFF2-40B4-BE49-F238E27FC236}">
              <a16:creationId xmlns:a16="http://schemas.microsoft.com/office/drawing/2014/main" id="{79D4CD6F-88F0-45A4-986E-08613A827E85}"/>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37" name="テキスト ボックス 336">
          <a:extLst>
            <a:ext uri="{FF2B5EF4-FFF2-40B4-BE49-F238E27FC236}">
              <a16:creationId xmlns:a16="http://schemas.microsoft.com/office/drawing/2014/main" id="{DA82198A-ADD9-41EB-8516-160012AE68AB}"/>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129903</xdr:rowOff>
    </xdr:from>
    <xdr:to>
      <xdr:col>85</xdr:col>
      <xdr:colOff>177800</xdr:colOff>
      <xdr:row>37</xdr:row>
      <xdr:rowOff>60053</xdr:rowOff>
    </xdr:to>
    <xdr:sp macro="" textlink="">
      <xdr:nvSpPr>
        <xdr:cNvPr id="338" name="楕円 337">
          <a:extLst>
            <a:ext uri="{FF2B5EF4-FFF2-40B4-BE49-F238E27FC236}">
              <a16:creationId xmlns:a16="http://schemas.microsoft.com/office/drawing/2014/main" id="{5848FB01-45E2-4ECC-A940-8EE4973318B1}"/>
            </a:ext>
          </a:extLst>
        </xdr:cNvPr>
        <xdr:cNvSpPr/>
      </xdr:nvSpPr>
      <xdr:spPr>
        <a:xfrm>
          <a:off x="16268700" y="63021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35</xdr:row>
      <xdr:rowOff>152780</xdr:rowOff>
    </xdr:from>
    <xdr:ext cx="405111" cy="259045"/>
    <xdr:sp macro="" textlink="">
      <xdr:nvSpPr>
        <xdr:cNvPr id="339" name="【一般廃棄物処理施設】&#10;有形固定資産減価償却率該当値テキスト">
          <a:extLst>
            <a:ext uri="{FF2B5EF4-FFF2-40B4-BE49-F238E27FC236}">
              <a16:creationId xmlns:a16="http://schemas.microsoft.com/office/drawing/2014/main" id="{57525688-71FF-4030-AFC4-EB4D8D458FBB}"/>
            </a:ext>
          </a:extLst>
        </xdr:cNvPr>
        <xdr:cNvSpPr txBox="1"/>
      </xdr:nvSpPr>
      <xdr:spPr>
        <a:xfrm>
          <a:off x="16357600" y="61535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85816</xdr:rowOff>
    </xdr:from>
    <xdr:to>
      <xdr:col>81</xdr:col>
      <xdr:colOff>101600</xdr:colOff>
      <xdr:row>37</xdr:row>
      <xdr:rowOff>15966</xdr:rowOff>
    </xdr:to>
    <xdr:sp macro="" textlink="">
      <xdr:nvSpPr>
        <xdr:cNvPr id="340" name="楕円 339">
          <a:extLst>
            <a:ext uri="{FF2B5EF4-FFF2-40B4-BE49-F238E27FC236}">
              <a16:creationId xmlns:a16="http://schemas.microsoft.com/office/drawing/2014/main" id="{403DBA2A-89B1-4789-8B71-8B964E534BAF}"/>
            </a:ext>
          </a:extLst>
        </xdr:cNvPr>
        <xdr:cNvSpPr/>
      </xdr:nvSpPr>
      <xdr:spPr>
        <a:xfrm>
          <a:off x="15430500" y="6258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36</xdr:row>
      <xdr:rowOff>136616</xdr:rowOff>
    </xdr:from>
    <xdr:to>
      <xdr:col>85</xdr:col>
      <xdr:colOff>127000</xdr:colOff>
      <xdr:row>37</xdr:row>
      <xdr:rowOff>9253</xdr:rowOff>
    </xdr:to>
    <xdr:cxnSp macro="">
      <xdr:nvCxnSpPr>
        <xdr:cNvPr id="341" name="直線コネクタ 340">
          <a:extLst>
            <a:ext uri="{FF2B5EF4-FFF2-40B4-BE49-F238E27FC236}">
              <a16:creationId xmlns:a16="http://schemas.microsoft.com/office/drawing/2014/main" id="{629B3FA1-E3BB-4B47-A8DD-09D79E59E2A3}"/>
            </a:ext>
          </a:extLst>
        </xdr:cNvPr>
        <xdr:cNvCxnSpPr/>
      </xdr:nvCxnSpPr>
      <xdr:spPr>
        <a:xfrm>
          <a:off x="15481300" y="6308816"/>
          <a:ext cx="838200" cy="44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41728</xdr:rowOff>
    </xdr:from>
    <xdr:to>
      <xdr:col>76</xdr:col>
      <xdr:colOff>165100</xdr:colOff>
      <xdr:row>36</xdr:row>
      <xdr:rowOff>143328</xdr:rowOff>
    </xdr:to>
    <xdr:sp macro="" textlink="">
      <xdr:nvSpPr>
        <xdr:cNvPr id="342" name="楕円 341">
          <a:extLst>
            <a:ext uri="{FF2B5EF4-FFF2-40B4-BE49-F238E27FC236}">
              <a16:creationId xmlns:a16="http://schemas.microsoft.com/office/drawing/2014/main" id="{2C07B8E7-55ED-49D8-B94C-3013E487EA3D}"/>
            </a:ext>
          </a:extLst>
        </xdr:cNvPr>
        <xdr:cNvSpPr/>
      </xdr:nvSpPr>
      <xdr:spPr>
        <a:xfrm>
          <a:off x="14541500" y="6213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92528</xdr:rowOff>
    </xdr:from>
    <xdr:to>
      <xdr:col>81</xdr:col>
      <xdr:colOff>50800</xdr:colOff>
      <xdr:row>36</xdr:row>
      <xdr:rowOff>136616</xdr:rowOff>
    </xdr:to>
    <xdr:cxnSp macro="">
      <xdr:nvCxnSpPr>
        <xdr:cNvPr id="343" name="直線コネクタ 342">
          <a:extLst>
            <a:ext uri="{FF2B5EF4-FFF2-40B4-BE49-F238E27FC236}">
              <a16:creationId xmlns:a16="http://schemas.microsoft.com/office/drawing/2014/main" id="{396445D2-162F-4604-8448-62ED0729FF03}"/>
            </a:ext>
          </a:extLst>
        </xdr:cNvPr>
        <xdr:cNvCxnSpPr/>
      </xdr:nvCxnSpPr>
      <xdr:spPr>
        <a:xfrm>
          <a:off x="14592300" y="6264728"/>
          <a:ext cx="889000" cy="44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35</xdr:row>
      <xdr:rowOff>169092</xdr:rowOff>
    </xdr:from>
    <xdr:to>
      <xdr:col>72</xdr:col>
      <xdr:colOff>38100</xdr:colOff>
      <xdr:row>36</xdr:row>
      <xdr:rowOff>99242</xdr:rowOff>
    </xdr:to>
    <xdr:sp macro="" textlink="">
      <xdr:nvSpPr>
        <xdr:cNvPr id="344" name="楕円 343">
          <a:extLst>
            <a:ext uri="{FF2B5EF4-FFF2-40B4-BE49-F238E27FC236}">
              <a16:creationId xmlns:a16="http://schemas.microsoft.com/office/drawing/2014/main" id="{11D8C7C5-3586-49EE-A861-BC749284E38C}"/>
            </a:ext>
          </a:extLst>
        </xdr:cNvPr>
        <xdr:cNvSpPr/>
      </xdr:nvSpPr>
      <xdr:spPr>
        <a:xfrm>
          <a:off x="13652500" y="61698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36</xdr:row>
      <xdr:rowOff>48442</xdr:rowOff>
    </xdr:from>
    <xdr:to>
      <xdr:col>76</xdr:col>
      <xdr:colOff>114300</xdr:colOff>
      <xdr:row>36</xdr:row>
      <xdr:rowOff>92528</xdr:rowOff>
    </xdr:to>
    <xdr:cxnSp macro="">
      <xdr:nvCxnSpPr>
        <xdr:cNvPr id="345" name="直線コネクタ 344">
          <a:extLst>
            <a:ext uri="{FF2B5EF4-FFF2-40B4-BE49-F238E27FC236}">
              <a16:creationId xmlns:a16="http://schemas.microsoft.com/office/drawing/2014/main" id="{257A0EF4-28BE-4B7F-9F3F-6DC4645D201B}"/>
            </a:ext>
          </a:extLst>
        </xdr:cNvPr>
        <xdr:cNvCxnSpPr/>
      </xdr:nvCxnSpPr>
      <xdr:spPr>
        <a:xfrm>
          <a:off x="13703300" y="6220642"/>
          <a:ext cx="889000" cy="44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36</xdr:row>
      <xdr:rowOff>98878</xdr:rowOff>
    </xdr:from>
    <xdr:to>
      <xdr:col>67</xdr:col>
      <xdr:colOff>101600</xdr:colOff>
      <xdr:row>37</xdr:row>
      <xdr:rowOff>29028</xdr:rowOff>
    </xdr:to>
    <xdr:sp macro="" textlink="">
      <xdr:nvSpPr>
        <xdr:cNvPr id="346" name="楕円 345">
          <a:extLst>
            <a:ext uri="{FF2B5EF4-FFF2-40B4-BE49-F238E27FC236}">
              <a16:creationId xmlns:a16="http://schemas.microsoft.com/office/drawing/2014/main" id="{F701AA99-0E8B-4DD3-8A4C-8DE01EC2FEC1}"/>
            </a:ext>
          </a:extLst>
        </xdr:cNvPr>
        <xdr:cNvSpPr/>
      </xdr:nvSpPr>
      <xdr:spPr>
        <a:xfrm>
          <a:off x="12763500" y="62710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36</xdr:row>
      <xdr:rowOff>48442</xdr:rowOff>
    </xdr:from>
    <xdr:to>
      <xdr:col>71</xdr:col>
      <xdr:colOff>177800</xdr:colOff>
      <xdr:row>36</xdr:row>
      <xdr:rowOff>149678</xdr:rowOff>
    </xdr:to>
    <xdr:cxnSp macro="">
      <xdr:nvCxnSpPr>
        <xdr:cNvPr id="347" name="直線コネクタ 346">
          <a:extLst>
            <a:ext uri="{FF2B5EF4-FFF2-40B4-BE49-F238E27FC236}">
              <a16:creationId xmlns:a16="http://schemas.microsoft.com/office/drawing/2014/main" id="{D4CC24A6-4C28-4D3C-AE26-DA4E64F78968}"/>
            </a:ext>
          </a:extLst>
        </xdr:cNvPr>
        <xdr:cNvCxnSpPr/>
      </xdr:nvCxnSpPr>
      <xdr:spPr>
        <a:xfrm flipV="1">
          <a:off x="12814300" y="6220642"/>
          <a:ext cx="889000" cy="101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39</xdr:row>
      <xdr:rowOff>49547</xdr:rowOff>
    </xdr:from>
    <xdr:ext cx="405111" cy="259045"/>
    <xdr:sp macro="" textlink="">
      <xdr:nvSpPr>
        <xdr:cNvPr id="348" name="n_1aveValue【一般廃棄物処理施設】&#10;有形固定資産減価償却率">
          <a:extLst>
            <a:ext uri="{FF2B5EF4-FFF2-40B4-BE49-F238E27FC236}">
              <a16:creationId xmlns:a16="http://schemas.microsoft.com/office/drawing/2014/main" id="{2D731347-EBBB-473A-87D9-8752AD08B72C}"/>
            </a:ext>
          </a:extLst>
        </xdr:cNvPr>
        <xdr:cNvSpPr txBox="1"/>
      </xdr:nvSpPr>
      <xdr:spPr>
        <a:xfrm>
          <a:off x="15266044" y="6736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39</xdr:row>
      <xdr:rowOff>49547</xdr:rowOff>
    </xdr:from>
    <xdr:ext cx="405111" cy="259045"/>
    <xdr:sp macro="" textlink="">
      <xdr:nvSpPr>
        <xdr:cNvPr id="349" name="n_2aveValue【一般廃棄物処理施設】&#10;有形固定資産減価償却率">
          <a:extLst>
            <a:ext uri="{FF2B5EF4-FFF2-40B4-BE49-F238E27FC236}">
              <a16:creationId xmlns:a16="http://schemas.microsoft.com/office/drawing/2014/main" id="{5A2431E5-779C-4037-8C24-B93C25954B9B}"/>
            </a:ext>
          </a:extLst>
        </xdr:cNvPr>
        <xdr:cNvSpPr txBox="1"/>
      </xdr:nvSpPr>
      <xdr:spPr>
        <a:xfrm>
          <a:off x="14389744" y="6736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39</xdr:row>
      <xdr:rowOff>29953</xdr:rowOff>
    </xdr:from>
    <xdr:ext cx="405111" cy="259045"/>
    <xdr:sp macro="" textlink="">
      <xdr:nvSpPr>
        <xdr:cNvPr id="350" name="n_3aveValue【一般廃棄物処理施設】&#10;有形固定資産減価償却率">
          <a:extLst>
            <a:ext uri="{FF2B5EF4-FFF2-40B4-BE49-F238E27FC236}">
              <a16:creationId xmlns:a16="http://schemas.microsoft.com/office/drawing/2014/main" id="{D995A4F3-48BE-4ED5-8B82-23899F45674B}"/>
            </a:ext>
          </a:extLst>
        </xdr:cNvPr>
        <xdr:cNvSpPr txBox="1"/>
      </xdr:nvSpPr>
      <xdr:spPr>
        <a:xfrm>
          <a:off x="13500744" y="67165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39</xdr:row>
      <xdr:rowOff>23421</xdr:rowOff>
    </xdr:from>
    <xdr:ext cx="405111" cy="259045"/>
    <xdr:sp macro="" textlink="">
      <xdr:nvSpPr>
        <xdr:cNvPr id="351" name="n_4aveValue【一般廃棄物処理施設】&#10;有形固定資産減価償却率">
          <a:extLst>
            <a:ext uri="{FF2B5EF4-FFF2-40B4-BE49-F238E27FC236}">
              <a16:creationId xmlns:a16="http://schemas.microsoft.com/office/drawing/2014/main" id="{006FCC5C-4E87-42DC-9A0D-867460D9C5E9}"/>
            </a:ext>
          </a:extLst>
        </xdr:cNvPr>
        <xdr:cNvSpPr txBox="1"/>
      </xdr:nvSpPr>
      <xdr:spPr>
        <a:xfrm>
          <a:off x="12611744" y="67099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35</xdr:row>
      <xdr:rowOff>32493</xdr:rowOff>
    </xdr:from>
    <xdr:ext cx="405111" cy="259045"/>
    <xdr:sp macro="" textlink="">
      <xdr:nvSpPr>
        <xdr:cNvPr id="352" name="n_1mainValue【一般廃棄物処理施設】&#10;有形固定資産減価償却率">
          <a:extLst>
            <a:ext uri="{FF2B5EF4-FFF2-40B4-BE49-F238E27FC236}">
              <a16:creationId xmlns:a16="http://schemas.microsoft.com/office/drawing/2014/main" id="{D53EE446-A80B-44DA-ABA1-D84F2072F26B}"/>
            </a:ext>
          </a:extLst>
        </xdr:cNvPr>
        <xdr:cNvSpPr txBox="1"/>
      </xdr:nvSpPr>
      <xdr:spPr>
        <a:xfrm>
          <a:off x="15266044" y="60332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34</xdr:row>
      <xdr:rowOff>159855</xdr:rowOff>
    </xdr:from>
    <xdr:ext cx="405111" cy="259045"/>
    <xdr:sp macro="" textlink="">
      <xdr:nvSpPr>
        <xdr:cNvPr id="353" name="n_2mainValue【一般廃棄物処理施設】&#10;有形固定資産減価償却率">
          <a:extLst>
            <a:ext uri="{FF2B5EF4-FFF2-40B4-BE49-F238E27FC236}">
              <a16:creationId xmlns:a16="http://schemas.microsoft.com/office/drawing/2014/main" id="{A5E931F6-564A-42E8-AA48-AF4E8E5FD4B3}"/>
            </a:ext>
          </a:extLst>
        </xdr:cNvPr>
        <xdr:cNvSpPr txBox="1"/>
      </xdr:nvSpPr>
      <xdr:spPr>
        <a:xfrm>
          <a:off x="14389744" y="59891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34</xdr:row>
      <xdr:rowOff>115769</xdr:rowOff>
    </xdr:from>
    <xdr:ext cx="405111" cy="259045"/>
    <xdr:sp macro="" textlink="">
      <xdr:nvSpPr>
        <xdr:cNvPr id="354" name="n_3mainValue【一般廃棄物処理施設】&#10;有形固定資産減価償却率">
          <a:extLst>
            <a:ext uri="{FF2B5EF4-FFF2-40B4-BE49-F238E27FC236}">
              <a16:creationId xmlns:a16="http://schemas.microsoft.com/office/drawing/2014/main" id="{64186E40-360B-44ED-B052-24512447A33B}"/>
            </a:ext>
          </a:extLst>
        </xdr:cNvPr>
        <xdr:cNvSpPr txBox="1"/>
      </xdr:nvSpPr>
      <xdr:spPr>
        <a:xfrm>
          <a:off x="13500744" y="59450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35</xdr:row>
      <xdr:rowOff>45555</xdr:rowOff>
    </xdr:from>
    <xdr:ext cx="405111" cy="259045"/>
    <xdr:sp macro="" textlink="">
      <xdr:nvSpPr>
        <xdr:cNvPr id="355" name="n_4mainValue【一般廃棄物処理施設】&#10;有形固定資産減価償却率">
          <a:extLst>
            <a:ext uri="{FF2B5EF4-FFF2-40B4-BE49-F238E27FC236}">
              <a16:creationId xmlns:a16="http://schemas.microsoft.com/office/drawing/2014/main" id="{77DACB6A-11B2-4E51-A0AD-229A385DDF65}"/>
            </a:ext>
          </a:extLst>
        </xdr:cNvPr>
        <xdr:cNvSpPr txBox="1"/>
      </xdr:nvSpPr>
      <xdr:spPr>
        <a:xfrm>
          <a:off x="12611744" y="60463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356" name="正方形/長方形 355">
          <a:extLst>
            <a:ext uri="{FF2B5EF4-FFF2-40B4-BE49-F238E27FC236}">
              <a16:creationId xmlns:a16="http://schemas.microsoft.com/office/drawing/2014/main" id="{597029E2-81B1-4BD4-B39C-1A2876FCB74B}"/>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57" name="正方形/長方形 356">
          <a:extLst>
            <a:ext uri="{FF2B5EF4-FFF2-40B4-BE49-F238E27FC236}">
              <a16:creationId xmlns:a16="http://schemas.microsoft.com/office/drawing/2014/main" id="{B904A8B3-ADA8-4F9E-B008-FBA438FC73A7}"/>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58" name="正方形/長方形 357">
          <a:extLst>
            <a:ext uri="{FF2B5EF4-FFF2-40B4-BE49-F238E27FC236}">
              <a16:creationId xmlns:a16="http://schemas.microsoft.com/office/drawing/2014/main" id="{6F25BB97-DAFA-4F02-9F40-FB9242D1550E}"/>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59" name="正方形/長方形 358">
          <a:extLst>
            <a:ext uri="{FF2B5EF4-FFF2-40B4-BE49-F238E27FC236}">
              <a16:creationId xmlns:a16="http://schemas.microsoft.com/office/drawing/2014/main" id="{3AB71C3E-F5F7-4638-AD9F-6013511F2229}"/>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60" name="正方形/長方形 359">
          <a:extLst>
            <a:ext uri="{FF2B5EF4-FFF2-40B4-BE49-F238E27FC236}">
              <a16:creationId xmlns:a16="http://schemas.microsoft.com/office/drawing/2014/main" id="{53003C45-E9F2-422B-9780-C9A9D753C53B}"/>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61" name="正方形/長方形 360">
          <a:extLst>
            <a:ext uri="{FF2B5EF4-FFF2-40B4-BE49-F238E27FC236}">
              <a16:creationId xmlns:a16="http://schemas.microsoft.com/office/drawing/2014/main" id="{FA98C1CA-A9FF-41E9-9D40-ACB7CC959976}"/>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62" name="正方形/長方形 361">
          <a:extLst>
            <a:ext uri="{FF2B5EF4-FFF2-40B4-BE49-F238E27FC236}">
              <a16:creationId xmlns:a16="http://schemas.microsoft.com/office/drawing/2014/main" id="{B2E05ABA-063F-497B-B62B-9EE4C845D028}"/>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67,299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63" name="正方形/長方形 362">
          <a:extLst>
            <a:ext uri="{FF2B5EF4-FFF2-40B4-BE49-F238E27FC236}">
              <a16:creationId xmlns:a16="http://schemas.microsoft.com/office/drawing/2014/main" id="{0ACA13EC-BBDA-492B-9F44-3EF25C0AFCD4}"/>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364" name="テキスト ボックス 363">
          <a:extLst>
            <a:ext uri="{FF2B5EF4-FFF2-40B4-BE49-F238E27FC236}">
              <a16:creationId xmlns:a16="http://schemas.microsoft.com/office/drawing/2014/main" id="{C06FF391-1CC2-40E3-B375-8BD58902E1B9}"/>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365" name="直線コネクタ 364">
          <a:extLst>
            <a:ext uri="{FF2B5EF4-FFF2-40B4-BE49-F238E27FC236}">
              <a16:creationId xmlns:a16="http://schemas.microsoft.com/office/drawing/2014/main" id="{B3F65F72-7CD6-4471-9459-4A940E3F006D}"/>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366" name="直線コネクタ 365">
          <a:extLst>
            <a:ext uri="{FF2B5EF4-FFF2-40B4-BE49-F238E27FC236}">
              <a16:creationId xmlns:a16="http://schemas.microsoft.com/office/drawing/2014/main" id="{43F0111C-756C-4616-A147-372A1F3ED044}"/>
            </a:ext>
          </a:extLst>
        </xdr:cNvPr>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40</xdr:row>
      <xdr:rowOff>162577</xdr:rowOff>
    </xdr:from>
    <xdr:ext cx="248786" cy="259045"/>
    <xdr:sp macro="" textlink="">
      <xdr:nvSpPr>
        <xdr:cNvPr id="367" name="テキスト ボックス 366">
          <a:extLst>
            <a:ext uri="{FF2B5EF4-FFF2-40B4-BE49-F238E27FC236}">
              <a16:creationId xmlns:a16="http://schemas.microsoft.com/office/drawing/2014/main" id="{1288348A-4F45-4154-A65C-1BD7150D292F}"/>
            </a:ext>
          </a:extLst>
        </xdr:cNvPr>
        <xdr:cNvSpPr txBox="1"/>
      </xdr:nvSpPr>
      <xdr:spPr>
        <a:xfrm>
          <a:off x="18039214" y="702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368" name="直線コネクタ 367">
          <a:extLst>
            <a:ext uri="{FF2B5EF4-FFF2-40B4-BE49-F238E27FC236}">
              <a16:creationId xmlns:a16="http://schemas.microsoft.com/office/drawing/2014/main" id="{77C210DF-ED36-48F9-8EF7-5EBC8F3CCA10}"/>
            </a:ext>
          </a:extLst>
        </xdr:cNvPr>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38</xdr:row>
      <xdr:rowOff>48277</xdr:rowOff>
    </xdr:from>
    <xdr:ext cx="595419" cy="259045"/>
    <xdr:sp macro="" textlink="">
      <xdr:nvSpPr>
        <xdr:cNvPr id="369" name="テキスト ボックス 368">
          <a:extLst>
            <a:ext uri="{FF2B5EF4-FFF2-40B4-BE49-F238E27FC236}">
              <a16:creationId xmlns:a16="http://schemas.microsoft.com/office/drawing/2014/main" id="{7054E6FF-5E5A-4314-B965-ACF9526C038C}"/>
            </a:ext>
          </a:extLst>
        </xdr:cNvPr>
        <xdr:cNvSpPr txBox="1"/>
      </xdr:nvSpPr>
      <xdr:spPr>
        <a:xfrm>
          <a:off x="17692581" y="656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370" name="直線コネクタ 369">
          <a:extLst>
            <a:ext uri="{FF2B5EF4-FFF2-40B4-BE49-F238E27FC236}">
              <a16:creationId xmlns:a16="http://schemas.microsoft.com/office/drawing/2014/main" id="{1B0A9B5A-E385-46FC-BBA5-04BFC8206C3C}"/>
            </a:ext>
          </a:extLst>
        </xdr:cNvPr>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105427</xdr:rowOff>
    </xdr:from>
    <xdr:ext cx="595419" cy="259045"/>
    <xdr:sp macro="" textlink="">
      <xdr:nvSpPr>
        <xdr:cNvPr id="371" name="テキスト ボックス 370">
          <a:extLst>
            <a:ext uri="{FF2B5EF4-FFF2-40B4-BE49-F238E27FC236}">
              <a16:creationId xmlns:a16="http://schemas.microsoft.com/office/drawing/2014/main" id="{6034155A-13C8-4B11-82ED-606BFC9E26E5}"/>
            </a:ext>
          </a:extLst>
        </xdr:cNvPr>
        <xdr:cNvSpPr txBox="1"/>
      </xdr:nvSpPr>
      <xdr:spPr>
        <a:xfrm>
          <a:off x="17692581" y="610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372" name="直線コネクタ 371">
          <a:extLst>
            <a:ext uri="{FF2B5EF4-FFF2-40B4-BE49-F238E27FC236}">
              <a16:creationId xmlns:a16="http://schemas.microsoft.com/office/drawing/2014/main" id="{68BF4028-6B4A-4EB8-A26B-493FCB162F33}"/>
            </a:ext>
          </a:extLst>
        </xdr:cNvPr>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162577</xdr:rowOff>
    </xdr:from>
    <xdr:ext cx="595419" cy="259045"/>
    <xdr:sp macro="" textlink="">
      <xdr:nvSpPr>
        <xdr:cNvPr id="373" name="テキスト ボックス 372">
          <a:extLst>
            <a:ext uri="{FF2B5EF4-FFF2-40B4-BE49-F238E27FC236}">
              <a16:creationId xmlns:a16="http://schemas.microsoft.com/office/drawing/2014/main" id="{C6C0690F-42BB-456D-8153-8A5E5C716289}"/>
            </a:ext>
          </a:extLst>
        </xdr:cNvPr>
        <xdr:cNvSpPr txBox="1"/>
      </xdr:nvSpPr>
      <xdr:spPr>
        <a:xfrm>
          <a:off x="17692581" y="564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374" name="直線コネクタ 373">
          <a:extLst>
            <a:ext uri="{FF2B5EF4-FFF2-40B4-BE49-F238E27FC236}">
              <a16:creationId xmlns:a16="http://schemas.microsoft.com/office/drawing/2014/main" id="{C70426BA-EDD6-442F-8C49-56DEF1E7A531}"/>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375" name="テキスト ボックス 374">
          <a:extLst>
            <a:ext uri="{FF2B5EF4-FFF2-40B4-BE49-F238E27FC236}">
              <a16:creationId xmlns:a16="http://schemas.microsoft.com/office/drawing/2014/main" id="{1B0B420B-A8EB-4BE3-81BE-82C018B5C21C}"/>
            </a:ext>
          </a:extLst>
        </xdr:cNvPr>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376" name="【一般廃棄物処理施設】&#10;一人当たり有形固定資産（償却資産）額グラフ枠">
          <a:extLst>
            <a:ext uri="{FF2B5EF4-FFF2-40B4-BE49-F238E27FC236}">
              <a16:creationId xmlns:a16="http://schemas.microsoft.com/office/drawing/2014/main" id="{28DC656E-DDD9-4423-804F-7632889EFFCB}"/>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78614</xdr:rowOff>
    </xdr:from>
    <xdr:to>
      <xdr:col>116</xdr:col>
      <xdr:colOff>62864</xdr:colOff>
      <xdr:row>41</xdr:row>
      <xdr:rowOff>133272</xdr:rowOff>
    </xdr:to>
    <xdr:cxnSp macro="">
      <xdr:nvCxnSpPr>
        <xdr:cNvPr id="377" name="直線コネクタ 376">
          <a:extLst>
            <a:ext uri="{FF2B5EF4-FFF2-40B4-BE49-F238E27FC236}">
              <a16:creationId xmlns:a16="http://schemas.microsoft.com/office/drawing/2014/main" id="{6D398721-053E-4B4B-AEC6-1BCE8272974B}"/>
            </a:ext>
          </a:extLst>
        </xdr:cNvPr>
        <xdr:cNvCxnSpPr/>
      </xdr:nvCxnSpPr>
      <xdr:spPr>
        <a:xfrm flipV="1">
          <a:off x="22160864" y="5907914"/>
          <a:ext cx="0" cy="12548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137099</xdr:rowOff>
    </xdr:from>
    <xdr:ext cx="313932" cy="259045"/>
    <xdr:sp macro="" textlink="">
      <xdr:nvSpPr>
        <xdr:cNvPr id="378" name="【一般廃棄物処理施設】&#10;一人当たり有形固定資産（償却資産）額最小値テキスト">
          <a:extLst>
            <a:ext uri="{FF2B5EF4-FFF2-40B4-BE49-F238E27FC236}">
              <a16:creationId xmlns:a16="http://schemas.microsoft.com/office/drawing/2014/main" id="{36D29BB8-6171-4526-97B0-C10C87C0CCBE}"/>
            </a:ext>
          </a:extLst>
        </xdr:cNvPr>
        <xdr:cNvSpPr txBox="1"/>
      </xdr:nvSpPr>
      <xdr:spPr>
        <a:xfrm>
          <a:off x="22199600" y="716654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133272</xdr:rowOff>
    </xdr:from>
    <xdr:to>
      <xdr:col>116</xdr:col>
      <xdr:colOff>152400</xdr:colOff>
      <xdr:row>41</xdr:row>
      <xdr:rowOff>133272</xdr:rowOff>
    </xdr:to>
    <xdr:cxnSp macro="">
      <xdr:nvCxnSpPr>
        <xdr:cNvPr id="379" name="直線コネクタ 378">
          <a:extLst>
            <a:ext uri="{FF2B5EF4-FFF2-40B4-BE49-F238E27FC236}">
              <a16:creationId xmlns:a16="http://schemas.microsoft.com/office/drawing/2014/main" id="{C02EF59E-9DEA-42C5-A45D-469235002293}"/>
            </a:ext>
          </a:extLst>
        </xdr:cNvPr>
        <xdr:cNvCxnSpPr/>
      </xdr:nvCxnSpPr>
      <xdr:spPr>
        <a:xfrm>
          <a:off x="22072600" y="71627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25291</xdr:rowOff>
    </xdr:from>
    <xdr:ext cx="599010" cy="259045"/>
    <xdr:sp macro="" textlink="">
      <xdr:nvSpPr>
        <xdr:cNvPr id="380" name="【一般廃棄物処理施設】&#10;一人当たり有形固定資産（償却資産）額最大値テキスト">
          <a:extLst>
            <a:ext uri="{FF2B5EF4-FFF2-40B4-BE49-F238E27FC236}">
              <a16:creationId xmlns:a16="http://schemas.microsoft.com/office/drawing/2014/main" id="{6A99FE76-833C-4DA0-9D77-F18A42C5EE39}"/>
            </a:ext>
          </a:extLst>
        </xdr:cNvPr>
        <xdr:cNvSpPr txBox="1"/>
      </xdr:nvSpPr>
      <xdr:spPr>
        <a:xfrm>
          <a:off x="22199600" y="56831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274,472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78614</xdr:rowOff>
    </xdr:from>
    <xdr:to>
      <xdr:col>116</xdr:col>
      <xdr:colOff>152400</xdr:colOff>
      <xdr:row>34</xdr:row>
      <xdr:rowOff>78614</xdr:rowOff>
    </xdr:to>
    <xdr:cxnSp macro="">
      <xdr:nvCxnSpPr>
        <xdr:cNvPr id="381" name="直線コネクタ 380">
          <a:extLst>
            <a:ext uri="{FF2B5EF4-FFF2-40B4-BE49-F238E27FC236}">
              <a16:creationId xmlns:a16="http://schemas.microsoft.com/office/drawing/2014/main" id="{BF4216C9-30CD-4783-B5DF-708216265F8C}"/>
            </a:ext>
          </a:extLst>
        </xdr:cNvPr>
        <xdr:cNvCxnSpPr/>
      </xdr:nvCxnSpPr>
      <xdr:spPr>
        <a:xfrm>
          <a:off x="22072600" y="59079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67374</xdr:rowOff>
    </xdr:from>
    <xdr:ext cx="534377" cy="259045"/>
    <xdr:sp macro="" textlink="">
      <xdr:nvSpPr>
        <xdr:cNvPr id="382" name="【一般廃棄物処理施設】&#10;一人当たり有形固定資産（償却資産）額平均値テキスト">
          <a:extLst>
            <a:ext uri="{FF2B5EF4-FFF2-40B4-BE49-F238E27FC236}">
              <a16:creationId xmlns:a16="http://schemas.microsoft.com/office/drawing/2014/main" id="{521C3FE3-8717-4B18-8470-6713A3485438}"/>
            </a:ext>
          </a:extLst>
        </xdr:cNvPr>
        <xdr:cNvSpPr txBox="1"/>
      </xdr:nvSpPr>
      <xdr:spPr>
        <a:xfrm>
          <a:off x="22199600" y="658247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83,323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44497</xdr:rowOff>
    </xdr:from>
    <xdr:to>
      <xdr:col>116</xdr:col>
      <xdr:colOff>114300</xdr:colOff>
      <xdr:row>39</xdr:row>
      <xdr:rowOff>146097</xdr:rowOff>
    </xdr:to>
    <xdr:sp macro="" textlink="">
      <xdr:nvSpPr>
        <xdr:cNvPr id="383" name="フローチャート: 判断 382">
          <a:extLst>
            <a:ext uri="{FF2B5EF4-FFF2-40B4-BE49-F238E27FC236}">
              <a16:creationId xmlns:a16="http://schemas.microsoft.com/office/drawing/2014/main" id="{CEC16087-83D7-4A15-B24D-C470594CE917}"/>
            </a:ext>
          </a:extLst>
        </xdr:cNvPr>
        <xdr:cNvSpPr/>
      </xdr:nvSpPr>
      <xdr:spPr>
        <a:xfrm>
          <a:off x="22110700" y="6731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75180</xdr:rowOff>
    </xdr:from>
    <xdr:to>
      <xdr:col>112</xdr:col>
      <xdr:colOff>38100</xdr:colOff>
      <xdr:row>40</xdr:row>
      <xdr:rowOff>5330</xdr:rowOff>
    </xdr:to>
    <xdr:sp macro="" textlink="">
      <xdr:nvSpPr>
        <xdr:cNvPr id="384" name="フローチャート: 判断 383">
          <a:extLst>
            <a:ext uri="{FF2B5EF4-FFF2-40B4-BE49-F238E27FC236}">
              <a16:creationId xmlns:a16="http://schemas.microsoft.com/office/drawing/2014/main" id="{A198A361-D1A7-485A-9E55-5B6E4B0F812C}"/>
            </a:ext>
          </a:extLst>
        </xdr:cNvPr>
        <xdr:cNvSpPr/>
      </xdr:nvSpPr>
      <xdr:spPr>
        <a:xfrm>
          <a:off x="21272500" y="6761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72373</xdr:rowOff>
    </xdr:from>
    <xdr:to>
      <xdr:col>107</xdr:col>
      <xdr:colOff>101600</xdr:colOff>
      <xdr:row>40</xdr:row>
      <xdr:rowOff>2523</xdr:rowOff>
    </xdr:to>
    <xdr:sp macro="" textlink="">
      <xdr:nvSpPr>
        <xdr:cNvPr id="385" name="フローチャート: 判断 384">
          <a:extLst>
            <a:ext uri="{FF2B5EF4-FFF2-40B4-BE49-F238E27FC236}">
              <a16:creationId xmlns:a16="http://schemas.microsoft.com/office/drawing/2014/main" id="{C6230B0E-291D-479D-84CB-961004F11AB6}"/>
            </a:ext>
          </a:extLst>
        </xdr:cNvPr>
        <xdr:cNvSpPr/>
      </xdr:nvSpPr>
      <xdr:spPr>
        <a:xfrm>
          <a:off x="20383500" y="67589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95850</xdr:rowOff>
    </xdr:from>
    <xdr:to>
      <xdr:col>102</xdr:col>
      <xdr:colOff>165100</xdr:colOff>
      <xdr:row>40</xdr:row>
      <xdr:rowOff>26000</xdr:rowOff>
    </xdr:to>
    <xdr:sp macro="" textlink="">
      <xdr:nvSpPr>
        <xdr:cNvPr id="386" name="フローチャート: 判断 385">
          <a:extLst>
            <a:ext uri="{FF2B5EF4-FFF2-40B4-BE49-F238E27FC236}">
              <a16:creationId xmlns:a16="http://schemas.microsoft.com/office/drawing/2014/main" id="{D184A133-5C71-46DC-89C6-83982275F11F}"/>
            </a:ext>
          </a:extLst>
        </xdr:cNvPr>
        <xdr:cNvSpPr/>
      </xdr:nvSpPr>
      <xdr:spPr>
        <a:xfrm>
          <a:off x="19494500" y="6782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99786</xdr:rowOff>
    </xdr:from>
    <xdr:to>
      <xdr:col>98</xdr:col>
      <xdr:colOff>38100</xdr:colOff>
      <xdr:row>40</xdr:row>
      <xdr:rowOff>29936</xdr:rowOff>
    </xdr:to>
    <xdr:sp macro="" textlink="">
      <xdr:nvSpPr>
        <xdr:cNvPr id="387" name="フローチャート: 判断 386">
          <a:extLst>
            <a:ext uri="{FF2B5EF4-FFF2-40B4-BE49-F238E27FC236}">
              <a16:creationId xmlns:a16="http://schemas.microsoft.com/office/drawing/2014/main" id="{B1942045-E73A-4E9F-89BE-C4C2B16E286C}"/>
            </a:ext>
          </a:extLst>
        </xdr:cNvPr>
        <xdr:cNvSpPr/>
      </xdr:nvSpPr>
      <xdr:spPr>
        <a:xfrm>
          <a:off x="18605500" y="6786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388" name="テキスト ボックス 387">
          <a:extLst>
            <a:ext uri="{FF2B5EF4-FFF2-40B4-BE49-F238E27FC236}">
              <a16:creationId xmlns:a16="http://schemas.microsoft.com/office/drawing/2014/main" id="{F661D128-FA73-444D-ABD4-C0BD67019AFF}"/>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389" name="テキスト ボックス 388">
          <a:extLst>
            <a:ext uri="{FF2B5EF4-FFF2-40B4-BE49-F238E27FC236}">
              <a16:creationId xmlns:a16="http://schemas.microsoft.com/office/drawing/2014/main" id="{6896F57C-05CF-4F15-8B7F-EBD3A02806B8}"/>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390" name="テキスト ボックス 389">
          <a:extLst>
            <a:ext uri="{FF2B5EF4-FFF2-40B4-BE49-F238E27FC236}">
              <a16:creationId xmlns:a16="http://schemas.microsoft.com/office/drawing/2014/main" id="{86A9D244-EE5C-4B48-B8C4-ADAE9D979152}"/>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391" name="テキスト ボックス 390">
          <a:extLst>
            <a:ext uri="{FF2B5EF4-FFF2-40B4-BE49-F238E27FC236}">
              <a16:creationId xmlns:a16="http://schemas.microsoft.com/office/drawing/2014/main" id="{ADBFF40B-4E1A-4218-A4CA-E0FE5F70E361}"/>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392" name="テキスト ボックス 391">
          <a:extLst>
            <a:ext uri="{FF2B5EF4-FFF2-40B4-BE49-F238E27FC236}">
              <a16:creationId xmlns:a16="http://schemas.microsoft.com/office/drawing/2014/main" id="{315C0A3C-9B09-4A99-8FF8-1A808F0FD0AD}"/>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41</xdr:row>
      <xdr:rowOff>63311</xdr:rowOff>
    </xdr:from>
    <xdr:to>
      <xdr:col>116</xdr:col>
      <xdr:colOff>114300</xdr:colOff>
      <xdr:row>41</xdr:row>
      <xdr:rowOff>164911</xdr:rowOff>
    </xdr:to>
    <xdr:sp macro="" textlink="">
      <xdr:nvSpPr>
        <xdr:cNvPr id="393" name="楕円 392">
          <a:extLst>
            <a:ext uri="{FF2B5EF4-FFF2-40B4-BE49-F238E27FC236}">
              <a16:creationId xmlns:a16="http://schemas.microsoft.com/office/drawing/2014/main" id="{66AE87C1-1479-4D56-8BFF-3137E7948880}"/>
            </a:ext>
          </a:extLst>
        </xdr:cNvPr>
        <xdr:cNvSpPr/>
      </xdr:nvSpPr>
      <xdr:spPr>
        <a:xfrm>
          <a:off x="22110700" y="7092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149688</xdr:rowOff>
    </xdr:from>
    <xdr:ext cx="469744" cy="259045"/>
    <xdr:sp macro="" textlink="">
      <xdr:nvSpPr>
        <xdr:cNvPr id="394" name="【一般廃棄物処理施設】&#10;一人当たり有形固定資産（償却資産）額該当値テキスト">
          <a:extLst>
            <a:ext uri="{FF2B5EF4-FFF2-40B4-BE49-F238E27FC236}">
              <a16:creationId xmlns:a16="http://schemas.microsoft.com/office/drawing/2014/main" id="{B06046E6-E6D2-4570-8260-6186A9FD6D32}"/>
            </a:ext>
          </a:extLst>
        </xdr:cNvPr>
        <xdr:cNvSpPr txBox="1"/>
      </xdr:nvSpPr>
      <xdr:spPr>
        <a:xfrm>
          <a:off x="22199600" y="70076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41</xdr:row>
      <xdr:rowOff>63471</xdr:rowOff>
    </xdr:from>
    <xdr:to>
      <xdr:col>112</xdr:col>
      <xdr:colOff>38100</xdr:colOff>
      <xdr:row>41</xdr:row>
      <xdr:rowOff>165071</xdr:rowOff>
    </xdr:to>
    <xdr:sp macro="" textlink="">
      <xdr:nvSpPr>
        <xdr:cNvPr id="395" name="楕円 394">
          <a:extLst>
            <a:ext uri="{FF2B5EF4-FFF2-40B4-BE49-F238E27FC236}">
              <a16:creationId xmlns:a16="http://schemas.microsoft.com/office/drawing/2014/main" id="{8D19B601-3CE5-4120-B76B-E8FD9AE0481B}"/>
            </a:ext>
          </a:extLst>
        </xdr:cNvPr>
        <xdr:cNvSpPr/>
      </xdr:nvSpPr>
      <xdr:spPr>
        <a:xfrm>
          <a:off x="21272500" y="70929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41</xdr:row>
      <xdr:rowOff>114111</xdr:rowOff>
    </xdr:from>
    <xdr:to>
      <xdr:col>116</xdr:col>
      <xdr:colOff>63500</xdr:colOff>
      <xdr:row>41</xdr:row>
      <xdr:rowOff>114271</xdr:rowOff>
    </xdr:to>
    <xdr:cxnSp macro="">
      <xdr:nvCxnSpPr>
        <xdr:cNvPr id="396" name="直線コネクタ 395">
          <a:extLst>
            <a:ext uri="{FF2B5EF4-FFF2-40B4-BE49-F238E27FC236}">
              <a16:creationId xmlns:a16="http://schemas.microsoft.com/office/drawing/2014/main" id="{6900CACB-061C-4855-B7CA-E49D04856871}"/>
            </a:ext>
          </a:extLst>
        </xdr:cNvPr>
        <xdr:cNvCxnSpPr/>
      </xdr:nvCxnSpPr>
      <xdr:spPr>
        <a:xfrm flipV="1">
          <a:off x="21323300" y="7143561"/>
          <a:ext cx="838200" cy="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41</xdr:row>
      <xdr:rowOff>63672</xdr:rowOff>
    </xdr:from>
    <xdr:to>
      <xdr:col>107</xdr:col>
      <xdr:colOff>101600</xdr:colOff>
      <xdr:row>41</xdr:row>
      <xdr:rowOff>165272</xdr:rowOff>
    </xdr:to>
    <xdr:sp macro="" textlink="">
      <xdr:nvSpPr>
        <xdr:cNvPr id="397" name="楕円 396">
          <a:extLst>
            <a:ext uri="{FF2B5EF4-FFF2-40B4-BE49-F238E27FC236}">
              <a16:creationId xmlns:a16="http://schemas.microsoft.com/office/drawing/2014/main" id="{DADACC94-488B-4A90-AB9D-C71545FC58B3}"/>
            </a:ext>
          </a:extLst>
        </xdr:cNvPr>
        <xdr:cNvSpPr/>
      </xdr:nvSpPr>
      <xdr:spPr>
        <a:xfrm>
          <a:off x="20383500" y="70931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41</xdr:row>
      <xdr:rowOff>114271</xdr:rowOff>
    </xdr:from>
    <xdr:to>
      <xdr:col>111</xdr:col>
      <xdr:colOff>177800</xdr:colOff>
      <xdr:row>41</xdr:row>
      <xdr:rowOff>114472</xdr:rowOff>
    </xdr:to>
    <xdr:cxnSp macro="">
      <xdr:nvCxnSpPr>
        <xdr:cNvPr id="398" name="直線コネクタ 397">
          <a:extLst>
            <a:ext uri="{FF2B5EF4-FFF2-40B4-BE49-F238E27FC236}">
              <a16:creationId xmlns:a16="http://schemas.microsoft.com/office/drawing/2014/main" id="{228C285C-DAA8-4F01-8369-5F744D3D7F90}"/>
            </a:ext>
          </a:extLst>
        </xdr:cNvPr>
        <xdr:cNvCxnSpPr/>
      </xdr:nvCxnSpPr>
      <xdr:spPr>
        <a:xfrm flipV="1">
          <a:off x="20434300" y="7143721"/>
          <a:ext cx="889000" cy="2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41</xdr:row>
      <xdr:rowOff>63874</xdr:rowOff>
    </xdr:from>
    <xdr:to>
      <xdr:col>102</xdr:col>
      <xdr:colOff>165100</xdr:colOff>
      <xdr:row>41</xdr:row>
      <xdr:rowOff>165474</xdr:rowOff>
    </xdr:to>
    <xdr:sp macro="" textlink="">
      <xdr:nvSpPr>
        <xdr:cNvPr id="399" name="楕円 398">
          <a:extLst>
            <a:ext uri="{FF2B5EF4-FFF2-40B4-BE49-F238E27FC236}">
              <a16:creationId xmlns:a16="http://schemas.microsoft.com/office/drawing/2014/main" id="{C2965B56-EECF-4588-9D26-0E08670EEB99}"/>
            </a:ext>
          </a:extLst>
        </xdr:cNvPr>
        <xdr:cNvSpPr/>
      </xdr:nvSpPr>
      <xdr:spPr>
        <a:xfrm>
          <a:off x="19494500" y="70933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41</xdr:row>
      <xdr:rowOff>114472</xdr:rowOff>
    </xdr:from>
    <xdr:to>
      <xdr:col>107</xdr:col>
      <xdr:colOff>50800</xdr:colOff>
      <xdr:row>41</xdr:row>
      <xdr:rowOff>114674</xdr:rowOff>
    </xdr:to>
    <xdr:cxnSp macro="">
      <xdr:nvCxnSpPr>
        <xdr:cNvPr id="400" name="直線コネクタ 399">
          <a:extLst>
            <a:ext uri="{FF2B5EF4-FFF2-40B4-BE49-F238E27FC236}">
              <a16:creationId xmlns:a16="http://schemas.microsoft.com/office/drawing/2014/main" id="{23476319-1CEE-4E1C-AACF-20308389E51C}"/>
            </a:ext>
          </a:extLst>
        </xdr:cNvPr>
        <xdr:cNvCxnSpPr/>
      </xdr:nvCxnSpPr>
      <xdr:spPr>
        <a:xfrm flipV="1">
          <a:off x="19545300" y="7143922"/>
          <a:ext cx="889000" cy="2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41</xdr:row>
      <xdr:rowOff>67828</xdr:rowOff>
    </xdr:from>
    <xdr:to>
      <xdr:col>98</xdr:col>
      <xdr:colOff>38100</xdr:colOff>
      <xdr:row>41</xdr:row>
      <xdr:rowOff>169428</xdr:rowOff>
    </xdr:to>
    <xdr:sp macro="" textlink="">
      <xdr:nvSpPr>
        <xdr:cNvPr id="401" name="楕円 400">
          <a:extLst>
            <a:ext uri="{FF2B5EF4-FFF2-40B4-BE49-F238E27FC236}">
              <a16:creationId xmlns:a16="http://schemas.microsoft.com/office/drawing/2014/main" id="{77957114-77EB-451A-A20B-0A0BC18A7F67}"/>
            </a:ext>
          </a:extLst>
        </xdr:cNvPr>
        <xdr:cNvSpPr/>
      </xdr:nvSpPr>
      <xdr:spPr>
        <a:xfrm>
          <a:off x="18605500" y="70972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41</xdr:row>
      <xdr:rowOff>114674</xdr:rowOff>
    </xdr:from>
    <xdr:to>
      <xdr:col>102</xdr:col>
      <xdr:colOff>114300</xdr:colOff>
      <xdr:row>41</xdr:row>
      <xdr:rowOff>118628</xdr:rowOff>
    </xdr:to>
    <xdr:cxnSp macro="">
      <xdr:nvCxnSpPr>
        <xdr:cNvPr id="402" name="直線コネクタ 401">
          <a:extLst>
            <a:ext uri="{FF2B5EF4-FFF2-40B4-BE49-F238E27FC236}">
              <a16:creationId xmlns:a16="http://schemas.microsoft.com/office/drawing/2014/main" id="{CB0092A0-4A30-49F2-BD71-60B784DA2251}"/>
            </a:ext>
          </a:extLst>
        </xdr:cNvPr>
        <xdr:cNvCxnSpPr/>
      </xdr:nvCxnSpPr>
      <xdr:spPr>
        <a:xfrm flipV="1">
          <a:off x="18656300" y="7144124"/>
          <a:ext cx="889000" cy="39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38</xdr:row>
      <xdr:rowOff>21857</xdr:rowOff>
    </xdr:from>
    <xdr:ext cx="534377" cy="259045"/>
    <xdr:sp macro="" textlink="">
      <xdr:nvSpPr>
        <xdr:cNvPr id="403" name="n_1aveValue【一般廃棄物処理施設】&#10;一人当たり有形固定資産（償却資産）額">
          <a:extLst>
            <a:ext uri="{FF2B5EF4-FFF2-40B4-BE49-F238E27FC236}">
              <a16:creationId xmlns:a16="http://schemas.microsoft.com/office/drawing/2014/main" id="{7F477FDA-4CFC-4BBF-A4F9-839686EBDAE7}"/>
            </a:ext>
          </a:extLst>
        </xdr:cNvPr>
        <xdr:cNvSpPr txBox="1"/>
      </xdr:nvSpPr>
      <xdr:spPr>
        <a:xfrm>
          <a:off x="21043411" y="65369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38</xdr:row>
      <xdr:rowOff>19050</xdr:rowOff>
    </xdr:from>
    <xdr:ext cx="534377" cy="259045"/>
    <xdr:sp macro="" textlink="">
      <xdr:nvSpPr>
        <xdr:cNvPr id="404" name="n_2aveValue【一般廃棄物処理施設】&#10;一人当たり有形固定資産（償却資産）額">
          <a:extLst>
            <a:ext uri="{FF2B5EF4-FFF2-40B4-BE49-F238E27FC236}">
              <a16:creationId xmlns:a16="http://schemas.microsoft.com/office/drawing/2014/main" id="{DF4B781A-2D94-43F1-837F-6F72099DE578}"/>
            </a:ext>
          </a:extLst>
        </xdr:cNvPr>
        <xdr:cNvSpPr txBox="1"/>
      </xdr:nvSpPr>
      <xdr:spPr>
        <a:xfrm>
          <a:off x="20167111" y="65341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38</xdr:row>
      <xdr:rowOff>42527</xdr:rowOff>
    </xdr:from>
    <xdr:ext cx="534377" cy="259045"/>
    <xdr:sp macro="" textlink="">
      <xdr:nvSpPr>
        <xdr:cNvPr id="405" name="n_3aveValue【一般廃棄物処理施設】&#10;一人当たり有形固定資産（償却資産）額">
          <a:extLst>
            <a:ext uri="{FF2B5EF4-FFF2-40B4-BE49-F238E27FC236}">
              <a16:creationId xmlns:a16="http://schemas.microsoft.com/office/drawing/2014/main" id="{CFD5814D-97DB-4C38-BF4C-340E16DB103B}"/>
            </a:ext>
          </a:extLst>
        </xdr:cNvPr>
        <xdr:cNvSpPr txBox="1"/>
      </xdr:nvSpPr>
      <xdr:spPr>
        <a:xfrm>
          <a:off x="19278111" y="65576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72,091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38</xdr:row>
      <xdr:rowOff>46463</xdr:rowOff>
    </xdr:from>
    <xdr:ext cx="534377" cy="259045"/>
    <xdr:sp macro="" textlink="">
      <xdr:nvSpPr>
        <xdr:cNvPr id="406" name="n_4aveValue【一般廃棄物処理施設】&#10;一人当たり有形固定資産（償却資産）額">
          <a:extLst>
            <a:ext uri="{FF2B5EF4-FFF2-40B4-BE49-F238E27FC236}">
              <a16:creationId xmlns:a16="http://schemas.microsoft.com/office/drawing/2014/main" id="{FA01858D-1A7E-485D-940C-BA86C6781076}"/>
            </a:ext>
          </a:extLst>
        </xdr:cNvPr>
        <xdr:cNvSpPr txBox="1"/>
      </xdr:nvSpPr>
      <xdr:spPr>
        <a:xfrm>
          <a:off x="18389111" y="65615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120728</xdr:colOff>
      <xdr:row>41</xdr:row>
      <xdr:rowOff>156198</xdr:rowOff>
    </xdr:from>
    <xdr:ext cx="469744" cy="259045"/>
    <xdr:sp macro="" textlink="">
      <xdr:nvSpPr>
        <xdr:cNvPr id="407" name="n_1mainValue【一般廃棄物処理施設】&#10;一人当たり有形固定資産（償却資産）額">
          <a:extLst>
            <a:ext uri="{FF2B5EF4-FFF2-40B4-BE49-F238E27FC236}">
              <a16:creationId xmlns:a16="http://schemas.microsoft.com/office/drawing/2014/main" id="{1FF3F1C9-9242-41E1-A6AD-07B8C2AF1181}"/>
            </a:ext>
          </a:extLst>
        </xdr:cNvPr>
        <xdr:cNvSpPr txBox="1"/>
      </xdr:nvSpPr>
      <xdr:spPr>
        <a:xfrm>
          <a:off x="21075728" y="71856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6428</xdr:colOff>
      <xdr:row>41</xdr:row>
      <xdr:rowOff>156399</xdr:rowOff>
    </xdr:from>
    <xdr:ext cx="469744" cy="259045"/>
    <xdr:sp macro="" textlink="">
      <xdr:nvSpPr>
        <xdr:cNvPr id="408" name="n_2mainValue【一般廃棄物処理施設】&#10;一人当たり有形固定資産（償却資産）額">
          <a:extLst>
            <a:ext uri="{FF2B5EF4-FFF2-40B4-BE49-F238E27FC236}">
              <a16:creationId xmlns:a16="http://schemas.microsoft.com/office/drawing/2014/main" id="{A4E3C8FB-048C-4051-8AF3-C7EE85330A8B}"/>
            </a:ext>
          </a:extLst>
        </xdr:cNvPr>
        <xdr:cNvSpPr txBox="1"/>
      </xdr:nvSpPr>
      <xdr:spPr>
        <a:xfrm>
          <a:off x="20199428" y="71858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69928</xdr:colOff>
      <xdr:row>41</xdr:row>
      <xdr:rowOff>156601</xdr:rowOff>
    </xdr:from>
    <xdr:ext cx="469744" cy="259045"/>
    <xdr:sp macro="" textlink="">
      <xdr:nvSpPr>
        <xdr:cNvPr id="409" name="n_3mainValue【一般廃棄物処理施設】&#10;一人当たり有形固定資産（償却資産）額">
          <a:extLst>
            <a:ext uri="{FF2B5EF4-FFF2-40B4-BE49-F238E27FC236}">
              <a16:creationId xmlns:a16="http://schemas.microsoft.com/office/drawing/2014/main" id="{D8B141CF-6CA4-451C-920E-EF3BD9880145}"/>
            </a:ext>
          </a:extLst>
        </xdr:cNvPr>
        <xdr:cNvSpPr txBox="1"/>
      </xdr:nvSpPr>
      <xdr:spPr>
        <a:xfrm>
          <a:off x="19310428" y="71860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133428</xdr:colOff>
      <xdr:row>41</xdr:row>
      <xdr:rowOff>160555</xdr:rowOff>
    </xdr:from>
    <xdr:ext cx="469744" cy="259045"/>
    <xdr:sp macro="" textlink="">
      <xdr:nvSpPr>
        <xdr:cNvPr id="410" name="n_4mainValue【一般廃棄物処理施設】&#10;一人当たり有形固定資産（償却資産）額">
          <a:extLst>
            <a:ext uri="{FF2B5EF4-FFF2-40B4-BE49-F238E27FC236}">
              <a16:creationId xmlns:a16="http://schemas.microsoft.com/office/drawing/2014/main" id="{5BDD2C01-E0FE-4E9E-A9D7-A01D7FA5C3EE}"/>
            </a:ext>
          </a:extLst>
        </xdr:cNvPr>
        <xdr:cNvSpPr txBox="1"/>
      </xdr:nvSpPr>
      <xdr:spPr>
        <a:xfrm>
          <a:off x="18421428" y="71900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11" name="正方形/長方形 410">
          <a:extLst>
            <a:ext uri="{FF2B5EF4-FFF2-40B4-BE49-F238E27FC236}">
              <a16:creationId xmlns:a16="http://schemas.microsoft.com/office/drawing/2014/main" id="{A55FB182-41D1-4BAB-9EAA-61C326ACE1E6}"/>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12" name="正方形/長方形 411">
          <a:extLst>
            <a:ext uri="{FF2B5EF4-FFF2-40B4-BE49-F238E27FC236}">
              <a16:creationId xmlns:a16="http://schemas.microsoft.com/office/drawing/2014/main" id="{018F94EE-8977-47C1-9BBB-F96733916514}"/>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13" name="正方形/長方形 412">
          <a:extLst>
            <a:ext uri="{FF2B5EF4-FFF2-40B4-BE49-F238E27FC236}">
              <a16:creationId xmlns:a16="http://schemas.microsoft.com/office/drawing/2014/main" id="{ED443502-92EB-4F4C-A672-EC68A2F88BA3}"/>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14" name="正方形/長方形 413">
          <a:extLst>
            <a:ext uri="{FF2B5EF4-FFF2-40B4-BE49-F238E27FC236}">
              <a16:creationId xmlns:a16="http://schemas.microsoft.com/office/drawing/2014/main" id="{9E92E255-0509-4CB0-A9D9-C4171C00E1FA}"/>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15" name="正方形/長方形 414">
          <a:extLst>
            <a:ext uri="{FF2B5EF4-FFF2-40B4-BE49-F238E27FC236}">
              <a16:creationId xmlns:a16="http://schemas.microsoft.com/office/drawing/2014/main" id="{9EAF2DC4-4FA3-48A2-A965-9B2B9D1C0D9E}"/>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16" name="正方形/長方形 415">
          <a:extLst>
            <a:ext uri="{FF2B5EF4-FFF2-40B4-BE49-F238E27FC236}">
              <a16:creationId xmlns:a16="http://schemas.microsoft.com/office/drawing/2014/main" id="{0C361205-16E8-4E81-A64D-FEB929131CB4}"/>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17" name="正方形/長方形 416">
          <a:extLst>
            <a:ext uri="{FF2B5EF4-FFF2-40B4-BE49-F238E27FC236}">
              <a16:creationId xmlns:a16="http://schemas.microsoft.com/office/drawing/2014/main" id="{23110EC6-5D0A-45FB-8320-04006F9EA07F}"/>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18" name="正方形/長方形 417">
          <a:extLst>
            <a:ext uri="{FF2B5EF4-FFF2-40B4-BE49-F238E27FC236}">
              <a16:creationId xmlns:a16="http://schemas.microsoft.com/office/drawing/2014/main" id="{940872E2-C619-4440-BED8-5E277DB7BC78}"/>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19" name="テキスト ボックス 418">
          <a:extLst>
            <a:ext uri="{FF2B5EF4-FFF2-40B4-BE49-F238E27FC236}">
              <a16:creationId xmlns:a16="http://schemas.microsoft.com/office/drawing/2014/main" id="{6618E4C4-5E13-489A-A3C9-4183300F7BFF}"/>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20" name="直線コネクタ 419">
          <a:extLst>
            <a:ext uri="{FF2B5EF4-FFF2-40B4-BE49-F238E27FC236}">
              <a16:creationId xmlns:a16="http://schemas.microsoft.com/office/drawing/2014/main" id="{A0E49E0A-7163-4DE2-83D2-3099B2C56374}"/>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421" name="テキスト ボックス 420">
          <a:extLst>
            <a:ext uri="{FF2B5EF4-FFF2-40B4-BE49-F238E27FC236}">
              <a16:creationId xmlns:a16="http://schemas.microsoft.com/office/drawing/2014/main" id="{B236B534-C4C4-4506-B210-DFB91008EB4F}"/>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422" name="直線コネクタ 421">
          <a:extLst>
            <a:ext uri="{FF2B5EF4-FFF2-40B4-BE49-F238E27FC236}">
              <a16:creationId xmlns:a16="http://schemas.microsoft.com/office/drawing/2014/main" id="{12DEB8B3-916A-4C09-9A0F-1E43BDCABE66}"/>
            </a:ext>
          </a:extLst>
        </xdr:cNvPr>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159855</xdr:rowOff>
    </xdr:from>
    <xdr:ext cx="467179" cy="259045"/>
    <xdr:sp macro="" textlink="">
      <xdr:nvSpPr>
        <xdr:cNvPr id="423" name="テキスト ボックス 422">
          <a:extLst>
            <a:ext uri="{FF2B5EF4-FFF2-40B4-BE49-F238E27FC236}">
              <a16:creationId xmlns:a16="http://schemas.microsoft.com/office/drawing/2014/main" id="{79A8F7AB-2983-4D8F-B2AA-034DCB27B11E}"/>
            </a:ext>
          </a:extLst>
        </xdr:cNvPr>
        <xdr:cNvSpPr txBox="1"/>
      </xdr:nvSpPr>
      <xdr:spPr>
        <a:xfrm>
          <a:off x="11978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424" name="直線コネクタ 423">
          <a:extLst>
            <a:ext uri="{FF2B5EF4-FFF2-40B4-BE49-F238E27FC236}">
              <a16:creationId xmlns:a16="http://schemas.microsoft.com/office/drawing/2014/main" id="{88BB8297-20D5-45AF-AF1E-A4C947B94E95}"/>
            </a:ext>
          </a:extLst>
        </xdr:cNvPr>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425" name="テキスト ボックス 424">
          <a:extLst>
            <a:ext uri="{FF2B5EF4-FFF2-40B4-BE49-F238E27FC236}">
              <a16:creationId xmlns:a16="http://schemas.microsoft.com/office/drawing/2014/main" id="{3B9A4676-8DA3-4911-AB79-63B2C23A48A2}"/>
            </a:ext>
          </a:extLst>
        </xdr:cNvPr>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426" name="直線コネクタ 425">
          <a:extLst>
            <a:ext uri="{FF2B5EF4-FFF2-40B4-BE49-F238E27FC236}">
              <a16:creationId xmlns:a16="http://schemas.microsoft.com/office/drawing/2014/main" id="{A57D1D22-3561-45C3-AA70-6C23468D7251}"/>
            </a:ext>
          </a:extLst>
        </xdr:cNvPr>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427" name="テキスト ボックス 426">
          <a:extLst>
            <a:ext uri="{FF2B5EF4-FFF2-40B4-BE49-F238E27FC236}">
              <a16:creationId xmlns:a16="http://schemas.microsoft.com/office/drawing/2014/main" id="{9D1DCEFB-3ED5-4272-88B1-542DD3510378}"/>
            </a:ext>
          </a:extLst>
        </xdr:cNvPr>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428" name="直線コネクタ 427">
          <a:extLst>
            <a:ext uri="{FF2B5EF4-FFF2-40B4-BE49-F238E27FC236}">
              <a16:creationId xmlns:a16="http://schemas.microsoft.com/office/drawing/2014/main" id="{5EAC5CB1-9F8E-4873-869E-D39497DEFF15}"/>
            </a:ext>
          </a:extLst>
        </xdr:cNvPr>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429" name="テキスト ボックス 428">
          <a:extLst>
            <a:ext uri="{FF2B5EF4-FFF2-40B4-BE49-F238E27FC236}">
              <a16:creationId xmlns:a16="http://schemas.microsoft.com/office/drawing/2014/main" id="{7952BD9C-53B9-4DB6-ABAA-2DD0381DADD4}"/>
            </a:ext>
          </a:extLst>
        </xdr:cNvPr>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430" name="直線コネクタ 429">
          <a:extLst>
            <a:ext uri="{FF2B5EF4-FFF2-40B4-BE49-F238E27FC236}">
              <a16:creationId xmlns:a16="http://schemas.microsoft.com/office/drawing/2014/main" id="{E7F1E016-5B7A-45BD-A6F4-2EB4A0A62427}"/>
            </a:ext>
          </a:extLst>
        </xdr:cNvPr>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431" name="テキスト ボックス 430">
          <a:extLst>
            <a:ext uri="{FF2B5EF4-FFF2-40B4-BE49-F238E27FC236}">
              <a16:creationId xmlns:a16="http://schemas.microsoft.com/office/drawing/2014/main" id="{10D3C07F-D243-4B80-AF0D-E526FE3D1A1B}"/>
            </a:ext>
          </a:extLst>
        </xdr:cNvPr>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432" name="直線コネクタ 431">
          <a:extLst>
            <a:ext uri="{FF2B5EF4-FFF2-40B4-BE49-F238E27FC236}">
              <a16:creationId xmlns:a16="http://schemas.microsoft.com/office/drawing/2014/main" id="{0F26A913-F04F-486B-8EA9-F38FDFCA0C53}"/>
            </a:ext>
          </a:extLst>
        </xdr:cNvPr>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70049</xdr:rowOff>
    </xdr:from>
    <xdr:ext cx="338939" cy="259045"/>
    <xdr:sp macro="" textlink="">
      <xdr:nvSpPr>
        <xdr:cNvPr id="433" name="テキスト ボックス 432">
          <a:extLst>
            <a:ext uri="{FF2B5EF4-FFF2-40B4-BE49-F238E27FC236}">
              <a16:creationId xmlns:a16="http://schemas.microsoft.com/office/drawing/2014/main" id="{53DC161C-A724-4266-9B8C-7AF8965E46FB}"/>
            </a:ext>
          </a:extLst>
        </xdr:cNvPr>
        <xdr:cNvSpPr txBox="1"/>
      </xdr:nvSpPr>
      <xdr:spPr>
        <a:xfrm>
          <a:off x="12107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34" name="直線コネクタ 433">
          <a:extLst>
            <a:ext uri="{FF2B5EF4-FFF2-40B4-BE49-F238E27FC236}">
              <a16:creationId xmlns:a16="http://schemas.microsoft.com/office/drawing/2014/main" id="{CBB18038-5199-4944-97BC-B7F44A38F892}"/>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435" name="【保健センター・保健所】&#10;有形固定資産減価償却率グラフ枠">
          <a:extLst>
            <a:ext uri="{FF2B5EF4-FFF2-40B4-BE49-F238E27FC236}">
              <a16:creationId xmlns:a16="http://schemas.microsoft.com/office/drawing/2014/main" id="{D4B35F5B-DC3E-4BCC-B7B3-15BD5257AC3C}"/>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0</xdr:rowOff>
    </xdr:from>
    <xdr:to>
      <xdr:col>85</xdr:col>
      <xdr:colOff>126364</xdr:colOff>
      <xdr:row>64</xdr:row>
      <xdr:rowOff>86541</xdr:rowOff>
    </xdr:to>
    <xdr:cxnSp macro="">
      <xdr:nvCxnSpPr>
        <xdr:cNvPr id="436" name="直線コネクタ 435">
          <a:extLst>
            <a:ext uri="{FF2B5EF4-FFF2-40B4-BE49-F238E27FC236}">
              <a16:creationId xmlns:a16="http://schemas.microsoft.com/office/drawing/2014/main" id="{4F3BF896-6A25-4E91-AE96-1EE5B95CB8BF}"/>
            </a:ext>
          </a:extLst>
        </xdr:cNvPr>
        <xdr:cNvCxnSpPr/>
      </xdr:nvCxnSpPr>
      <xdr:spPr>
        <a:xfrm flipV="1">
          <a:off x="16318864" y="9601200"/>
          <a:ext cx="0" cy="14581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90368</xdr:rowOff>
    </xdr:from>
    <xdr:ext cx="405111" cy="259045"/>
    <xdr:sp macro="" textlink="">
      <xdr:nvSpPr>
        <xdr:cNvPr id="437" name="【保健センター・保健所】&#10;有形固定資産減価償却率最小値テキスト">
          <a:extLst>
            <a:ext uri="{FF2B5EF4-FFF2-40B4-BE49-F238E27FC236}">
              <a16:creationId xmlns:a16="http://schemas.microsoft.com/office/drawing/2014/main" id="{FDBF9DE1-E76D-4116-93A0-31D29365FC30}"/>
            </a:ext>
          </a:extLst>
        </xdr:cNvPr>
        <xdr:cNvSpPr txBox="1"/>
      </xdr:nvSpPr>
      <xdr:spPr>
        <a:xfrm>
          <a:off x="16357600" y="110631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86541</xdr:rowOff>
    </xdr:from>
    <xdr:to>
      <xdr:col>86</xdr:col>
      <xdr:colOff>25400</xdr:colOff>
      <xdr:row>64</xdr:row>
      <xdr:rowOff>86541</xdr:rowOff>
    </xdr:to>
    <xdr:cxnSp macro="">
      <xdr:nvCxnSpPr>
        <xdr:cNvPr id="438" name="直線コネクタ 437">
          <a:extLst>
            <a:ext uri="{FF2B5EF4-FFF2-40B4-BE49-F238E27FC236}">
              <a16:creationId xmlns:a16="http://schemas.microsoft.com/office/drawing/2014/main" id="{E416EFFA-3EC5-44A0-A822-109C155AEE47}"/>
            </a:ext>
          </a:extLst>
        </xdr:cNvPr>
        <xdr:cNvCxnSpPr/>
      </xdr:nvCxnSpPr>
      <xdr:spPr>
        <a:xfrm>
          <a:off x="16230600" y="110593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118127</xdr:rowOff>
    </xdr:from>
    <xdr:ext cx="340478" cy="259045"/>
    <xdr:sp macro="" textlink="">
      <xdr:nvSpPr>
        <xdr:cNvPr id="439" name="【保健センター・保健所】&#10;有形固定資産減価償却率最大値テキスト">
          <a:extLst>
            <a:ext uri="{FF2B5EF4-FFF2-40B4-BE49-F238E27FC236}">
              <a16:creationId xmlns:a16="http://schemas.microsoft.com/office/drawing/2014/main" id="{65520CFB-BC24-4BB0-8B56-49591960589B}"/>
            </a:ext>
          </a:extLst>
        </xdr:cNvPr>
        <xdr:cNvSpPr txBox="1"/>
      </xdr:nvSpPr>
      <xdr:spPr>
        <a:xfrm>
          <a:off x="16357600" y="93764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0</xdr:rowOff>
    </xdr:from>
    <xdr:to>
      <xdr:col>86</xdr:col>
      <xdr:colOff>25400</xdr:colOff>
      <xdr:row>56</xdr:row>
      <xdr:rowOff>0</xdr:rowOff>
    </xdr:to>
    <xdr:cxnSp macro="">
      <xdr:nvCxnSpPr>
        <xdr:cNvPr id="440" name="直線コネクタ 439">
          <a:extLst>
            <a:ext uri="{FF2B5EF4-FFF2-40B4-BE49-F238E27FC236}">
              <a16:creationId xmlns:a16="http://schemas.microsoft.com/office/drawing/2014/main" id="{5A06A934-086C-41F8-9F97-FBB8F37E9BBA}"/>
            </a:ext>
          </a:extLst>
        </xdr:cNvPr>
        <xdr:cNvCxnSpPr/>
      </xdr:nvCxnSpPr>
      <xdr:spPr>
        <a:xfrm>
          <a:off x="16230600" y="960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164392</xdr:rowOff>
    </xdr:from>
    <xdr:ext cx="405111" cy="259045"/>
    <xdr:sp macro="" textlink="">
      <xdr:nvSpPr>
        <xdr:cNvPr id="441" name="【保健センター・保健所】&#10;有形固定資産減価償却率平均値テキスト">
          <a:extLst>
            <a:ext uri="{FF2B5EF4-FFF2-40B4-BE49-F238E27FC236}">
              <a16:creationId xmlns:a16="http://schemas.microsoft.com/office/drawing/2014/main" id="{5D2A190F-F6F2-4401-A92C-20840F4C37E2}"/>
            </a:ext>
          </a:extLst>
        </xdr:cNvPr>
        <xdr:cNvSpPr txBox="1"/>
      </xdr:nvSpPr>
      <xdr:spPr>
        <a:xfrm>
          <a:off x="16357600" y="1027994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14515</xdr:rowOff>
    </xdr:from>
    <xdr:to>
      <xdr:col>85</xdr:col>
      <xdr:colOff>177800</xdr:colOff>
      <xdr:row>60</xdr:row>
      <xdr:rowOff>116115</xdr:rowOff>
    </xdr:to>
    <xdr:sp macro="" textlink="">
      <xdr:nvSpPr>
        <xdr:cNvPr id="442" name="フローチャート: 判断 441">
          <a:extLst>
            <a:ext uri="{FF2B5EF4-FFF2-40B4-BE49-F238E27FC236}">
              <a16:creationId xmlns:a16="http://schemas.microsoft.com/office/drawing/2014/main" id="{490A2E9A-C030-4F57-B1F7-10A43B85D9C3}"/>
            </a:ext>
          </a:extLst>
        </xdr:cNvPr>
        <xdr:cNvSpPr/>
      </xdr:nvSpPr>
      <xdr:spPr>
        <a:xfrm>
          <a:off x="16268700" y="10301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161472</xdr:rowOff>
    </xdr:from>
    <xdr:to>
      <xdr:col>81</xdr:col>
      <xdr:colOff>101600</xdr:colOff>
      <xdr:row>60</xdr:row>
      <xdr:rowOff>91622</xdr:rowOff>
    </xdr:to>
    <xdr:sp macro="" textlink="">
      <xdr:nvSpPr>
        <xdr:cNvPr id="443" name="フローチャート: 判断 442">
          <a:extLst>
            <a:ext uri="{FF2B5EF4-FFF2-40B4-BE49-F238E27FC236}">
              <a16:creationId xmlns:a16="http://schemas.microsoft.com/office/drawing/2014/main" id="{02F0D21B-E3E3-4F38-A71A-6C15278E8B5F}"/>
            </a:ext>
          </a:extLst>
        </xdr:cNvPr>
        <xdr:cNvSpPr/>
      </xdr:nvSpPr>
      <xdr:spPr>
        <a:xfrm>
          <a:off x="15430500" y="102770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150041</xdr:rowOff>
    </xdr:from>
    <xdr:to>
      <xdr:col>76</xdr:col>
      <xdr:colOff>165100</xdr:colOff>
      <xdr:row>60</xdr:row>
      <xdr:rowOff>80191</xdr:rowOff>
    </xdr:to>
    <xdr:sp macro="" textlink="">
      <xdr:nvSpPr>
        <xdr:cNvPr id="444" name="フローチャート: 判断 443">
          <a:extLst>
            <a:ext uri="{FF2B5EF4-FFF2-40B4-BE49-F238E27FC236}">
              <a16:creationId xmlns:a16="http://schemas.microsoft.com/office/drawing/2014/main" id="{21767537-3293-4515-8D09-280A333393D5}"/>
            </a:ext>
          </a:extLst>
        </xdr:cNvPr>
        <xdr:cNvSpPr/>
      </xdr:nvSpPr>
      <xdr:spPr>
        <a:xfrm>
          <a:off x="14541500" y="102655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109220</xdr:rowOff>
    </xdr:from>
    <xdr:to>
      <xdr:col>72</xdr:col>
      <xdr:colOff>38100</xdr:colOff>
      <xdr:row>60</xdr:row>
      <xdr:rowOff>39370</xdr:rowOff>
    </xdr:to>
    <xdr:sp macro="" textlink="">
      <xdr:nvSpPr>
        <xdr:cNvPr id="445" name="フローチャート: 判断 444">
          <a:extLst>
            <a:ext uri="{FF2B5EF4-FFF2-40B4-BE49-F238E27FC236}">
              <a16:creationId xmlns:a16="http://schemas.microsoft.com/office/drawing/2014/main" id="{C1A44A6E-65A7-4FCC-B77A-395B2A01F062}"/>
            </a:ext>
          </a:extLst>
        </xdr:cNvPr>
        <xdr:cNvSpPr/>
      </xdr:nvSpPr>
      <xdr:spPr>
        <a:xfrm>
          <a:off x="13652500" y="10224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86360</xdr:rowOff>
    </xdr:from>
    <xdr:to>
      <xdr:col>67</xdr:col>
      <xdr:colOff>101600</xdr:colOff>
      <xdr:row>60</xdr:row>
      <xdr:rowOff>16510</xdr:rowOff>
    </xdr:to>
    <xdr:sp macro="" textlink="">
      <xdr:nvSpPr>
        <xdr:cNvPr id="446" name="フローチャート: 判断 445">
          <a:extLst>
            <a:ext uri="{FF2B5EF4-FFF2-40B4-BE49-F238E27FC236}">
              <a16:creationId xmlns:a16="http://schemas.microsoft.com/office/drawing/2014/main" id="{1CD176BD-6CB0-4AD6-867D-9709A901F397}"/>
            </a:ext>
          </a:extLst>
        </xdr:cNvPr>
        <xdr:cNvSpPr/>
      </xdr:nvSpPr>
      <xdr:spPr>
        <a:xfrm>
          <a:off x="12763500" y="10201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47" name="テキスト ボックス 446">
          <a:extLst>
            <a:ext uri="{FF2B5EF4-FFF2-40B4-BE49-F238E27FC236}">
              <a16:creationId xmlns:a16="http://schemas.microsoft.com/office/drawing/2014/main" id="{2B4B6597-917F-4798-9672-770710F36571}"/>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48" name="テキスト ボックス 447">
          <a:extLst>
            <a:ext uri="{FF2B5EF4-FFF2-40B4-BE49-F238E27FC236}">
              <a16:creationId xmlns:a16="http://schemas.microsoft.com/office/drawing/2014/main" id="{8AA16645-1C0E-4C27-942F-6F8F89E5AF7B}"/>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49" name="テキスト ボックス 448">
          <a:extLst>
            <a:ext uri="{FF2B5EF4-FFF2-40B4-BE49-F238E27FC236}">
              <a16:creationId xmlns:a16="http://schemas.microsoft.com/office/drawing/2014/main" id="{8B15CCD3-90FD-42C4-AA9C-C6B84186748A}"/>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50" name="テキスト ボックス 449">
          <a:extLst>
            <a:ext uri="{FF2B5EF4-FFF2-40B4-BE49-F238E27FC236}">
              <a16:creationId xmlns:a16="http://schemas.microsoft.com/office/drawing/2014/main" id="{4C587FCA-D9E3-47EF-9AE2-A358F68A9D9C}"/>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51" name="テキスト ボックス 450">
          <a:extLst>
            <a:ext uri="{FF2B5EF4-FFF2-40B4-BE49-F238E27FC236}">
              <a16:creationId xmlns:a16="http://schemas.microsoft.com/office/drawing/2014/main" id="{F45609B3-FA0E-474E-BE2D-2FA92C34A7DB}"/>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150041</xdr:rowOff>
    </xdr:from>
    <xdr:to>
      <xdr:col>85</xdr:col>
      <xdr:colOff>177800</xdr:colOff>
      <xdr:row>60</xdr:row>
      <xdr:rowOff>80191</xdr:rowOff>
    </xdr:to>
    <xdr:sp macro="" textlink="">
      <xdr:nvSpPr>
        <xdr:cNvPr id="452" name="楕円 451">
          <a:extLst>
            <a:ext uri="{FF2B5EF4-FFF2-40B4-BE49-F238E27FC236}">
              <a16:creationId xmlns:a16="http://schemas.microsoft.com/office/drawing/2014/main" id="{E65ECB91-B16A-4494-9ADA-901D26098149}"/>
            </a:ext>
          </a:extLst>
        </xdr:cNvPr>
        <xdr:cNvSpPr/>
      </xdr:nvSpPr>
      <xdr:spPr>
        <a:xfrm>
          <a:off x="16268700" y="102655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59</xdr:row>
      <xdr:rowOff>1468</xdr:rowOff>
    </xdr:from>
    <xdr:ext cx="405111" cy="259045"/>
    <xdr:sp macro="" textlink="">
      <xdr:nvSpPr>
        <xdr:cNvPr id="453" name="【保健センター・保健所】&#10;有形固定資産減価償却率該当値テキスト">
          <a:extLst>
            <a:ext uri="{FF2B5EF4-FFF2-40B4-BE49-F238E27FC236}">
              <a16:creationId xmlns:a16="http://schemas.microsoft.com/office/drawing/2014/main" id="{1AFFA711-3B22-4E9C-AF6E-1E1D5775AE21}"/>
            </a:ext>
          </a:extLst>
        </xdr:cNvPr>
        <xdr:cNvSpPr txBox="1"/>
      </xdr:nvSpPr>
      <xdr:spPr>
        <a:xfrm>
          <a:off x="16357600" y="101170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117384</xdr:rowOff>
    </xdr:from>
    <xdr:to>
      <xdr:col>81</xdr:col>
      <xdr:colOff>101600</xdr:colOff>
      <xdr:row>60</xdr:row>
      <xdr:rowOff>47534</xdr:rowOff>
    </xdr:to>
    <xdr:sp macro="" textlink="">
      <xdr:nvSpPr>
        <xdr:cNvPr id="454" name="楕円 453">
          <a:extLst>
            <a:ext uri="{FF2B5EF4-FFF2-40B4-BE49-F238E27FC236}">
              <a16:creationId xmlns:a16="http://schemas.microsoft.com/office/drawing/2014/main" id="{A522D80F-0EE2-4465-8E7B-EB08D41EA046}"/>
            </a:ext>
          </a:extLst>
        </xdr:cNvPr>
        <xdr:cNvSpPr/>
      </xdr:nvSpPr>
      <xdr:spPr>
        <a:xfrm>
          <a:off x="15430500" y="10232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59</xdr:row>
      <xdr:rowOff>168184</xdr:rowOff>
    </xdr:from>
    <xdr:to>
      <xdr:col>85</xdr:col>
      <xdr:colOff>127000</xdr:colOff>
      <xdr:row>60</xdr:row>
      <xdr:rowOff>29391</xdr:rowOff>
    </xdr:to>
    <xdr:cxnSp macro="">
      <xdr:nvCxnSpPr>
        <xdr:cNvPr id="455" name="直線コネクタ 454">
          <a:extLst>
            <a:ext uri="{FF2B5EF4-FFF2-40B4-BE49-F238E27FC236}">
              <a16:creationId xmlns:a16="http://schemas.microsoft.com/office/drawing/2014/main" id="{5FDB01A5-5140-420D-8231-98A2155CB5BC}"/>
            </a:ext>
          </a:extLst>
        </xdr:cNvPr>
        <xdr:cNvCxnSpPr/>
      </xdr:nvCxnSpPr>
      <xdr:spPr>
        <a:xfrm>
          <a:off x="15481300" y="10283734"/>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59</xdr:row>
      <xdr:rowOff>84727</xdr:rowOff>
    </xdr:from>
    <xdr:to>
      <xdr:col>76</xdr:col>
      <xdr:colOff>165100</xdr:colOff>
      <xdr:row>60</xdr:row>
      <xdr:rowOff>14877</xdr:rowOff>
    </xdr:to>
    <xdr:sp macro="" textlink="">
      <xdr:nvSpPr>
        <xdr:cNvPr id="456" name="楕円 455">
          <a:extLst>
            <a:ext uri="{FF2B5EF4-FFF2-40B4-BE49-F238E27FC236}">
              <a16:creationId xmlns:a16="http://schemas.microsoft.com/office/drawing/2014/main" id="{E8C1C251-E009-41DD-BC98-CF0CF4B863C8}"/>
            </a:ext>
          </a:extLst>
        </xdr:cNvPr>
        <xdr:cNvSpPr/>
      </xdr:nvSpPr>
      <xdr:spPr>
        <a:xfrm>
          <a:off x="14541500" y="102002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135527</xdr:rowOff>
    </xdr:from>
    <xdr:to>
      <xdr:col>81</xdr:col>
      <xdr:colOff>50800</xdr:colOff>
      <xdr:row>59</xdr:row>
      <xdr:rowOff>168184</xdr:rowOff>
    </xdr:to>
    <xdr:cxnSp macro="">
      <xdr:nvCxnSpPr>
        <xdr:cNvPr id="457" name="直線コネクタ 456">
          <a:extLst>
            <a:ext uri="{FF2B5EF4-FFF2-40B4-BE49-F238E27FC236}">
              <a16:creationId xmlns:a16="http://schemas.microsoft.com/office/drawing/2014/main" id="{7CAB139D-2679-4E00-AD25-A318FF075AD2}"/>
            </a:ext>
          </a:extLst>
        </xdr:cNvPr>
        <xdr:cNvCxnSpPr/>
      </xdr:nvCxnSpPr>
      <xdr:spPr>
        <a:xfrm>
          <a:off x="14592300" y="10251077"/>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59</xdr:row>
      <xdr:rowOff>52070</xdr:rowOff>
    </xdr:from>
    <xdr:to>
      <xdr:col>72</xdr:col>
      <xdr:colOff>38100</xdr:colOff>
      <xdr:row>59</xdr:row>
      <xdr:rowOff>153670</xdr:rowOff>
    </xdr:to>
    <xdr:sp macro="" textlink="">
      <xdr:nvSpPr>
        <xdr:cNvPr id="458" name="楕円 457">
          <a:extLst>
            <a:ext uri="{FF2B5EF4-FFF2-40B4-BE49-F238E27FC236}">
              <a16:creationId xmlns:a16="http://schemas.microsoft.com/office/drawing/2014/main" id="{D81AA3C2-F8A8-4F88-AA9E-48DA99568346}"/>
            </a:ext>
          </a:extLst>
        </xdr:cNvPr>
        <xdr:cNvSpPr/>
      </xdr:nvSpPr>
      <xdr:spPr>
        <a:xfrm>
          <a:off x="13652500" y="10167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59</xdr:row>
      <xdr:rowOff>102870</xdr:rowOff>
    </xdr:from>
    <xdr:to>
      <xdr:col>76</xdr:col>
      <xdr:colOff>114300</xdr:colOff>
      <xdr:row>59</xdr:row>
      <xdr:rowOff>135527</xdr:rowOff>
    </xdr:to>
    <xdr:cxnSp macro="">
      <xdr:nvCxnSpPr>
        <xdr:cNvPr id="459" name="直線コネクタ 458">
          <a:extLst>
            <a:ext uri="{FF2B5EF4-FFF2-40B4-BE49-F238E27FC236}">
              <a16:creationId xmlns:a16="http://schemas.microsoft.com/office/drawing/2014/main" id="{AD5DE614-838C-4319-B11D-6EDE22B33C38}"/>
            </a:ext>
          </a:extLst>
        </xdr:cNvPr>
        <xdr:cNvCxnSpPr/>
      </xdr:nvCxnSpPr>
      <xdr:spPr>
        <a:xfrm>
          <a:off x="13703300" y="10218420"/>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59</xdr:row>
      <xdr:rowOff>19413</xdr:rowOff>
    </xdr:from>
    <xdr:to>
      <xdr:col>67</xdr:col>
      <xdr:colOff>101600</xdr:colOff>
      <xdr:row>59</xdr:row>
      <xdr:rowOff>121013</xdr:rowOff>
    </xdr:to>
    <xdr:sp macro="" textlink="">
      <xdr:nvSpPr>
        <xdr:cNvPr id="460" name="楕円 459">
          <a:extLst>
            <a:ext uri="{FF2B5EF4-FFF2-40B4-BE49-F238E27FC236}">
              <a16:creationId xmlns:a16="http://schemas.microsoft.com/office/drawing/2014/main" id="{46A8FACC-3B28-4202-ACE5-E3629C494B9F}"/>
            </a:ext>
          </a:extLst>
        </xdr:cNvPr>
        <xdr:cNvSpPr/>
      </xdr:nvSpPr>
      <xdr:spPr>
        <a:xfrm>
          <a:off x="12763500" y="10134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59</xdr:row>
      <xdr:rowOff>70213</xdr:rowOff>
    </xdr:from>
    <xdr:to>
      <xdr:col>71</xdr:col>
      <xdr:colOff>177800</xdr:colOff>
      <xdr:row>59</xdr:row>
      <xdr:rowOff>102870</xdr:rowOff>
    </xdr:to>
    <xdr:cxnSp macro="">
      <xdr:nvCxnSpPr>
        <xdr:cNvPr id="461" name="直線コネクタ 460">
          <a:extLst>
            <a:ext uri="{FF2B5EF4-FFF2-40B4-BE49-F238E27FC236}">
              <a16:creationId xmlns:a16="http://schemas.microsoft.com/office/drawing/2014/main" id="{68FB928F-E091-442D-8B48-1B0A397836B6}"/>
            </a:ext>
          </a:extLst>
        </xdr:cNvPr>
        <xdr:cNvCxnSpPr/>
      </xdr:nvCxnSpPr>
      <xdr:spPr>
        <a:xfrm>
          <a:off x="12814300" y="10185763"/>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82749</xdr:rowOff>
    </xdr:from>
    <xdr:ext cx="405111" cy="259045"/>
    <xdr:sp macro="" textlink="">
      <xdr:nvSpPr>
        <xdr:cNvPr id="462" name="n_1aveValue【保健センター・保健所】&#10;有形固定資産減価償却率">
          <a:extLst>
            <a:ext uri="{FF2B5EF4-FFF2-40B4-BE49-F238E27FC236}">
              <a16:creationId xmlns:a16="http://schemas.microsoft.com/office/drawing/2014/main" id="{313458F0-12B4-4546-8282-760A3DFC1893}"/>
            </a:ext>
          </a:extLst>
        </xdr:cNvPr>
        <xdr:cNvSpPr txBox="1"/>
      </xdr:nvSpPr>
      <xdr:spPr>
        <a:xfrm>
          <a:off x="15266044" y="103697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71318</xdr:rowOff>
    </xdr:from>
    <xdr:ext cx="405111" cy="259045"/>
    <xdr:sp macro="" textlink="">
      <xdr:nvSpPr>
        <xdr:cNvPr id="463" name="n_2aveValue【保健センター・保健所】&#10;有形固定資産減価償却率">
          <a:extLst>
            <a:ext uri="{FF2B5EF4-FFF2-40B4-BE49-F238E27FC236}">
              <a16:creationId xmlns:a16="http://schemas.microsoft.com/office/drawing/2014/main" id="{FE2022AA-35C5-4669-B839-901651F6BD2F}"/>
            </a:ext>
          </a:extLst>
        </xdr:cNvPr>
        <xdr:cNvSpPr txBox="1"/>
      </xdr:nvSpPr>
      <xdr:spPr>
        <a:xfrm>
          <a:off x="14389744" y="103583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30497</xdr:rowOff>
    </xdr:from>
    <xdr:ext cx="405111" cy="259045"/>
    <xdr:sp macro="" textlink="">
      <xdr:nvSpPr>
        <xdr:cNvPr id="464" name="n_3aveValue【保健センター・保健所】&#10;有形固定資産減価償却率">
          <a:extLst>
            <a:ext uri="{FF2B5EF4-FFF2-40B4-BE49-F238E27FC236}">
              <a16:creationId xmlns:a16="http://schemas.microsoft.com/office/drawing/2014/main" id="{F378BF82-6A78-4C41-8035-DFDCB07842FD}"/>
            </a:ext>
          </a:extLst>
        </xdr:cNvPr>
        <xdr:cNvSpPr txBox="1"/>
      </xdr:nvSpPr>
      <xdr:spPr>
        <a:xfrm>
          <a:off x="13500744" y="10317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60</xdr:row>
      <xdr:rowOff>7637</xdr:rowOff>
    </xdr:from>
    <xdr:ext cx="405111" cy="259045"/>
    <xdr:sp macro="" textlink="">
      <xdr:nvSpPr>
        <xdr:cNvPr id="465" name="n_4aveValue【保健センター・保健所】&#10;有形固定資産減価償却率">
          <a:extLst>
            <a:ext uri="{FF2B5EF4-FFF2-40B4-BE49-F238E27FC236}">
              <a16:creationId xmlns:a16="http://schemas.microsoft.com/office/drawing/2014/main" id="{B501FBF9-009D-49B7-AF3D-3E1BD6E66950}"/>
            </a:ext>
          </a:extLst>
        </xdr:cNvPr>
        <xdr:cNvSpPr txBox="1"/>
      </xdr:nvSpPr>
      <xdr:spPr>
        <a:xfrm>
          <a:off x="12611744" y="102946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58</xdr:row>
      <xdr:rowOff>64061</xdr:rowOff>
    </xdr:from>
    <xdr:ext cx="405111" cy="259045"/>
    <xdr:sp macro="" textlink="">
      <xdr:nvSpPr>
        <xdr:cNvPr id="466" name="n_1mainValue【保健センター・保健所】&#10;有形固定資産減価償却率">
          <a:extLst>
            <a:ext uri="{FF2B5EF4-FFF2-40B4-BE49-F238E27FC236}">
              <a16:creationId xmlns:a16="http://schemas.microsoft.com/office/drawing/2014/main" id="{229C90EA-D5B4-4993-9894-1B6E7671048C}"/>
            </a:ext>
          </a:extLst>
        </xdr:cNvPr>
        <xdr:cNvSpPr txBox="1"/>
      </xdr:nvSpPr>
      <xdr:spPr>
        <a:xfrm>
          <a:off x="15266044" y="100081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31404</xdr:rowOff>
    </xdr:from>
    <xdr:ext cx="405111" cy="259045"/>
    <xdr:sp macro="" textlink="">
      <xdr:nvSpPr>
        <xdr:cNvPr id="467" name="n_2mainValue【保健センター・保健所】&#10;有形固定資産減価償却率">
          <a:extLst>
            <a:ext uri="{FF2B5EF4-FFF2-40B4-BE49-F238E27FC236}">
              <a16:creationId xmlns:a16="http://schemas.microsoft.com/office/drawing/2014/main" id="{19FE2DB0-5DAB-4A90-B927-4220F0B851A4}"/>
            </a:ext>
          </a:extLst>
        </xdr:cNvPr>
        <xdr:cNvSpPr txBox="1"/>
      </xdr:nvSpPr>
      <xdr:spPr>
        <a:xfrm>
          <a:off x="14389744" y="99755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170197</xdr:rowOff>
    </xdr:from>
    <xdr:ext cx="405111" cy="259045"/>
    <xdr:sp macro="" textlink="">
      <xdr:nvSpPr>
        <xdr:cNvPr id="468" name="n_3mainValue【保健センター・保健所】&#10;有形固定資産減価償却率">
          <a:extLst>
            <a:ext uri="{FF2B5EF4-FFF2-40B4-BE49-F238E27FC236}">
              <a16:creationId xmlns:a16="http://schemas.microsoft.com/office/drawing/2014/main" id="{F57A0A19-5F78-48E9-A173-599CC0AA5913}"/>
            </a:ext>
          </a:extLst>
        </xdr:cNvPr>
        <xdr:cNvSpPr txBox="1"/>
      </xdr:nvSpPr>
      <xdr:spPr>
        <a:xfrm>
          <a:off x="13500744" y="9942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137540</xdr:rowOff>
    </xdr:from>
    <xdr:ext cx="405111" cy="259045"/>
    <xdr:sp macro="" textlink="">
      <xdr:nvSpPr>
        <xdr:cNvPr id="469" name="n_4mainValue【保健センター・保健所】&#10;有形固定資産減価償却率">
          <a:extLst>
            <a:ext uri="{FF2B5EF4-FFF2-40B4-BE49-F238E27FC236}">
              <a16:creationId xmlns:a16="http://schemas.microsoft.com/office/drawing/2014/main" id="{8CA958FC-C4C1-4E02-8415-6F5D53EABDBF}"/>
            </a:ext>
          </a:extLst>
        </xdr:cNvPr>
        <xdr:cNvSpPr txBox="1"/>
      </xdr:nvSpPr>
      <xdr:spPr>
        <a:xfrm>
          <a:off x="12611744" y="99101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70" name="正方形/長方形 469">
          <a:extLst>
            <a:ext uri="{FF2B5EF4-FFF2-40B4-BE49-F238E27FC236}">
              <a16:creationId xmlns:a16="http://schemas.microsoft.com/office/drawing/2014/main" id="{999F09AD-44E1-437E-A84F-FAB6C2F50749}"/>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71" name="正方形/長方形 470">
          <a:extLst>
            <a:ext uri="{FF2B5EF4-FFF2-40B4-BE49-F238E27FC236}">
              <a16:creationId xmlns:a16="http://schemas.microsoft.com/office/drawing/2014/main" id="{4DB1DE34-BFA3-4E08-BF6A-94A02098B908}"/>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72" name="正方形/長方形 471">
          <a:extLst>
            <a:ext uri="{FF2B5EF4-FFF2-40B4-BE49-F238E27FC236}">
              <a16:creationId xmlns:a16="http://schemas.microsoft.com/office/drawing/2014/main" id="{AF469F13-6A4F-4AC4-BF3C-560911AE7C1F}"/>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73" name="正方形/長方形 472">
          <a:extLst>
            <a:ext uri="{FF2B5EF4-FFF2-40B4-BE49-F238E27FC236}">
              <a16:creationId xmlns:a16="http://schemas.microsoft.com/office/drawing/2014/main" id="{44ACFB82-7B68-4604-B11D-D8E83CBE7223}"/>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74" name="正方形/長方形 473">
          <a:extLst>
            <a:ext uri="{FF2B5EF4-FFF2-40B4-BE49-F238E27FC236}">
              <a16:creationId xmlns:a16="http://schemas.microsoft.com/office/drawing/2014/main" id="{B5237DB5-2830-4E7A-93A3-F6458DDE18A3}"/>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75" name="正方形/長方形 474">
          <a:extLst>
            <a:ext uri="{FF2B5EF4-FFF2-40B4-BE49-F238E27FC236}">
              <a16:creationId xmlns:a16="http://schemas.microsoft.com/office/drawing/2014/main" id="{0B252C0B-42CA-4EE4-B462-BD2B7C958684}"/>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76" name="正方形/長方形 475">
          <a:extLst>
            <a:ext uri="{FF2B5EF4-FFF2-40B4-BE49-F238E27FC236}">
              <a16:creationId xmlns:a16="http://schemas.microsoft.com/office/drawing/2014/main" id="{9EC3D603-DFB9-43B1-B8C6-1DE610B5EB45}"/>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77" name="正方形/長方形 476">
          <a:extLst>
            <a:ext uri="{FF2B5EF4-FFF2-40B4-BE49-F238E27FC236}">
              <a16:creationId xmlns:a16="http://schemas.microsoft.com/office/drawing/2014/main" id="{8D4FEA4B-A4BF-489F-BEA8-A7E7D84358C8}"/>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478" name="テキスト ボックス 477">
          <a:extLst>
            <a:ext uri="{FF2B5EF4-FFF2-40B4-BE49-F238E27FC236}">
              <a16:creationId xmlns:a16="http://schemas.microsoft.com/office/drawing/2014/main" id="{2C6C72B6-CFD7-410E-B1DA-BB68687529ED}"/>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479" name="直線コネクタ 478">
          <a:extLst>
            <a:ext uri="{FF2B5EF4-FFF2-40B4-BE49-F238E27FC236}">
              <a16:creationId xmlns:a16="http://schemas.microsoft.com/office/drawing/2014/main" id="{964CA14B-EAE2-470B-AA3D-19DB85B7890B}"/>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130628</xdr:rowOff>
    </xdr:from>
    <xdr:to>
      <xdr:col>120</xdr:col>
      <xdr:colOff>114300</xdr:colOff>
      <xdr:row>64</xdr:row>
      <xdr:rowOff>130628</xdr:rowOff>
    </xdr:to>
    <xdr:cxnSp macro="">
      <xdr:nvCxnSpPr>
        <xdr:cNvPr id="480" name="直線コネクタ 479">
          <a:extLst>
            <a:ext uri="{FF2B5EF4-FFF2-40B4-BE49-F238E27FC236}">
              <a16:creationId xmlns:a16="http://schemas.microsoft.com/office/drawing/2014/main" id="{40EFF4EB-2430-4141-8A1B-05FF86714470}"/>
            </a:ext>
          </a:extLst>
        </xdr:cNvPr>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481" name="テキスト ボックス 480">
          <a:extLst>
            <a:ext uri="{FF2B5EF4-FFF2-40B4-BE49-F238E27FC236}">
              <a16:creationId xmlns:a16="http://schemas.microsoft.com/office/drawing/2014/main" id="{B58AD34C-4290-4B17-A51A-F00AA2093252}"/>
            </a:ext>
          </a:extLst>
        </xdr:cNvPr>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482" name="直線コネクタ 481">
          <a:extLst>
            <a:ext uri="{FF2B5EF4-FFF2-40B4-BE49-F238E27FC236}">
              <a16:creationId xmlns:a16="http://schemas.microsoft.com/office/drawing/2014/main" id="{CE6D36B0-6AE7-4457-B91A-783EE7D67287}"/>
            </a:ext>
          </a:extLst>
        </xdr:cNvPr>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483" name="テキスト ボックス 482">
          <a:extLst>
            <a:ext uri="{FF2B5EF4-FFF2-40B4-BE49-F238E27FC236}">
              <a16:creationId xmlns:a16="http://schemas.microsoft.com/office/drawing/2014/main" id="{84F1EFB2-6CD8-4887-B2D2-253FD5DBDBD9}"/>
            </a:ext>
          </a:extLst>
        </xdr:cNvPr>
        <xdr:cNvSpPr txBox="1"/>
      </xdr:nvSpPr>
      <xdr:spPr>
        <a:xfrm>
          <a:off x="17820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484" name="直線コネクタ 483">
          <a:extLst>
            <a:ext uri="{FF2B5EF4-FFF2-40B4-BE49-F238E27FC236}">
              <a16:creationId xmlns:a16="http://schemas.microsoft.com/office/drawing/2014/main" id="{02B711C7-9339-4C2D-AF01-5ED6F1BA02A9}"/>
            </a:ext>
          </a:extLst>
        </xdr:cNvPr>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485" name="テキスト ボックス 484">
          <a:extLst>
            <a:ext uri="{FF2B5EF4-FFF2-40B4-BE49-F238E27FC236}">
              <a16:creationId xmlns:a16="http://schemas.microsoft.com/office/drawing/2014/main" id="{ECFCC01A-41D4-4AFC-ACB9-101B3F118843}"/>
            </a:ext>
          </a:extLst>
        </xdr:cNvPr>
        <xdr:cNvSpPr txBox="1"/>
      </xdr:nvSpPr>
      <xdr:spPr>
        <a:xfrm>
          <a:off x="17820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486" name="直線コネクタ 485">
          <a:extLst>
            <a:ext uri="{FF2B5EF4-FFF2-40B4-BE49-F238E27FC236}">
              <a16:creationId xmlns:a16="http://schemas.microsoft.com/office/drawing/2014/main" id="{C09FD2DC-B477-4504-B6AE-9650272148E7}"/>
            </a:ext>
          </a:extLst>
        </xdr:cNvPr>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487" name="テキスト ボックス 486">
          <a:extLst>
            <a:ext uri="{FF2B5EF4-FFF2-40B4-BE49-F238E27FC236}">
              <a16:creationId xmlns:a16="http://schemas.microsoft.com/office/drawing/2014/main" id="{D5115FAA-25DF-4326-8226-CBAD4B75562E}"/>
            </a:ext>
          </a:extLst>
        </xdr:cNvPr>
        <xdr:cNvSpPr txBox="1"/>
      </xdr:nvSpPr>
      <xdr:spPr>
        <a:xfrm>
          <a:off x="17820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488" name="直線コネクタ 487">
          <a:extLst>
            <a:ext uri="{FF2B5EF4-FFF2-40B4-BE49-F238E27FC236}">
              <a16:creationId xmlns:a16="http://schemas.microsoft.com/office/drawing/2014/main" id="{D7F85012-5A97-42E0-9788-3D9366A0B71C}"/>
            </a:ext>
          </a:extLst>
        </xdr:cNvPr>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53720</xdr:rowOff>
    </xdr:from>
    <xdr:ext cx="467179" cy="259045"/>
    <xdr:sp macro="" textlink="">
      <xdr:nvSpPr>
        <xdr:cNvPr id="489" name="テキスト ボックス 488">
          <a:extLst>
            <a:ext uri="{FF2B5EF4-FFF2-40B4-BE49-F238E27FC236}">
              <a16:creationId xmlns:a16="http://schemas.microsoft.com/office/drawing/2014/main" id="{EF708843-9C5C-4A6D-82A7-5FCAA1288EDE}"/>
            </a:ext>
          </a:extLst>
        </xdr:cNvPr>
        <xdr:cNvSpPr txBox="1"/>
      </xdr:nvSpPr>
      <xdr:spPr>
        <a:xfrm>
          <a:off x="17820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490" name="直線コネクタ 489">
          <a:extLst>
            <a:ext uri="{FF2B5EF4-FFF2-40B4-BE49-F238E27FC236}">
              <a16:creationId xmlns:a16="http://schemas.microsoft.com/office/drawing/2014/main" id="{F6D166AF-F961-4C21-A7F7-70B8A07F13C9}"/>
            </a:ext>
          </a:extLst>
        </xdr:cNvPr>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70049</xdr:rowOff>
    </xdr:from>
    <xdr:ext cx="467179" cy="259045"/>
    <xdr:sp macro="" textlink="">
      <xdr:nvSpPr>
        <xdr:cNvPr id="491" name="テキスト ボックス 490">
          <a:extLst>
            <a:ext uri="{FF2B5EF4-FFF2-40B4-BE49-F238E27FC236}">
              <a16:creationId xmlns:a16="http://schemas.microsoft.com/office/drawing/2014/main" id="{A6868911-9E2F-4A37-A362-6AFFA2FBA1AF}"/>
            </a:ext>
          </a:extLst>
        </xdr:cNvPr>
        <xdr:cNvSpPr txBox="1"/>
      </xdr:nvSpPr>
      <xdr:spPr>
        <a:xfrm>
          <a:off x="17820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492" name="直線コネクタ 491">
          <a:extLst>
            <a:ext uri="{FF2B5EF4-FFF2-40B4-BE49-F238E27FC236}">
              <a16:creationId xmlns:a16="http://schemas.microsoft.com/office/drawing/2014/main" id="{64167134-8F2A-4D46-92A4-805ECA9FBBE5}"/>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493" name="テキスト ボックス 492">
          <a:extLst>
            <a:ext uri="{FF2B5EF4-FFF2-40B4-BE49-F238E27FC236}">
              <a16:creationId xmlns:a16="http://schemas.microsoft.com/office/drawing/2014/main" id="{F3203841-9985-4CE6-A138-69B974B9A46B}"/>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494" name="【保健センター・保健所】&#10;一人当たり面積グラフ枠">
          <a:extLst>
            <a:ext uri="{FF2B5EF4-FFF2-40B4-BE49-F238E27FC236}">
              <a16:creationId xmlns:a16="http://schemas.microsoft.com/office/drawing/2014/main" id="{C27B11B6-F138-4393-9307-406B3CFEABD9}"/>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142059</xdr:rowOff>
    </xdr:from>
    <xdr:to>
      <xdr:col>116</xdr:col>
      <xdr:colOff>62864</xdr:colOff>
      <xdr:row>64</xdr:row>
      <xdr:rowOff>120831</xdr:rowOff>
    </xdr:to>
    <xdr:cxnSp macro="">
      <xdr:nvCxnSpPr>
        <xdr:cNvPr id="495" name="直線コネクタ 494">
          <a:extLst>
            <a:ext uri="{FF2B5EF4-FFF2-40B4-BE49-F238E27FC236}">
              <a16:creationId xmlns:a16="http://schemas.microsoft.com/office/drawing/2014/main" id="{5F50856F-8CCE-42E4-8E85-CB06295CB7FC}"/>
            </a:ext>
          </a:extLst>
        </xdr:cNvPr>
        <xdr:cNvCxnSpPr/>
      </xdr:nvCxnSpPr>
      <xdr:spPr>
        <a:xfrm flipV="1">
          <a:off x="22160864" y="9571809"/>
          <a:ext cx="0" cy="15218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124658</xdr:rowOff>
    </xdr:from>
    <xdr:ext cx="469744" cy="259045"/>
    <xdr:sp macro="" textlink="">
      <xdr:nvSpPr>
        <xdr:cNvPr id="496" name="【保健センター・保健所】&#10;一人当たり面積最小値テキスト">
          <a:extLst>
            <a:ext uri="{FF2B5EF4-FFF2-40B4-BE49-F238E27FC236}">
              <a16:creationId xmlns:a16="http://schemas.microsoft.com/office/drawing/2014/main" id="{FF002A09-B071-4B58-ACCC-7BDA069BD37A}"/>
            </a:ext>
          </a:extLst>
        </xdr:cNvPr>
        <xdr:cNvSpPr txBox="1"/>
      </xdr:nvSpPr>
      <xdr:spPr>
        <a:xfrm>
          <a:off x="22199600" y="110974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120831</xdr:rowOff>
    </xdr:from>
    <xdr:to>
      <xdr:col>116</xdr:col>
      <xdr:colOff>152400</xdr:colOff>
      <xdr:row>64</xdr:row>
      <xdr:rowOff>120831</xdr:rowOff>
    </xdr:to>
    <xdr:cxnSp macro="">
      <xdr:nvCxnSpPr>
        <xdr:cNvPr id="497" name="直線コネクタ 496">
          <a:extLst>
            <a:ext uri="{FF2B5EF4-FFF2-40B4-BE49-F238E27FC236}">
              <a16:creationId xmlns:a16="http://schemas.microsoft.com/office/drawing/2014/main" id="{BCC1A47A-8EE9-4703-8FB2-2CEAB4EC8FA1}"/>
            </a:ext>
          </a:extLst>
        </xdr:cNvPr>
        <xdr:cNvCxnSpPr/>
      </xdr:nvCxnSpPr>
      <xdr:spPr>
        <a:xfrm>
          <a:off x="22072600" y="110936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88736</xdr:rowOff>
    </xdr:from>
    <xdr:ext cx="469744" cy="259045"/>
    <xdr:sp macro="" textlink="">
      <xdr:nvSpPr>
        <xdr:cNvPr id="498" name="【保健センター・保健所】&#10;一人当たり面積最大値テキスト">
          <a:extLst>
            <a:ext uri="{FF2B5EF4-FFF2-40B4-BE49-F238E27FC236}">
              <a16:creationId xmlns:a16="http://schemas.microsoft.com/office/drawing/2014/main" id="{600F42E3-AC40-4DA2-83B8-2A8D51619FC9}"/>
            </a:ext>
          </a:extLst>
        </xdr:cNvPr>
        <xdr:cNvSpPr txBox="1"/>
      </xdr:nvSpPr>
      <xdr:spPr>
        <a:xfrm>
          <a:off x="22199600" y="93470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142059</xdr:rowOff>
    </xdr:from>
    <xdr:to>
      <xdr:col>116</xdr:col>
      <xdr:colOff>152400</xdr:colOff>
      <xdr:row>55</xdr:row>
      <xdr:rowOff>142059</xdr:rowOff>
    </xdr:to>
    <xdr:cxnSp macro="">
      <xdr:nvCxnSpPr>
        <xdr:cNvPr id="499" name="直線コネクタ 498">
          <a:extLst>
            <a:ext uri="{FF2B5EF4-FFF2-40B4-BE49-F238E27FC236}">
              <a16:creationId xmlns:a16="http://schemas.microsoft.com/office/drawing/2014/main" id="{E5DB8F79-B761-4572-87EC-B301C12C1D4C}"/>
            </a:ext>
          </a:extLst>
        </xdr:cNvPr>
        <xdr:cNvCxnSpPr/>
      </xdr:nvCxnSpPr>
      <xdr:spPr>
        <a:xfrm>
          <a:off x="22072600" y="95718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23965</xdr:rowOff>
    </xdr:from>
    <xdr:ext cx="469744" cy="259045"/>
    <xdr:sp macro="" textlink="">
      <xdr:nvSpPr>
        <xdr:cNvPr id="500" name="【保健センター・保健所】&#10;一人当たり面積平均値テキスト">
          <a:extLst>
            <a:ext uri="{FF2B5EF4-FFF2-40B4-BE49-F238E27FC236}">
              <a16:creationId xmlns:a16="http://schemas.microsoft.com/office/drawing/2014/main" id="{69135B14-BE78-414C-8BB3-EE6F018B5EC6}"/>
            </a:ext>
          </a:extLst>
        </xdr:cNvPr>
        <xdr:cNvSpPr txBox="1"/>
      </xdr:nvSpPr>
      <xdr:spPr>
        <a:xfrm>
          <a:off x="22199600" y="1082531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45538</xdr:rowOff>
    </xdr:from>
    <xdr:to>
      <xdr:col>116</xdr:col>
      <xdr:colOff>114300</xdr:colOff>
      <xdr:row>63</xdr:row>
      <xdr:rowOff>147138</xdr:rowOff>
    </xdr:to>
    <xdr:sp macro="" textlink="">
      <xdr:nvSpPr>
        <xdr:cNvPr id="501" name="フローチャート: 判断 500">
          <a:extLst>
            <a:ext uri="{FF2B5EF4-FFF2-40B4-BE49-F238E27FC236}">
              <a16:creationId xmlns:a16="http://schemas.microsoft.com/office/drawing/2014/main" id="{A04A0993-D768-43D4-9290-174F634F5E8D}"/>
            </a:ext>
          </a:extLst>
        </xdr:cNvPr>
        <xdr:cNvSpPr/>
      </xdr:nvSpPr>
      <xdr:spPr>
        <a:xfrm>
          <a:off x="22110700" y="108468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63</xdr:row>
      <xdr:rowOff>48804</xdr:rowOff>
    </xdr:from>
    <xdr:to>
      <xdr:col>112</xdr:col>
      <xdr:colOff>38100</xdr:colOff>
      <xdr:row>63</xdr:row>
      <xdr:rowOff>150404</xdr:rowOff>
    </xdr:to>
    <xdr:sp macro="" textlink="">
      <xdr:nvSpPr>
        <xdr:cNvPr id="502" name="フローチャート: 判断 501">
          <a:extLst>
            <a:ext uri="{FF2B5EF4-FFF2-40B4-BE49-F238E27FC236}">
              <a16:creationId xmlns:a16="http://schemas.microsoft.com/office/drawing/2014/main" id="{B35D1872-E5B6-402A-9B7D-3C617AE57ACB}"/>
            </a:ext>
          </a:extLst>
        </xdr:cNvPr>
        <xdr:cNvSpPr/>
      </xdr:nvSpPr>
      <xdr:spPr>
        <a:xfrm>
          <a:off x="21272500" y="10850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63</xdr:row>
      <xdr:rowOff>58601</xdr:rowOff>
    </xdr:from>
    <xdr:to>
      <xdr:col>107</xdr:col>
      <xdr:colOff>101600</xdr:colOff>
      <xdr:row>63</xdr:row>
      <xdr:rowOff>160201</xdr:rowOff>
    </xdr:to>
    <xdr:sp macro="" textlink="">
      <xdr:nvSpPr>
        <xdr:cNvPr id="503" name="フローチャート: 判断 502">
          <a:extLst>
            <a:ext uri="{FF2B5EF4-FFF2-40B4-BE49-F238E27FC236}">
              <a16:creationId xmlns:a16="http://schemas.microsoft.com/office/drawing/2014/main" id="{354F4DEA-659F-47F0-B60B-40761C602916}"/>
            </a:ext>
          </a:extLst>
        </xdr:cNvPr>
        <xdr:cNvSpPr/>
      </xdr:nvSpPr>
      <xdr:spPr>
        <a:xfrm>
          <a:off x="20383500" y="10859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63</xdr:row>
      <xdr:rowOff>42273</xdr:rowOff>
    </xdr:from>
    <xdr:to>
      <xdr:col>102</xdr:col>
      <xdr:colOff>165100</xdr:colOff>
      <xdr:row>63</xdr:row>
      <xdr:rowOff>143873</xdr:rowOff>
    </xdr:to>
    <xdr:sp macro="" textlink="">
      <xdr:nvSpPr>
        <xdr:cNvPr id="504" name="フローチャート: 判断 503">
          <a:extLst>
            <a:ext uri="{FF2B5EF4-FFF2-40B4-BE49-F238E27FC236}">
              <a16:creationId xmlns:a16="http://schemas.microsoft.com/office/drawing/2014/main" id="{0402EBD6-80E1-444E-989B-772055167E62}"/>
            </a:ext>
          </a:extLst>
        </xdr:cNvPr>
        <xdr:cNvSpPr/>
      </xdr:nvSpPr>
      <xdr:spPr>
        <a:xfrm>
          <a:off x="19494500" y="10843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63</xdr:row>
      <xdr:rowOff>48804</xdr:rowOff>
    </xdr:from>
    <xdr:to>
      <xdr:col>98</xdr:col>
      <xdr:colOff>38100</xdr:colOff>
      <xdr:row>63</xdr:row>
      <xdr:rowOff>150404</xdr:rowOff>
    </xdr:to>
    <xdr:sp macro="" textlink="">
      <xdr:nvSpPr>
        <xdr:cNvPr id="505" name="フローチャート: 判断 504">
          <a:extLst>
            <a:ext uri="{FF2B5EF4-FFF2-40B4-BE49-F238E27FC236}">
              <a16:creationId xmlns:a16="http://schemas.microsoft.com/office/drawing/2014/main" id="{DCA90E11-5FB3-4CF2-9BC8-5D121CD56319}"/>
            </a:ext>
          </a:extLst>
        </xdr:cNvPr>
        <xdr:cNvSpPr/>
      </xdr:nvSpPr>
      <xdr:spPr>
        <a:xfrm>
          <a:off x="18605500" y="10850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06" name="テキスト ボックス 505">
          <a:extLst>
            <a:ext uri="{FF2B5EF4-FFF2-40B4-BE49-F238E27FC236}">
              <a16:creationId xmlns:a16="http://schemas.microsoft.com/office/drawing/2014/main" id="{D729E1E0-107D-4ACF-8369-484CEC7DD61C}"/>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07" name="テキスト ボックス 506">
          <a:extLst>
            <a:ext uri="{FF2B5EF4-FFF2-40B4-BE49-F238E27FC236}">
              <a16:creationId xmlns:a16="http://schemas.microsoft.com/office/drawing/2014/main" id="{CD1D6563-E818-4238-A0EA-8A10CCF94475}"/>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08" name="テキスト ボックス 507">
          <a:extLst>
            <a:ext uri="{FF2B5EF4-FFF2-40B4-BE49-F238E27FC236}">
              <a16:creationId xmlns:a16="http://schemas.microsoft.com/office/drawing/2014/main" id="{3FE4E65E-6279-41AA-B0EB-A26841B2BFA6}"/>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09" name="テキスト ボックス 508">
          <a:extLst>
            <a:ext uri="{FF2B5EF4-FFF2-40B4-BE49-F238E27FC236}">
              <a16:creationId xmlns:a16="http://schemas.microsoft.com/office/drawing/2014/main" id="{3A81CB29-9CF8-48CC-81A4-E9FF74B0CC68}"/>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10" name="テキスト ボックス 509">
          <a:extLst>
            <a:ext uri="{FF2B5EF4-FFF2-40B4-BE49-F238E27FC236}">
              <a16:creationId xmlns:a16="http://schemas.microsoft.com/office/drawing/2014/main" id="{6B7BE46A-6FE4-4D26-9D63-6B782F557379}"/>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55335</xdr:rowOff>
    </xdr:from>
    <xdr:to>
      <xdr:col>116</xdr:col>
      <xdr:colOff>114300</xdr:colOff>
      <xdr:row>61</xdr:row>
      <xdr:rowOff>156935</xdr:rowOff>
    </xdr:to>
    <xdr:sp macro="" textlink="">
      <xdr:nvSpPr>
        <xdr:cNvPr id="511" name="楕円 510">
          <a:extLst>
            <a:ext uri="{FF2B5EF4-FFF2-40B4-BE49-F238E27FC236}">
              <a16:creationId xmlns:a16="http://schemas.microsoft.com/office/drawing/2014/main" id="{C0B53DEF-C79A-4E9D-B0E4-22C748760F3B}"/>
            </a:ext>
          </a:extLst>
        </xdr:cNvPr>
        <xdr:cNvSpPr/>
      </xdr:nvSpPr>
      <xdr:spPr>
        <a:xfrm>
          <a:off x="22110700" y="10513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60</xdr:row>
      <xdr:rowOff>78212</xdr:rowOff>
    </xdr:from>
    <xdr:ext cx="469744" cy="259045"/>
    <xdr:sp macro="" textlink="">
      <xdr:nvSpPr>
        <xdr:cNvPr id="512" name="【保健センター・保健所】&#10;一人当たり面積該当値テキスト">
          <a:extLst>
            <a:ext uri="{FF2B5EF4-FFF2-40B4-BE49-F238E27FC236}">
              <a16:creationId xmlns:a16="http://schemas.microsoft.com/office/drawing/2014/main" id="{9EDCB8C4-B8CF-4105-BDC6-3C463CAF2287}"/>
            </a:ext>
          </a:extLst>
        </xdr:cNvPr>
        <xdr:cNvSpPr txBox="1"/>
      </xdr:nvSpPr>
      <xdr:spPr>
        <a:xfrm>
          <a:off x="22199600" y="103652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61</xdr:row>
      <xdr:rowOff>61867</xdr:rowOff>
    </xdr:from>
    <xdr:to>
      <xdr:col>112</xdr:col>
      <xdr:colOff>38100</xdr:colOff>
      <xdr:row>61</xdr:row>
      <xdr:rowOff>163467</xdr:rowOff>
    </xdr:to>
    <xdr:sp macro="" textlink="">
      <xdr:nvSpPr>
        <xdr:cNvPr id="513" name="楕円 512">
          <a:extLst>
            <a:ext uri="{FF2B5EF4-FFF2-40B4-BE49-F238E27FC236}">
              <a16:creationId xmlns:a16="http://schemas.microsoft.com/office/drawing/2014/main" id="{5A552271-F4AE-4D2F-A2F9-136C9E2885D6}"/>
            </a:ext>
          </a:extLst>
        </xdr:cNvPr>
        <xdr:cNvSpPr/>
      </xdr:nvSpPr>
      <xdr:spPr>
        <a:xfrm>
          <a:off x="21272500" y="105203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61</xdr:row>
      <xdr:rowOff>106135</xdr:rowOff>
    </xdr:from>
    <xdr:to>
      <xdr:col>116</xdr:col>
      <xdr:colOff>63500</xdr:colOff>
      <xdr:row>61</xdr:row>
      <xdr:rowOff>112667</xdr:rowOff>
    </xdr:to>
    <xdr:cxnSp macro="">
      <xdr:nvCxnSpPr>
        <xdr:cNvPr id="514" name="直線コネクタ 513">
          <a:extLst>
            <a:ext uri="{FF2B5EF4-FFF2-40B4-BE49-F238E27FC236}">
              <a16:creationId xmlns:a16="http://schemas.microsoft.com/office/drawing/2014/main" id="{7FEF916B-208F-4F75-9467-795BA75D03B3}"/>
            </a:ext>
          </a:extLst>
        </xdr:cNvPr>
        <xdr:cNvCxnSpPr/>
      </xdr:nvCxnSpPr>
      <xdr:spPr>
        <a:xfrm flipV="1">
          <a:off x="21323300" y="10564585"/>
          <a:ext cx="838200" cy="6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61</xdr:row>
      <xdr:rowOff>65133</xdr:rowOff>
    </xdr:from>
    <xdr:to>
      <xdr:col>107</xdr:col>
      <xdr:colOff>101600</xdr:colOff>
      <xdr:row>61</xdr:row>
      <xdr:rowOff>166733</xdr:rowOff>
    </xdr:to>
    <xdr:sp macro="" textlink="">
      <xdr:nvSpPr>
        <xdr:cNvPr id="515" name="楕円 514">
          <a:extLst>
            <a:ext uri="{FF2B5EF4-FFF2-40B4-BE49-F238E27FC236}">
              <a16:creationId xmlns:a16="http://schemas.microsoft.com/office/drawing/2014/main" id="{850C9435-27CE-428E-A719-43956EA7CB85}"/>
            </a:ext>
          </a:extLst>
        </xdr:cNvPr>
        <xdr:cNvSpPr/>
      </xdr:nvSpPr>
      <xdr:spPr>
        <a:xfrm>
          <a:off x="20383500" y="10523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61</xdr:row>
      <xdr:rowOff>112667</xdr:rowOff>
    </xdr:from>
    <xdr:to>
      <xdr:col>111</xdr:col>
      <xdr:colOff>177800</xdr:colOff>
      <xdr:row>61</xdr:row>
      <xdr:rowOff>115933</xdr:rowOff>
    </xdr:to>
    <xdr:cxnSp macro="">
      <xdr:nvCxnSpPr>
        <xdr:cNvPr id="516" name="直線コネクタ 515">
          <a:extLst>
            <a:ext uri="{FF2B5EF4-FFF2-40B4-BE49-F238E27FC236}">
              <a16:creationId xmlns:a16="http://schemas.microsoft.com/office/drawing/2014/main" id="{AF2FB0D2-D7BF-4529-8029-51E636A55A55}"/>
            </a:ext>
          </a:extLst>
        </xdr:cNvPr>
        <xdr:cNvCxnSpPr/>
      </xdr:nvCxnSpPr>
      <xdr:spPr>
        <a:xfrm flipV="1">
          <a:off x="20434300" y="10571117"/>
          <a:ext cx="8890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61</xdr:row>
      <xdr:rowOff>71665</xdr:rowOff>
    </xdr:from>
    <xdr:to>
      <xdr:col>102</xdr:col>
      <xdr:colOff>165100</xdr:colOff>
      <xdr:row>62</xdr:row>
      <xdr:rowOff>1815</xdr:rowOff>
    </xdr:to>
    <xdr:sp macro="" textlink="">
      <xdr:nvSpPr>
        <xdr:cNvPr id="517" name="楕円 516">
          <a:extLst>
            <a:ext uri="{FF2B5EF4-FFF2-40B4-BE49-F238E27FC236}">
              <a16:creationId xmlns:a16="http://schemas.microsoft.com/office/drawing/2014/main" id="{1A2E3F1D-1AEF-476D-8E65-53A95A78A6A0}"/>
            </a:ext>
          </a:extLst>
        </xdr:cNvPr>
        <xdr:cNvSpPr/>
      </xdr:nvSpPr>
      <xdr:spPr>
        <a:xfrm>
          <a:off x="19494500" y="10530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61</xdr:row>
      <xdr:rowOff>115933</xdr:rowOff>
    </xdr:from>
    <xdr:to>
      <xdr:col>107</xdr:col>
      <xdr:colOff>50800</xdr:colOff>
      <xdr:row>61</xdr:row>
      <xdr:rowOff>122465</xdr:rowOff>
    </xdr:to>
    <xdr:cxnSp macro="">
      <xdr:nvCxnSpPr>
        <xdr:cNvPr id="518" name="直線コネクタ 517">
          <a:extLst>
            <a:ext uri="{FF2B5EF4-FFF2-40B4-BE49-F238E27FC236}">
              <a16:creationId xmlns:a16="http://schemas.microsoft.com/office/drawing/2014/main" id="{2E49B5F9-4D03-477A-B8D3-F068EE554113}"/>
            </a:ext>
          </a:extLst>
        </xdr:cNvPr>
        <xdr:cNvCxnSpPr/>
      </xdr:nvCxnSpPr>
      <xdr:spPr>
        <a:xfrm flipV="1">
          <a:off x="19545300" y="10574383"/>
          <a:ext cx="889000" cy="6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61</xdr:row>
      <xdr:rowOff>74930</xdr:rowOff>
    </xdr:from>
    <xdr:to>
      <xdr:col>98</xdr:col>
      <xdr:colOff>38100</xdr:colOff>
      <xdr:row>62</xdr:row>
      <xdr:rowOff>5080</xdr:rowOff>
    </xdr:to>
    <xdr:sp macro="" textlink="">
      <xdr:nvSpPr>
        <xdr:cNvPr id="519" name="楕円 518">
          <a:extLst>
            <a:ext uri="{FF2B5EF4-FFF2-40B4-BE49-F238E27FC236}">
              <a16:creationId xmlns:a16="http://schemas.microsoft.com/office/drawing/2014/main" id="{4CC3BC29-6EDA-4934-A1C5-906E2F5A980E}"/>
            </a:ext>
          </a:extLst>
        </xdr:cNvPr>
        <xdr:cNvSpPr/>
      </xdr:nvSpPr>
      <xdr:spPr>
        <a:xfrm>
          <a:off x="18605500" y="10533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61</xdr:row>
      <xdr:rowOff>122465</xdr:rowOff>
    </xdr:from>
    <xdr:to>
      <xdr:col>102</xdr:col>
      <xdr:colOff>114300</xdr:colOff>
      <xdr:row>61</xdr:row>
      <xdr:rowOff>125730</xdr:rowOff>
    </xdr:to>
    <xdr:cxnSp macro="">
      <xdr:nvCxnSpPr>
        <xdr:cNvPr id="520" name="直線コネクタ 519">
          <a:extLst>
            <a:ext uri="{FF2B5EF4-FFF2-40B4-BE49-F238E27FC236}">
              <a16:creationId xmlns:a16="http://schemas.microsoft.com/office/drawing/2014/main" id="{61E640E7-C445-475E-AB06-FEB6E937D4AE}"/>
            </a:ext>
          </a:extLst>
        </xdr:cNvPr>
        <xdr:cNvCxnSpPr/>
      </xdr:nvCxnSpPr>
      <xdr:spPr>
        <a:xfrm flipV="1">
          <a:off x="18656300" y="10580915"/>
          <a:ext cx="8890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63</xdr:row>
      <xdr:rowOff>141531</xdr:rowOff>
    </xdr:from>
    <xdr:ext cx="469744" cy="259045"/>
    <xdr:sp macro="" textlink="">
      <xdr:nvSpPr>
        <xdr:cNvPr id="521" name="n_1aveValue【保健センター・保健所】&#10;一人当たり面積">
          <a:extLst>
            <a:ext uri="{FF2B5EF4-FFF2-40B4-BE49-F238E27FC236}">
              <a16:creationId xmlns:a16="http://schemas.microsoft.com/office/drawing/2014/main" id="{3F1364FE-4B1A-4442-9A8D-62D76755B731}"/>
            </a:ext>
          </a:extLst>
        </xdr:cNvPr>
        <xdr:cNvSpPr txBox="1"/>
      </xdr:nvSpPr>
      <xdr:spPr>
        <a:xfrm>
          <a:off x="21075727" y="109428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151328</xdr:rowOff>
    </xdr:from>
    <xdr:ext cx="469744" cy="259045"/>
    <xdr:sp macro="" textlink="">
      <xdr:nvSpPr>
        <xdr:cNvPr id="522" name="n_2aveValue【保健センター・保健所】&#10;一人当たり面積">
          <a:extLst>
            <a:ext uri="{FF2B5EF4-FFF2-40B4-BE49-F238E27FC236}">
              <a16:creationId xmlns:a16="http://schemas.microsoft.com/office/drawing/2014/main" id="{8BCBE040-ECE8-4FAA-8F5A-FDADF8442E6B}"/>
            </a:ext>
          </a:extLst>
        </xdr:cNvPr>
        <xdr:cNvSpPr txBox="1"/>
      </xdr:nvSpPr>
      <xdr:spPr>
        <a:xfrm>
          <a:off x="20199427" y="109526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135000</xdr:rowOff>
    </xdr:from>
    <xdr:ext cx="469744" cy="259045"/>
    <xdr:sp macro="" textlink="">
      <xdr:nvSpPr>
        <xdr:cNvPr id="523" name="n_3aveValue【保健センター・保健所】&#10;一人当たり面積">
          <a:extLst>
            <a:ext uri="{FF2B5EF4-FFF2-40B4-BE49-F238E27FC236}">
              <a16:creationId xmlns:a16="http://schemas.microsoft.com/office/drawing/2014/main" id="{E482AF81-50B1-4C10-A658-8F72F1E65095}"/>
            </a:ext>
          </a:extLst>
        </xdr:cNvPr>
        <xdr:cNvSpPr txBox="1"/>
      </xdr:nvSpPr>
      <xdr:spPr>
        <a:xfrm>
          <a:off x="19310427" y="109363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141531</xdr:rowOff>
    </xdr:from>
    <xdr:ext cx="469744" cy="259045"/>
    <xdr:sp macro="" textlink="">
      <xdr:nvSpPr>
        <xdr:cNvPr id="524" name="n_4aveValue【保健センター・保健所】&#10;一人当たり面積">
          <a:extLst>
            <a:ext uri="{FF2B5EF4-FFF2-40B4-BE49-F238E27FC236}">
              <a16:creationId xmlns:a16="http://schemas.microsoft.com/office/drawing/2014/main" id="{90259911-D3D5-44F7-B531-4B55AA763C75}"/>
            </a:ext>
          </a:extLst>
        </xdr:cNvPr>
        <xdr:cNvSpPr txBox="1"/>
      </xdr:nvSpPr>
      <xdr:spPr>
        <a:xfrm>
          <a:off x="18421427" y="109428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60</xdr:row>
      <xdr:rowOff>8544</xdr:rowOff>
    </xdr:from>
    <xdr:ext cx="469744" cy="259045"/>
    <xdr:sp macro="" textlink="">
      <xdr:nvSpPr>
        <xdr:cNvPr id="525" name="n_1mainValue【保健センター・保健所】&#10;一人当たり面積">
          <a:extLst>
            <a:ext uri="{FF2B5EF4-FFF2-40B4-BE49-F238E27FC236}">
              <a16:creationId xmlns:a16="http://schemas.microsoft.com/office/drawing/2014/main" id="{55ABDDC9-2934-4CAC-933F-6F3CBEE9E8BA}"/>
            </a:ext>
          </a:extLst>
        </xdr:cNvPr>
        <xdr:cNvSpPr txBox="1"/>
      </xdr:nvSpPr>
      <xdr:spPr>
        <a:xfrm>
          <a:off x="21075727" y="102955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11810</xdr:rowOff>
    </xdr:from>
    <xdr:ext cx="469744" cy="259045"/>
    <xdr:sp macro="" textlink="">
      <xdr:nvSpPr>
        <xdr:cNvPr id="526" name="n_2mainValue【保健センター・保健所】&#10;一人当たり面積">
          <a:extLst>
            <a:ext uri="{FF2B5EF4-FFF2-40B4-BE49-F238E27FC236}">
              <a16:creationId xmlns:a16="http://schemas.microsoft.com/office/drawing/2014/main" id="{E210BFD0-BDC3-46FA-81C1-C469AF378D50}"/>
            </a:ext>
          </a:extLst>
        </xdr:cNvPr>
        <xdr:cNvSpPr txBox="1"/>
      </xdr:nvSpPr>
      <xdr:spPr>
        <a:xfrm>
          <a:off x="20199427" y="102988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18342</xdr:rowOff>
    </xdr:from>
    <xdr:ext cx="469744" cy="259045"/>
    <xdr:sp macro="" textlink="">
      <xdr:nvSpPr>
        <xdr:cNvPr id="527" name="n_3mainValue【保健センター・保健所】&#10;一人当たり面積">
          <a:extLst>
            <a:ext uri="{FF2B5EF4-FFF2-40B4-BE49-F238E27FC236}">
              <a16:creationId xmlns:a16="http://schemas.microsoft.com/office/drawing/2014/main" id="{90F0059A-1A82-4545-8FD3-8CC234E9FF86}"/>
            </a:ext>
          </a:extLst>
        </xdr:cNvPr>
        <xdr:cNvSpPr txBox="1"/>
      </xdr:nvSpPr>
      <xdr:spPr>
        <a:xfrm>
          <a:off x="19310427" y="103053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21607</xdr:rowOff>
    </xdr:from>
    <xdr:ext cx="469744" cy="259045"/>
    <xdr:sp macro="" textlink="">
      <xdr:nvSpPr>
        <xdr:cNvPr id="528" name="n_4mainValue【保健センター・保健所】&#10;一人当たり面積">
          <a:extLst>
            <a:ext uri="{FF2B5EF4-FFF2-40B4-BE49-F238E27FC236}">
              <a16:creationId xmlns:a16="http://schemas.microsoft.com/office/drawing/2014/main" id="{1E17748A-F63E-4D64-8A33-13FBB94303E2}"/>
            </a:ext>
          </a:extLst>
        </xdr:cNvPr>
        <xdr:cNvSpPr txBox="1"/>
      </xdr:nvSpPr>
      <xdr:spPr>
        <a:xfrm>
          <a:off x="18421427" y="10308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29" name="正方形/長方形 528">
          <a:extLst>
            <a:ext uri="{FF2B5EF4-FFF2-40B4-BE49-F238E27FC236}">
              <a16:creationId xmlns:a16="http://schemas.microsoft.com/office/drawing/2014/main" id="{DC2CA675-F961-43C4-A99C-AB37780D5BF3}"/>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30" name="正方形/長方形 529">
          <a:extLst>
            <a:ext uri="{FF2B5EF4-FFF2-40B4-BE49-F238E27FC236}">
              <a16:creationId xmlns:a16="http://schemas.microsoft.com/office/drawing/2014/main" id="{9B9BCE3A-CDED-4DCE-AF1A-2FF9C00A4D6A}"/>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31" name="正方形/長方形 530">
          <a:extLst>
            <a:ext uri="{FF2B5EF4-FFF2-40B4-BE49-F238E27FC236}">
              <a16:creationId xmlns:a16="http://schemas.microsoft.com/office/drawing/2014/main" id="{C96FBB57-FE97-454D-908D-6962C45B75DE}"/>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32" name="正方形/長方形 531">
          <a:extLst>
            <a:ext uri="{FF2B5EF4-FFF2-40B4-BE49-F238E27FC236}">
              <a16:creationId xmlns:a16="http://schemas.microsoft.com/office/drawing/2014/main" id="{A6BD6614-3BD9-47B6-B1E9-B2F68D6FABCD}"/>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33" name="正方形/長方形 532">
          <a:extLst>
            <a:ext uri="{FF2B5EF4-FFF2-40B4-BE49-F238E27FC236}">
              <a16:creationId xmlns:a16="http://schemas.microsoft.com/office/drawing/2014/main" id="{C18EF326-160D-4D30-911A-7B837B61FB28}"/>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34" name="正方形/長方形 533">
          <a:extLst>
            <a:ext uri="{FF2B5EF4-FFF2-40B4-BE49-F238E27FC236}">
              <a16:creationId xmlns:a16="http://schemas.microsoft.com/office/drawing/2014/main" id="{EC71AD40-5436-48CD-AC97-1A384EDAD499}"/>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35" name="正方形/長方形 534">
          <a:extLst>
            <a:ext uri="{FF2B5EF4-FFF2-40B4-BE49-F238E27FC236}">
              <a16:creationId xmlns:a16="http://schemas.microsoft.com/office/drawing/2014/main" id="{3956EE7D-B54F-49D4-9379-19762265ED3A}"/>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36" name="正方形/長方形 535">
          <a:extLst>
            <a:ext uri="{FF2B5EF4-FFF2-40B4-BE49-F238E27FC236}">
              <a16:creationId xmlns:a16="http://schemas.microsoft.com/office/drawing/2014/main" id="{E4DC7870-E4F7-4136-B331-3F1F109759CD}"/>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37" name="テキスト ボックス 536">
          <a:extLst>
            <a:ext uri="{FF2B5EF4-FFF2-40B4-BE49-F238E27FC236}">
              <a16:creationId xmlns:a16="http://schemas.microsoft.com/office/drawing/2014/main" id="{78A619A8-8DBA-4F2E-8CA1-AFB6D9CBABB0}"/>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38" name="直線コネクタ 537">
          <a:extLst>
            <a:ext uri="{FF2B5EF4-FFF2-40B4-BE49-F238E27FC236}">
              <a16:creationId xmlns:a16="http://schemas.microsoft.com/office/drawing/2014/main" id="{EB22302F-C340-4309-B83C-E030AAA0870D}"/>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539" name="テキスト ボックス 538">
          <a:extLst>
            <a:ext uri="{FF2B5EF4-FFF2-40B4-BE49-F238E27FC236}">
              <a16:creationId xmlns:a16="http://schemas.microsoft.com/office/drawing/2014/main" id="{8561C40B-51AC-459F-A2BD-09203BD40E80}"/>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540" name="直線コネクタ 539">
          <a:extLst>
            <a:ext uri="{FF2B5EF4-FFF2-40B4-BE49-F238E27FC236}">
              <a16:creationId xmlns:a16="http://schemas.microsoft.com/office/drawing/2014/main" id="{3C589E57-F8D7-4734-82DF-D0502097B5BA}"/>
            </a:ext>
          </a:extLst>
        </xdr:cNvPr>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541" name="テキスト ボックス 540">
          <a:extLst>
            <a:ext uri="{FF2B5EF4-FFF2-40B4-BE49-F238E27FC236}">
              <a16:creationId xmlns:a16="http://schemas.microsoft.com/office/drawing/2014/main" id="{2F855A9D-6259-48E8-AFE1-AD8BB1152667}"/>
            </a:ext>
          </a:extLst>
        </xdr:cNvPr>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542" name="直線コネクタ 541">
          <a:extLst>
            <a:ext uri="{FF2B5EF4-FFF2-40B4-BE49-F238E27FC236}">
              <a16:creationId xmlns:a16="http://schemas.microsoft.com/office/drawing/2014/main" id="{FF026021-E40A-4FC6-ACF1-8F2AEECE5C32}"/>
            </a:ext>
          </a:extLst>
        </xdr:cNvPr>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543" name="テキスト ボックス 542">
          <a:extLst>
            <a:ext uri="{FF2B5EF4-FFF2-40B4-BE49-F238E27FC236}">
              <a16:creationId xmlns:a16="http://schemas.microsoft.com/office/drawing/2014/main" id="{8A6838C6-C002-4126-A66F-69BF07F677F2}"/>
            </a:ext>
          </a:extLst>
        </xdr:cNvPr>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544" name="直線コネクタ 543">
          <a:extLst>
            <a:ext uri="{FF2B5EF4-FFF2-40B4-BE49-F238E27FC236}">
              <a16:creationId xmlns:a16="http://schemas.microsoft.com/office/drawing/2014/main" id="{775043FA-6203-4112-8300-F20B18E9E5B3}"/>
            </a:ext>
          </a:extLst>
        </xdr:cNvPr>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545" name="テキスト ボックス 544">
          <a:extLst>
            <a:ext uri="{FF2B5EF4-FFF2-40B4-BE49-F238E27FC236}">
              <a16:creationId xmlns:a16="http://schemas.microsoft.com/office/drawing/2014/main" id="{0F9AE6E2-99AE-4600-B71E-597D9529C949}"/>
            </a:ext>
          </a:extLst>
        </xdr:cNvPr>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546" name="直線コネクタ 545">
          <a:extLst>
            <a:ext uri="{FF2B5EF4-FFF2-40B4-BE49-F238E27FC236}">
              <a16:creationId xmlns:a16="http://schemas.microsoft.com/office/drawing/2014/main" id="{B0889701-008E-4B76-962E-5D3C18442D2A}"/>
            </a:ext>
          </a:extLst>
        </xdr:cNvPr>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547" name="テキスト ボックス 546">
          <a:extLst>
            <a:ext uri="{FF2B5EF4-FFF2-40B4-BE49-F238E27FC236}">
              <a16:creationId xmlns:a16="http://schemas.microsoft.com/office/drawing/2014/main" id="{AB58F38D-F611-40F2-96AB-904BDA718B64}"/>
            </a:ext>
          </a:extLst>
        </xdr:cNvPr>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548" name="直線コネクタ 547">
          <a:extLst>
            <a:ext uri="{FF2B5EF4-FFF2-40B4-BE49-F238E27FC236}">
              <a16:creationId xmlns:a16="http://schemas.microsoft.com/office/drawing/2014/main" id="{699BF314-5ABA-43C6-9C5E-D469919AB425}"/>
            </a:ext>
          </a:extLst>
        </xdr:cNvPr>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549" name="テキスト ボックス 548">
          <a:extLst>
            <a:ext uri="{FF2B5EF4-FFF2-40B4-BE49-F238E27FC236}">
              <a16:creationId xmlns:a16="http://schemas.microsoft.com/office/drawing/2014/main" id="{54819EA6-F29E-4F48-A39A-017BE85C9B47}"/>
            </a:ext>
          </a:extLst>
        </xdr:cNvPr>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550" name="直線コネクタ 549">
          <a:extLst>
            <a:ext uri="{FF2B5EF4-FFF2-40B4-BE49-F238E27FC236}">
              <a16:creationId xmlns:a16="http://schemas.microsoft.com/office/drawing/2014/main" id="{FFDA7674-04C9-4ABC-B397-53B86659A12D}"/>
            </a:ext>
          </a:extLst>
        </xdr:cNvPr>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551" name="テキスト ボックス 550">
          <a:extLst>
            <a:ext uri="{FF2B5EF4-FFF2-40B4-BE49-F238E27FC236}">
              <a16:creationId xmlns:a16="http://schemas.microsoft.com/office/drawing/2014/main" id="{5ADEAC42-6136-4169-B31F-705AC1D6ED94}"/>
            </a:ext>
          </a:extLst>
        </xdr:cNvPr>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52" name="直線コネクタ 551">
          <a:extLst>
            <a:ext uri="{FF2B5EF4-FFF2-40B4-BE49-F238E27FC236}">
              <a16:creationId xmlns:a16="http://schemas.microsoft.com/office/drawing/2014/main" id="{7BB39AB4-3716-414A-A212-2035C0A784D7}"/>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553" name="【消防施設】&#10;有形固定資産減価償却率グラフ枠">
          <a:extLst>
            <a:ext uri="{FF2B5EF4-FFF2-40B4-BE49-F238E27FC236}">
              <a16:creationId xmlns:a16="http://schemas.microsoft.com/office/drawing/2014/main" id="{1B714811-E9C9-43A8-87C4-EB6E2BC97A72}"/>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118111</xdr:rowOff>
    </xdr:from>
    <xdr:to>
      <xdr:col>85</xdr:col>
      <xdr:colOff>126364</xdr:colOff>
      <xdr:row>86</xdr:row>
      <xdr:rowOff>168729</xdr:rowOff>
    </xdr:to>
    <xdr:cxnSp macro="">
      <xdr:nvCxnSpPr>
        <xdr:cNvPr id="554" name="直線コネクタ 553">
          <a:extLst>
            <a:ext uri="{FF2B5EF4-FFF2-40B4-BE49-F238E27FC236}">
              <a16:creationId xmlns:a16="http://schemas.microsoft.com/office/drawing/2014/main" id="{A2792499-4C3A-404B-86CA-1CDB87EC07EF}"/>
            </a:ext>
          </a:extLst>
        </xdr:cNvPr>
        <xdr:cNvCxnSpPr/>
      </xdr:nvCxnSpPr>
      <xdr:spPr>
        <a:xfrm flipV="1">
          <a:off x="16318864" y="13491211"/>
          <a:ext cx="0" cy="14222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1106</xdr:rowOff>
    </xdr:from>
    <xdr:ext cx="469744" cy="259045"/>
    <xdr:sp macro="" textlink="">
      <xdr:nvSpPr>
        <xdr:cNvPr id="555" name="【消防施設】&#10;有形固定資産減価償却率最小値テキスト">
          <a:extLst>
            <a:ext uri="{FF2B5EF4-FFF2-40B4-BE49-F238E27FC236}">
              <a16:creationId xmlns:a16="http://schemas.microsoft.com/office/drawing/2014/main" id="{855AF311-7F71-4A09-873F-6DF22B9D370E}"/>
            </a:ext>
          </a:extLst>
        </xdr:cNvPr>
        <xdr:cNvSpPr txBox="1"/>
      </xdr:nvSpPr>
      <xdr:spPr>
        <a:xfrm>
          <a:off x="16357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168729</xdr:rowOff>
    </xdr:from>
    <xdr:to>
      <xdr:col>86</xdr:col>
      <xdr:colOff>25400</xdr:colOff>
      <xdr:row>86</xdr:row>
      <xdr:rowOff>168729</xdr:rowOff>
    </xdr:to>
    <xdr:cxnSp macro="">
      <xdr:nvCxnSpPr>
        <xdr:cNvPr id="556" name="直線コネクタ 555">
          <a:extLst>
            <a:ext uri="{FF2B5EF4-FFF2-40B4-BE49-F238E27FC236}">
              <a16:creationId xmlns:a16="http://schemas.microsoft.com/office/drawing/2014/main" id="{10E79B9F-506E-4AE8-9510-4EAB029FFAA0}"/>
            </a:ext>
          </a:extLst>
        </xdr:cNvPr>
        <xdr:cNvCxnSpPr/>
      </xdr:nvCxnSpPr>
      <xdr:spPr>
        <a:xfrm>
          <a:off x="16230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64788</xdr:rowOff>
    </xdr:from>
    <xdr:ext cx="405111" cy="259045"/>
    <xdr:sp macro="" textlink="">
      <xdr:nvSpPr>
        <xdr:cNvPr id="557" name="【消防施設】&#10;有形固定資産減価償却率最大値テキスト">
          <a:extLst>
            <a:ext uri="{FF2B5EF4-FFF2-40B4-BE49-F238E27FC236}">
              <a16:creationId xmlns:a16="http://schemas.microsoft.com/office/drawing/2014/main" id="{C8B724EC-97E6-49C2-A1D6-3EA3423CFA06}"/>
            </a:ext>
          </a:extLst>
        </xdr:cNvPr>
        <xdr:cNvSpPr txBox="1"/>
      </xdr:nvSpPr>
      <xdr:spPr>
        <a:xfrm>
          <a:off x="16357600" y="132664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118111</xdr:rowOff>
    </xdr:from>
    <xdr:to>
      <xdr:col>86</xdr:col>
      <xdr:colOff>25400</xdr:colOff>
      <xdr:row>78</xdr:row>
      <xdr:rowOff>118111</xdr:rowOff>
    </xdr:to>
    <xdr:cxnSp macro="">
      <xdr:nvCxnSpPr>
        <xdr:cNvPr id="558" name="直線コネクタ 557">
          <a:extLst>
            <a:ext uri="{FF2B5EF4-FFF2-40B4-BE49-F238E27FC236}">
              <a16:creationId xmlns:a16="http://schemas.microsoft.com/office/drawing/2014/main" id="{CE907F07-9A33-4360-8758-F599D1408660}"/>
            </a:ext>
          </a:extLst>
        </xdr:cNvPr>
        <xdr:cNvCxnSpPr/>
      </xdr:nvCxnSpPr>
      <xdr:spPr>
        <a:xfrm>
          <a:off x="16230600" y="134912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379</xdr:rowOff>
    </xdr:from>
    <xdr:ext cx="405111" cy="259045"/>
    <xdr:sp macro="" textlink="">
      <xdr:nvSpPr>
        <xdr:cNvPr id="559" name="【消防施設】&#10;有形固定資産減価償却率平均値テキスト">
          <a:extLst>
            <a:ext uri="{FF2B5EF4-FFF2-40B4-BE49-F238E27FC236}">
              <a16:creationId xmlns:a16="http://schemas.microsoft.com/office/drawing/2014/main" id="{85A2FAE5-4D25-4E6A-85D3-798A0BE21CFE}"/>
            </a:ext>
          </a:extLst>
        </xdr:cNvPr>
        <xdr:cNvSpPr txBox="1"/>
      </xdr:nvSpPr>
      <xdr:spPr>
        <a:xfrm>
          <a:off x="16357600" y="1405927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148952</xdr:rowOff>
    </xdr:from>
    <xdr:to>
      <xdr:col>85</xdr:col>
      <xdr:colOff>177800</xdr:colOff>
      <xdr:row>83</xdr:row>
      <xdr:rowOff>79102</xdr:rowOff>
    </xdr:to>
    <xdr:sp macro="" textlink="">
      <xdr:nvSpPr>
        <xdr:cNvPr id="560" name="フローチャート: 判断 559">
          <a:extLst>
            <a:ext uri="{FF2B5EF4-FFF2-40B4-BE49-F238E27FC236}">
              <a16:creationId xmlns:a16="http://schemas.microsoft.com/office/drawing/2014/main" id="{4245B254-B338-4CE8-A8AD-E35EBE0CC7F5}"/>
            </a:ext>
          </a:extLst>
        </xdr:cNvPr>
        <xdr:cNvSpPr/>
      </xdr:nvSpPr>
      <xdr:spPr>
        <a:xfrm>
          <a:off x="16268700" y="14207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142421</xdr:rowOff>
    </xdr:from>
    <xdr:to>
      <xdr:col>81</xdr:col>
      <xdr:colOff>101600</xdr:colOff>
      <xdr:row>83</xdr:row>
      <xdr:rowOff>72571</xdr:rowOff>
    </xdr:to>
    <xdr:sp macro="" textlink="">
      <xdr:nvSpPr>
        <xdr:cNvPr id="561" name="フローチャート: 判断 560">
          <a:extLst>
            <a:ext uri="{FF2B5EF4-FFF2-40B4-BE49-F238E27FC236}">
              <a16:creationId xmlns:a16="http://schemas.microsoft.com/office/drawing/2014/main" id="{CF53939F-D4E0-465A-89F7-3BBE06471559}"/>
            </a:ext>
          </a:extLst>
        </xdr:cNvPr>
        <xdr:cNvSpPr/>
      </xdr:nvSpPr>
      <xdr:spPr>
        <a:xfrm>
          <a:off x="15430500" y="142013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130992</xdr:rowOff>
    </xdr:from>
    <xdr:to>
      <xdr:col>76</xdr:col>
      <xdr:colOff>165100</xdr:colOff>
      <xdr:row>83</xdr:row>
      <xdr:rowOff>61142</xdr:rowOff>
    </xdr:to>
    <xdr:sp macro="" textlink="">
      <xdr:nvSpPr>
        <xdr:cNvPr id="562" name="フローチャート: 判断 561">
          <a:extLst>
            <a:ext uri="{FF2B5EF4-FFF2-40B4-BE49-F238E27FC236}">
              <a16:creationId xmlns:a16="http://schemas.microsoft.com/office/drawing/2014/main" id="{B33BA4C0-4C4D-4318-A9F4-937EFAAFF2C5}"/>
            </a:ext>
          </a:extLst>
        </xdr:cNvPr>
        <xdr:cNvSpPr/>
      </xdr:nvSpPr>
      <xdr:spPr>
        <a:xfrm>
          <a:off x="14541500" y="141898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114663</xdr:rowOff>
    </xdr:from>
    <xdr:to>
      <xdr:col>72</xdr:col>
      <xdr:colOff>38100</xdr:colOff>
      <xdr:row>83</xdr:row>
      <xdr:rowOff>44813</xdr:rowOff>
    </xdr:to>
    <xdr:sp macro="" textlink="">
      <xdr:nvSpPr>
        <xdr:cNvPr id="563" name="フローチャート: 判断 562">
          <a:extLst>
            <a:ext uri="{FF2B5EF4-FFF2-40B4-BE49-F238E27FC236}">
              <a16:creationId xmlns:a16="http://schemas.microsoft.com/office/drawing/2014/main" id="{11D88D40-CA59-4A90-A3F7-1183646471DD}"/>
            </a:ext>
          </a:extLst>
        </xdr:cNvPr>
        <xdr:cNvSpPr/>
      </xdr:nvSpPr>
      <xdr:spPr>
        <a:xfrm>
          <a:off x="13652500" y="14173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82</xdr:row>
      <xdr:rowOff>83638</xdr:rowOff>
    </xdr:from>
    <xdr:to>
      <xdr:col>67</xdr:col>
      <xdr:colOff>101600</xdr:colOff>
      <xdr:row>83</xdr:row>
      <xdr:rowOff>13788</xdr:rowOff>
    </xdr:to>
    <xdr:sp macro="" textlink="">
      <xdr:nvSpPr>
        <xdr:cNvPr id="564" name="フローチャート: 判断 563">
          <a:extLst>
            <a:ext uri="{FF2B5EF4-FFF2-40B4-BE49-F238E27FC236}">
              <a16:creationId xmlns:a16="http://schemas.microsoft.com/office/drawing/2014/main" id="{B29BFAC7-8490-4343-8332-29B8A3C30170}"/>
            </a:ext>
          </a:extLst>
        </xdr:cNvPr>
        <xdr:cNvSpPr/>
      </xdr:nvSpPr>
      <xdr:spPr>
        <a:xfrm>
          <a:off x="12763500" y="14142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565" name="テキスト ボックス 564">
          <a:extLst>
            <a:ext uri="{FF2B5EF4-FFF2-40B4-BE49-F238E27FC236}">
              <a16:creationId xmlns:a16="http://schemas.microsoft.com/office/drawing/2014/main" id="{5147D065-82A7-4A20-A031-E2992064A243}"/>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566" name="テキスト ボックス 565">
          <a:extLst>
            <a:ext uri="{FF2B5EF4-FFF2-40B4-BE49-F238E27FC236}">
              <a16:creationId xmlns:a16="http://schemas.microsoft.com/office/drawing/2014/main" id="{FDA4375D-1054-49A7-ABAF-C23429359BF2}"/>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567" name="テキスト ボックス 566">
          <a:extLst>
            <a:ext uri="{FF2B5EF4-FFF2-40B4-BE49-F238E27FC236}">
              <a16:creationId xmlns:a16="http://schemas.microsoft.com/office/drawing/2014/main" id="{DA7E767C-24B1-4BAA-A313-4C1B9893B372}"/>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568" name="テキスト ボックス 567">
          <a:extLst>
            <a:ext uri="{FF2B5EF4-FFF2-40B4-BE49-F238E27FC236}">
              <a16:creationId xmlns:a16="http://schemas.microsoft.com/office/drawing/2014/main" id="{FB7652A2-F9EA-4C8D-899D-C3A45C4CE0B0}"/>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569" name="テキスト ボックス 568">
          <a:extLst>
            <a:ext uri="{FF2B5EF4-FFF2-40B4-BE49-F238E27FC236}">
              <a16:creationId xmlns:a16="http://schemas.microsoft.com/office/drawing/2014/main" id="{18C29DCF-5667-4330-B46C-1511ECE13A44}"/>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84</xdr:row>
      <xdr:rowOff>82006</xdr:rowOff>
    </xdr:from>
    <xdr:to>
      <xdr:col>85</xdr:col>
      <xdr:colOff>177800</xdr:colOff>
      <xdr:row>85</xdr:row>
      <xdr:rowOff>12156</xdr:rowOff>
    </xdr:to>
    <xdr:sp macro="" textlink="">
      <xdr:nvSpPr>
        <xdr:cNvPr id="570" name="楕円 569">
          <a:extLst>
            <a:ext uri="{FF2B5EF4-FFF2-40B4-BE49-F238E27FC236}">
              <a16:creationId xmlns:a16="http://schemas.microsoft.com/office/drawing/2014/main" id="{3311CE7A-18CF-4706-A6EB-901886E7858D}"/>
            </a:ext>
          </a:extLst>
        </xdr:cNvPr>
        <xdr:cNvSpPr/>
      </xdr:nvSpPr>
      <xdr:spPr>
        <a:xfrm>
          <a:off x="16268700" y="14483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84</xdr:row>
      <xdr:rowOff>60433</xdr:rowOff>
    </xdr:from>
    <xdr:ext cx="405111" cy="259045"/>
    <xdr:sp macro="" textlink="">
      <xdr:nvSpPr>
        <xdr:cNvPr id="571" name="【消防施設】&#10;有形固定資産減価償却率該当値テキスト">
          <a:extLst>
            <a:ext uri="{FF2B5EF4-FFF2-40B4-BE49-F238E27FC236}">
              <a16:creationId xmlns:a16="http://schemas.microsoft.com/office/drawing/2014/main" id="{36D3182F-68D2-4E3A-BF53-9B45AA7FA5F8}"/>
            </a:ext>
          </a:extLst>
        </xdr:cNvPr>
        <xdr:cNvSpPr txBox="1"/>
      </xdr:nvSpPr>
      <xdr:spPr>
        <a:xfrm>
          <a:off x="16357600" y="144622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84</xdr:row>
      <xdr:rowOff>70576</xdr:rowOff>
    </xdr:from>
    <xdr:to>
      <xdr:col>81</xdr:col>
      <xdr:colOff>101600</xdr:colOff>
      <xdr:row>85</xdr:row>
      <xdr:rowOff>726</xdr:rowOff>
    </xdr:to>
    <xdr:sp macro="" textlink="">
      <xdr:nvSpPr>
        <xdr:cNvPr id="572" name="楕円 571">
          <a:extLst>
            <a:ext uri="{FF2B5EF4-FFF2-40B4-BE49-F238E27FC236}">
              <a16:creationId xmlns:a16="http://schemas.microsoft.com/office/drawing/2014/main" id="{7DFF0ED6-302B-43AA-BEDD-0D8A44E100E5}"/>
            </a:ext>
          </a:extLst>
        </xdr:cNvPr>
        <xdr:cNvSpPr/>
      </xdr:nvSpPr>
      <xdr:spPr>
        <a:xfrm>
          <a:off x="15430500" y="14472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84</xdr:row>
      <xdr:rowOff>121376</xdr:rowOff>
    </xdr:from>
    <xdr:to>
      <xdr:col>85</xdr:col>
      <xdr:colOff>127000</xdr:colOff>
      <xdr:row>84</xdr:row>
      <xdr:rowOff>132806</xdr:rowOff>
    </xdr:to>
    <xdr:cxnSp macro="">
      <xdr:nvCxnSpPr>
        <xdr:cNvPr id="573" name="直線コネクタ 572">
          <a:extLst>
            <a:ext uri="{FF2B5EF4-FFF2-40B4-BE49-F238E27FC236}">
              <a16:creationId xmlns:a16="http://schemas.microsoft.com/office/drawing/2014/main" id="{E05485AA-D4ED-4059-862F-F01B7E7712C3}"/>
            </a:ext>
          </a:extLst>
        </xdr:cNvPr>
        <xdr:cNvCxnSpPr/>
      </xdr:nvCxnSpPr>
      <xdr:spPr>
        <a:xfrm>
          <a:off x="15481300" y="14523176"/>
          <a:ext cx="8382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84</xdr:row>
      <xdr:rowOff>50981</xdr:rowOff>
    </xdr:from>
    <xdr:to>
      <xdr:col>76</xdr:col>
      <xdr:colOff>165100</xdr:colOff>
      <xdr:row>84</xdr:row>
      <xdr:rowOff>152581</xdr:rowOff>
    </xdr:to>
    <xdr:sp macro="" textlink="">
      <xdr:nvSpPr>
        <xdr:cNvPr id="574" name="楕円 573">
          <a:extLst>
            <a:ext uri="{FF2B5EF4-FFF2-40B4-BE49-F238E27FC236}">
              <a16:creationId xmlns:a16="http://schemas.microsoft.com/office/drawing/2014/main" id="{3414C435-AC09-45AE-B8F2-62DA2BC35108}"/>
            </a:ext>
          </a:extLst>
        </xdr:cNvPr>
        <xdr:cNvSpPr/>
      </xdr:nvSpPr>
      <xdr:spPr>
        <a:xfrm>
          <a:off x="14541500" y="144527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84</xdr:row>
      <xdr:rowOff>101781</xdr:rowOff>
    </xdr:from>
    <xdr:to>
      <xdr:col>81</xdr:col>
      <xdr:colOff>50800</xdr:colOff>
      <xdr:row>84</xdr:row>
      <xdr:rowOff>121376</xdr:rowOff>
    </xdr:to>
    <xdr:cxnSp macro="">
      <xdr:nvCxnSpPr>
        <xdr:cNvPr id="575" name="直線コネクタ 574">
          <a:extLst>
            <a:ext uri="{FF2B5EF4-FFF2-40B4-BE49-F238E27FC236}">
              <a16:creationId xmlns:a16="http://schemas.microsoft.com/office/drawing/2014/main" id="{9128A4FD-0A6E-44C4-89B7-5F264E4F3CD2}"/>
            </a:ext>
          </a:extLst>
        </xdr:cNvPr>
        <xdr:cNvCxnSpPr/>
      </xdr:nvCxnSpPr>
      <xdr:spPr>
        <a:xfrm>
          <a:off x="14592300" y="14503581"/>
          <a:ext cx="889000" cy="19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84</xdr:row>
      <xdr:rowOff>18324</xdr:rowOff>
    </xdr:from>
    <xdr:to>
      <xdr:col>72</xdr:col>
      <xdr:colOff>38100</xdr:colOff>
      <xdr:row>84</xdr:row>
      <xdr:rowOff>119924</xdr:rowOff>
    </xdr:to>
    <xdr:sp macro="" textlink="">
      <xdr:nvSpPr>
        <xdr:cNvPr id="576" name="楕円 575">
          <a:extLst>
            <a:ext uri="{FF2B5EF4-FFF2-40B4-BE49-F238E27FC236}">
              <a16:creationId xmlns:a16="http://schemas.microsoft.com/office/drawing/2014/main" id="{903754FB-B8CB-4F0A-B06F-A6CEED9248CE}"/>
            </a:ext>
          </a:extLst>
        </xdr:cNvPr>
        <xdr:cNvSpPr/>
      </xdr:nvSpPr>
      <xdr:spPr>
        <a:xfrm>
          <a:off x="13652500" y="14420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84</xdr:row>
      <xdr:rowOff>69124</xdr:rowOff>
    </xdr:from>
    <xdr:to>
      <xdr:col>76</xdr:col>
      <xdr:colOff>114300</xdr:colOff>
      <xdr:row>84</xdr:row>
      <xdr:rowOff>101781</xdr:rowOff>
    </xdr:to>
    <xdr:cxnSp macro="">
      <xdr:nvCxnSpPr>
        <xdr:cNvPr id="577" name="直線コネクタ 576">
          <a:extLst>
            <a:ext uri="{FF2B5EF4-FFF2-40B4-BE49-F238E27FC236}">
              <a16:creationId xmlns:a16="http://schemas.microsoft.com/office/drawing/2014/main" id="{A3E409E2-5589-4DF2-B974-976D0B506182}"/>
            </a:ext>
          </a:extLst>
        </xdr:cNvPr>
        <xdr:cNvCxnSpPr/>
      </xdr:nvCxnSpPr>
      <xdr:spPr>
        <a:xfrm>
          <a:off x="13703300" y="14470924"/>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83</xdr:row>
      <xdr:rowOff>170180</xdr:rowOff>
    </xdr:from>
    <xdr:to>
      <xdr:col>67</xdr:col>
      <xdr:colOff>101600</xdr:colOff>
      <xdr:row>84</xdr:row>
      <xdr:rowOff>100330</xdr:rowOff>
    </xdr:to>
    <xdr:sp macro="" textlink="">
      <xdr:nvSpPr>
        <xdr:cNvPr id="578" name="楕円 577">
          <a:extLst>
            <a:ext uri="{FF2B5EF4-FFF2-40B4-BE49-F238E27FC236}">
              <a16:creationId xmlns:a16="http://schemas.microsoft.com/office/drawing/2014/main" id="{1B6C46C0-C6B3-450B-9660-EF9D9EF46EF5}"/>
            </a:ext>
          </a:extLst>
        </xdr:cNvPr>
        <xdr:cNvSpPr/>
      </xdr:nvSpPr>
      <xdr:spPr>
        <a:xfrm>
          <a:off x="12763500" y="14400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84</xdr:row>
      <xdr:rowOff>49530</xdr:rowOff>
    </xdr:from>
    <xdr:to>
      <xdr:col>71</xdr:col>
      <xdr:colOff>177800</xdr:colOff>
      <xdr:row>84</xdr:row>
      <xdr:rowOff>69124</xdr:rowOff>
    </xdr:to>
    <xdr:cxnSp macro="">
      <xdr:nvCxnSpPr>
        <xdr:cNvPr id="579" name="直線コネクタ 578">
          <a:extLst>
            <a:ext uri="{FF2B5EF4-FFF2-40B4-BE49-F238E27FC236}">
              <a16:creationId xmlns:a16="http://schemas.microsoft.com/office/drawing/2014/main" id="{0106C0B4-60C0-432D-930F-D5EF3F3BCBA6}"/>
            </a:ext>
          </a:extLst>
        </xdr:cNvPr>
        <xdr:cNvCxnSpPr/>
      </xdr:nvCxnSpPr>
      <xdr:spPr>
        <a:xfrm>
          <a:off x="12814300" y="14451330"/>
          <a:ext cx="8890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81</xdr:row>
      <xdr:rowOff>89098</xdr:rowOff>
    </xdr:from>
    <xdr:ext cx="405111" cy="259045"/>
    <xdr:sp macro="" textlink="">
      <xdr:nvSpPr>
        <xdr:cNvPr id="580" name="n_1aveValue【消防施設】&#10;有形固定資産減価償却率">
          <a:extLst>
            <a:ext uri="{FF2B5EF4-FFF2-40B4-BE49-F238E27FC236}">
              <a16:creationId xmlns:a16="http://schemas.microsoft.com/office/drawing/2014/main" id="{285BFF84-63E7-44CD-889A-86FD92D5BA02}"/>
            </a:ext>
          </a:extLst>
        </xdr:cNvPr>
        <xdr:cNvSpPr txBox="1"/>
      </xdr:nvSpPr>
      <xdr:spPr>
        <a:xfrm>
          <a:off x="15266044" y="139765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77669</xdr:rowOff>
    </xdr:from>
    <xdr:ext cx="405111" cy="259045"/>
    <xdr:sp macro="" textlink="">
      <xdr:nvSpPr>
        <xdr:cNvPr id="581" name="n_2aveValue【消防施設】&#10;有形固定資産減価償却率">
          <a:extLst>
            <a:ext uri="{FF2B5EF4-FFF2-40B4-BE49-F238E27FC236}">
              <a16:creationId xmlns:a16="http://schemas.microsoft.com/office/drawing/2014/main" id="{5D2463E4-E77C-4B80-B2D8-7A819D573E24}"/>
            </a:ext>
          </a:extLst>
        </xdr:cNvPr>
        <xdr:cNvSpPr txBox="1"/>
      </xdr:nvSpPr>
      <xdr:spPr>
        <a:xfrm>
          <a:off x="14389744" y="139651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61340</xdr:rowOff>
    </xdr:from>
    <xdr:ext cx="405111" cy="259045"/>
    <xdr:sp macro="" textlink="">
      <xdr:nvSpPr>
        <xdr:cNvPr id="582" name="n_3aveValue【消防施設】&#10;有形固定資産減価償却率">
          <a:extLst>
            <a:ext uri="{FF2B5EF4-FFF2-40B4-BE49-F238E27FC236}">
              <a16:creationId xmlns:a16="http://schemas.microsoft.com/office/drawing/2014/main" id="{AF87A31E-26E7-4B1B-B75D-EE5463BBB2D7}"/>
            </a:ext>
          </a:extLst>
        </xdr:cNvPr>
        <xdr:cNvSpPr txBox="1"/>
      </xdr:nvSpPr>
      <xdr:spPr>
        <a:xfrm>
          <a:off x="13500744" y="139487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81</xdr:row>
      <xdr:rowOff>30315</xdr:rowOff>
    </xdr:from>
    <xdr:ext cx="405111" cy="259045"/>
    <xdr:sp macro="" textlink="">
      <xdr:nvSpPr>
        <xdr:cNvPr id="583" name="n_4aveValue【消防施設】&#10;有形固定資産減価償却率">
          <a:extLst>
            <a:ext uri="{FF2B5EF4-FFF2-40B4-BE49-F238E27FC236}">
              <a16:creationId xmlns:a16="http://schemas.microsoft.com/office/drawing/2014/main" id="{ED9A0E2C-86CB-48BB-9960-CAE009FF6DA2}"/>
            </a:ext>
          </a:extLst>
        </xdr:cNvPr>
        <xdr:cNvSpPr txBox="1"/>
      </xdr:nvSpPr>
      <xdr:spPr>
        <a:xfrm>
          <a:off x="12611744" y="139177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84</xdr:row>
      <xdr:rowOff>163303</xdr:rowOff>
    </xdr:from>
    <xdr:ext cx="405111" cy="259045"/>
    <xdr:sp macro="" textlink="">
      <xdr:nvSpPr>
        <xdr:cNvPr id="584" name="n_1mainValue【消防施設】&#10;有形固定資産減価償却率">
          <a:extLst>
            <a:ext uri="{FF2B5EF4-FFF2-40B4-BE49-F238E27FC236}">
              <a16:creationId xmlns:a16="http://schemas.microsoft.com/office/drawing/2014/main" id="{D481A8F6-85E4-4F3B-A7B1-D2FD21756340}"/>
            </a:ext>
          </a:extLst>
        </xdr:cNvPr>
        <xdr:cNvSpPr txBox="1"/>
      </xdr:nvSpPr>
      <xdr:spPr>
        <a:xfrm>
          <a:off x="15266044" y="145651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84</xdr:row>
      <xdr:rowOff>143708</xdr:rowOff>
    </xdr:from>
    <xdr:ext cx="405111" cy="259045"/>
    <xdr:sp macro="" textlink="">
      <xdr:nvSpPr>
        <xdr:cNvPr id="585" name="n_2mainValue【消防施設】&#10;有形固定資産減価償却率">
          <a:extLst>
            <a:ext uri="{FF2B5EF4-FFF2-40B4-BE49-F238E27FC236}">
              <a16:creationId xmlns:a16="http://schemas.microsoft.com/office/drawing/2014/main" id="{76181F16-E574-4E17-B727-DE585FF75E52}"/>
            </a:ext>
          </a:extLst>
        </xdr:cNvPr>
        <xdr:cNvSpPr txBox="1"/>
      </xdr:nvSpPr>
      <xdr:spPr>
        <a:xfrm>
          <a:off x="14389744" y="145455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84</xdr:row>
      <xdr:rowOff>111051</xdr:rowOff>
    </xdr:from>
    <xdr:ext cx="405111" cy="259045"/>
    <xdr:sp macro="" textlink="">
      <xdr:nvSpPr>
        <xdr:cNvPr id="586" name="n_3mainValue【消防施設】&#10;有形固定資産減価償却率">
          <a:extLst>
            <a:ext uri="{FF2B5EF4-FFF2-40B4-BE49-F238E27FC236}">
              <a16:creationId xmlns:a16="http://schemas.microsoft.com/office/drawing/2014/main" id="{A06EA499-7BBB-4967-B2E6-D1A504F987F4}"/>
            </a:ext>
          </a:extLst>
        </xdr:cNvPr>
        <xdr:cNvSpPr txBox="1"/>
      </xdr:nvSpPr>
      <xdr:spPr>
        <a:xfrm>
          <a:off x="13500744" y="145128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84</xdr:row>
      <xdr:rowOff>91457</xdr:rowOff>
    </xdr:from>
    <xdr:ext cx="405111" cy="259045"/>
    <xdr:sp macro="" textlink="">
      <xdr:nvSpPr>
        <xdr:cNvPr id="587" name="n_4mainValue【消防施設】&#10;有形固定資産減価償却率">
          <a:extLst>
            <a:ext uri="{FF2B5EF4-FFF2-40B4-BE49-F238E27FC236}">
              <a16:creationId xmlns:a16="http://schemas.microsoft.com/office/drawing/2014/main" id="{3C5D4DA3-D42A-4CCE-BCE7-BEA1A0BE2445}"/>
            </a:ext>
          </a:extLst>
        </xdr:cNvPr>
        <xdr:cNvSpPr txBox="1"/>
      </xdr:nvSpPr>
      <xdr:spPr>
        <a:xfrm>
          <a:off x="12611744" y="14493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588" name="正方形/長方形 587">
          <a:extLst>
            <a:ext uri="{FF2B5EF4-FFF2-40B4-BE49-F238E27FC236}">
              <a16:creationId xmlns:a16="http://schemas.microsoft.com/office/drawing/2014/main" id="{FFFCEC0C-23C7-4748-86A0-B5AE7EBC1692}"/>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89" name="正方形/長方形 588">
          <a:extLst>
            <a:ext uri="{FF2B5EF4-FFF2-40B4-BE49-F238E27FC236}">
              <a16:creationId xmlns:a16="http://schemas.microsoft.com/office/drawing/2014/main" id="{83940769-9D33-4230-913A-19329CD8E0A8}"/>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90" name="正方形/長方形 589">
          <a:extLst>
            <a:ext uri="{FF2B5EF4-FFF2-40B4-BE49-F238E27FC236}">
              <a16:creationId xmlns:a16="http://schemas.microsoft.com/office/drawing/2014/main" id="{86152680-05F3-4096-A63F-E3EC6BD6E9B8}"/>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91" name="正方形/長方形 590">
          <a:extLst>
            <a:ext uri="{FF2B5EF4-FFF2-40B4-BE49-F238E27FC236}">
              <a16:creationId xmlns:a16="http://schemas.microsoft.com/office/drawing/2014/main" id="{5B4D826D-7D3A-486D-8EE7-1BC4B0C31057}"/>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92" name="正方形/長方形 591">
          <a:extLst>
            <a:ext uri="{FF2B5EF4-FFF2-40B4-BE49-F238E27FC236}">
              <a16:creationId xmlns:a16="http://schemas.microsoft.com/office/drawing/2014/main" id="{EA3111CD-9555-4988-A956-25C5923C3659}"/>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93" name="正方形/長方形 592">
          <a:extLst>
            <a:ext uri="{FF2B5EF4-FFF2-40B4-BE49-F238E27FC236}">
              <a16:creationId xmlns:a16="http://schemas.microsoft.com/office/drawing/2014/main" id="{2149FE69-DA05-4D22-92E2-1A28C3F70AC3}"/>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94" name="正方形/長方形 593">
          <a:extLst>
            <a:ext uri="{FF2B5EF4-FFF2-40B4-BE49-F238E27FC236}">
              <a16:creationId xmlns:a16="http://schemas.microsoft.com/office/drawing/2014/main" id="{0378B027-8373-4827-9894-08F405B8922A}"/>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95" name="正方形/長方形 594">
          <a:extLst>
            <a:ext uri="{FF2B5EF4-FFF2-40B4-BE49-F238E27FC236}">
              <a16:creationId xmlns:a16="http://schemas.microsoft.com/office/drawing/2014/main" id="{1A654824-70A8-4A98-B9EF-D7F9DE135C3D}"/>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596" name="テキスト ボックス 595">
          <a:extLst>
            <a:ext uri="{FF2B5EF4-FFF2-40B4-BE49-F238E27FC236}">
              <a16:creationId xmlns:a16="http://schemas.microsoft.com/office/drawing/2014/main" id="{F4A501DA-1FEB-4E91-AA2C-3915F5613BB6}"/>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597" name="直線コネクタ 596">
          <a:extLst>
            <a:ext uri="{FF2B5EF4-FFF2-40B4-BE49-F238E27FC236}">
              <a16:creationId xmlns:a16="http://schemas.microsoft.com/office/drawing/2014/main" id="{78298D65-BBB5-4174-AEF5-87F81BEBCCDA}"/>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598" name="直線コネクタ 597">
          <a:extLst>
            <a:ext uri="{FF2B5EF4-FFF2-40B4-BE49-F238E27FC236}">
              <a16:creationId xmlns:a16="http://schemas.microsoft.com/office/drawing/2014/main" id="{FF2C38A6-5820-4375-A1F8-D29FFC5EBC7D}"/>
            </a:ext>
          </a:extLst>
        </xdr:cNvPr>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599" name="テキスト ボックス 598">
          <a:extLst>
            <a:ext uri="{FF2B5EF4-FFF2-40B4-BE49-F238E27FC236}">
              <a16:creationId xmlns:a16="http://schemas.microsoft.com/office/drawing/2014/main" id="{693EDA0F-D3EB-4348-B04B-4629D812C1EA}"/>
            </a:ext>
          </a:extLst>
        </xdr:cNvPr>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600" name="直線コネクタ 599">
          <a:extLst>
            <a:ext uri="{FF2B5EF4-FFF2-40B4-BE49-F238E27FC236}">
              <a16:creationId xmlns:a16="http://schemas.microsoft.com/office/drawing/2014/main" id="{8F401B98-EC1F-43A1-9442-CD2CD7C37922}"/>
            </a:ext>
          </a:extLst>
        </xdr:cNvPr>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601" name="テキスト ボックス 600">
          <a:extLst>
            <a:ext uri="{FF2B5EF4-FFF2-40B4-BE49-F238E27FC236}">
              <a16:creationId xmlns:a16="http://schemas.microsoft.com/office/drawing/2014/main" id="{96377204-B054-4701-AEEB-95E070602685}"/>
            </a:ext>
          </a:extLst>
        </xdr:cNvPr>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602" name="直線コネクタ 601">
          <a:extLst>
            <a:ext uri="{FF2B5EF4-FFF2-40B4-BE49-F238E27FC236}">
              <a16:creationId xmlns:a16="http://schemas.microsoft.com/office/drawing/2014/main" id="{16E01FF9-64A8-4AC3-B7A7-E0B2B411E37F}"/>
            </a:ext>
          </a:extLst>
        </xdr:cNvPr>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603" name="テキスト ボックス 602">
          <a:extLst>
            <a:ext uri="{FF2B5EF4-FFF2-40B4-BE49-F238E27FC236}">
              <a16:creationId xmlns:a16="http://schemas.microsoft.com/office/drawing/2014/main" id="{F6C1AF3E-4406-4EEB-AA3F-A8AEBEE827F6}"/>
            </a:ext>
          </a:extLst>
        </xdr:cNvPr>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604" name="直線コネクタ 603">
          <a:extLst>
            <a:ext uri="{FF2B5EF4-FFF2-40B4-BE49-F238E27FC236}">
              <a16:creationId xmlns:a16="http://schemas.microsoft.com/office/drawing/2014/main" id="{4660A5A3-96B1-4DAF-81CD-074FB0704710}"/>
            </a:ext>
          </a:extLst>
        </xdr:cNvPr>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605" name="テキスト ボックス 604">
          <a:extLst>
            <a:ext uri="{FF2B5EF4-FFF2-40B4-BE49-F238E27FC236}">
              <a16:creationId xmlns:a16="http://schemas.microsoft.com/office/drawing/2014/main" id="{38E33C83-8FD1-41BD-92CB-87F74CBD68CA}"/>
            </a:ext>
          </a:extLst>
        </xdr:cNvPr>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06" name="直線コネクタ 605">
          <a:extLst>
            <a:ext uri="{FF2B5EF4-FFF2-40B4-BE49-F238E27FC236}">
              <a16:creationId xmlns:a16="http://schemas.microsoft.com/office/drawing/2014/main" id="{D8EEACAC-E585-4F0E-87CD-BC247AF434B4}"/>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07" name="テキスト ボックス 606">
          <a:extLst>
            <a:ext uri="{FF2B5EF4-FFF2-40B4-BE49-F238E27FC236}">
              <a16:creationId xmlns:a16="http://schemas.microsoft.com/office/drawing/2014/main" id="{3EC496FC-D5F2-40E8-9199-CB7667EBB4A6}"/>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08" name="【消防施設】&#10;一人当たり面積グラフ枠">
          <a:extLst>
            <a:ext uri="{FF2B5EF4-FFF2-40B4-BE49-F238E27FC236}">
              <a16:creationId xmlns:a16="http://schemas.microsoft.com/office/drawing/2014/main" id="{231521D8-83C5-4EC3-9FDD-B4EAE1EAB7DF}"/>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79</xdr:row>
      <xdr:rowOff>63246</xdr:rowOff>
    </xdr:from>
    <xdr:to>
      <xdr:col>116</xdr:col>
      <xdr:colOff>62864</xdr:colOff>
      <xdr:row>86</xdr:row>
      <xdr:rowOff>10668</xdr:rowOff>
    </xdr:to>
    <xdr:cxnSp macro="">
      <xdr:nvCxnSpPr>
        <xdr:cNvPr id="609" name="直線コネクタ 608">
          <a:extLst>
            <a:ext uri="{FF2B5EF4-FFF2-40B4-BE49-F238E27FC236}">
              <a16:creationId xmlns:a16="http://schemas.microsoft.com/office/drawing/2014/main" id="{577316FC-7005-43F7-9BE5-6414B2C38547}"/>
            </a:ext>
          </a:extLst>
        </xdr:cNvPr>
        <xdr:cNvCxnSpPr/>
      </xdr:nvCxnSpPr>
      <xdr:spPr>
        <a:xfrm flipV="1">
          <a:off x="22160864" y="13607796"/>
          <a:ext cx="0" cy="11475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14495</xdr:rowOff>
    </xdr:from>
    <xdr:ext cx="469744" cy="259045"/>
    <xdr:sp macro="" textlink="">
      <xdr:nvSpPr>
        <xdr:cNvPr id="610" name="【消防施設】&#10;一人当たり面積最小値テキスト">
          <a:extLst>
            <a:ext uri="{FF2B5EF4-FFF2-40B4-BE49-F238E27FC236}">
              <a16:creationId xmlns:a16="http://schemas.microsoft.com/office/drawing/2014/main" id="{2150B095-F3F3-4272-806C-5F0449DCBD54}"/>
            </a:ext>
          </a:extLst>
        </xdr:cNvPr>
        <xdr:cNvSpPr txBox="1"/>
      </xdr:nvSpPr>
      <xdr:spPr>
        <a:xfrm>
          <a:off x="22199600" y="147591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10668</xdr:rowOff>
    </xdr:from>
    <xdr:to>
      <xdr:col>116</xdr:col>
      <xdr:colOff>152400</xdr:colOff>
      <xdr:row>86</xdr:row>
      <xdr:rowOff>10668</xdr:rowOff>
    </xdr:to>
    <xdr:cxnSp macro="">
      <xdr:nvCxnSpPr>
        <xdr:cNvPr id="611" name="直線コネクタ 610">
          <a:extLst>
            <a:ext uri="{FF2B5EF4-FFF2-40B4-BE49-F238E27FC236}">
              <a16:creationId xmlns:a16="http://schemas.microsoft.com/office/drawing/2014/main" id="{09E30B7C-9D24-4910-BA37-1CE67BDC469A}"/>
            </a:ext>
          </a:extLst>
        </xdr:cNvPr>
        <xdr:cNvCxnSpPr/>
      </xdr:nvCxnSpPr>
      <xdr:spPr>
        <a:xfrm>
          <a:off x="22072600" y="147553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78</xdr:row>
      <xdr:rowOff>9923</xdr:rowOff>
    </xdr:from>
    <xdr:ext cx="469744" cy="259045"/>
    <xdr:sp macro="" textlink="">
      <xdr:nvSpPr>
        <xdr:cNvPr id="612" name="【消防施設】&#10;一人当たり面積最大値テキスト">
          <a:extLst>
            <a:ext uri="{FF2B5EF4-FFF2-40B4-BE49-F238E27FC236}">
              <a16:creationId xmlns:a16="http://schemas.microsoft.com/office/drawing/2014/main" id="{318B11A9-393D-42D3-8F2A-DC947FE9559F}"/>
            </a:ext>
          </a:extLst>
        </xdr:cNvPr>
        <xdr:cNvSpPr txBox="1"/>
      </xdr:nvSpPr>
      <xdr:spPr>
        <a:xfrm>
          <a:off x="22199600" y="133830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63246</xdr:rowOff>
    </xdr:from>
    <xdr:to>
      <xdr:col>116</xdr:col>
      <xdr:colOff>152400</xdr:colOff>
      <xdr:row>79</xdr:row>
      <xdr:rowOff>63246</xdr:rowOff>
    </xdr:to>
    <xdr:cxnSp macro="">
      <xdr:nvCxnSpPr>
        <xdr:cNvPr id="613" name="直線コネクタ 612">
          <a:extLst>
            <a:ext uri="{FF2B5EF4-FFF2-40B4-BE49-F238E27FC236}">
              <a16:creationId xmlns:a16="http://schemas.microsoft.com/office/drawing/2014/main" id="{C9202FCB-5490-4A53-829F-201CEEB452AE}"/>
            </a:ext>
          </a:extLst>
        </xdr:cNvPr>
        <xdr:cNvCxnSpPr/>
      </xdr:nvCxnSpPr>
      <xdr:spPr>
        <a:xfrm>
          <a:off x="22072600" y="136077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155464</xdr:rowOff>
    </xdr:from>
    <xdr:ext cx="469744" cy="259045"/>
    <xdr:sp macro="" textlink="">
      <xdr:nvSpPr>
        <xdr:cNvPr id="614" name="【消防施設】&#10;一人当たり面積平均値テキスト">
          <a:extLst>
            <a:ext uri="{FF2B5EF4-FFF2-40B4-BE49-F238E27FC236}">
              <a16:creationId xmlns:a16="http://schemas.microsoft.com/office/drawing/2014/main" id="{CA064D3A-31AB-400D-B0F3-1B146C883917}"/>
            </a:ext>
          </a:extLst>
        </xdr:cNvPr>
        <xdr:cNvSpPr txBox="1"/>
      </xdr:nvSpPr>
      <xdr:spPr>
        <a:xfrm>
          <a:off x="22199600" y="1438581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5587</xdr:rowOff>
    </xdr:from>
    <xdr:to>
      <xdr:col>116</xdr:col>
      <xdr:colOff>114300</xdr:colOff>
      <xdr:row>84</xdr:row>
      <xdr:rowOff>107187</xdr:rowOff>
    </xdr:to>
    <xdr:sp macro="" textlink="">
      <xdr:nvSpPr>
        <xdr:cNvPr id="615" name="フローチャート: 判断 614">
          <a:extLst>
            <a:ext uri="{FF2B5EF4-FFF2-40B4-BE49-F238E27FC236}">
              <a16:creationId xmlns:a16="http://schemas.microsoft.com/office/drawing/2014/main" id="{8CE37390-C972-4FBA-948F-2605B9B64E3C}"/>
            </a:ext>
          </a:extLst>
        </xdr:cNvPr>
        <xdr:cNvSpPr/>
      </xdr:nvSpPr>
      <xdr:spPr>
        <a:xfrm>
          <a:off x="22110700" y="14407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14732</xdr:rowOff>
    </xdr:from>
    <xdr:to>
      <xdr:col>112</xdr:col>
      <xdr:colOff>38100</xdr:colOff>
      <xdr:row>84</xdr:row>
      <xdr:rowOff>116332</xdr:rowOff>
    </xdr:to>
    <xdr:sp macro="" textlink="">
      <xdr:nvSpPr>
        <xdr:cNvPr id="616" name="フローチャート: 判断 615">
          <a:extLst>
            <a:ext uri="{FF2B5EF4-FFF2-40B4-BE49-F238E27FC236}">
              <a16:creationId xmlns:a16="http://schemas.microsoft.com/office/drawing/2014/main" id="{8AFA610D-E2AB-418F-9BAE-D23D63A5A64E}"/>
            </a:ext>
          </a:extLst>
        </xdr:cNvPr>
        <xdr:cNvSpPr/>
      </xdr:nvSpPr>
      <xdr:spPr>
        <a:xfrm>
          <a:off x="21272500" y="14416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23876</xdr:rowOff>
    </xdr:from>
    <xdr:to>
      <xdr:col>107</xdr:col>
      <xdr:colOff>101600</xdr:colOff>
      <xdr:row>84</xdr:row>
      <xdr:rowOff>125476</xdr:rowOff>
    </xdr:to>
    <xdr:sp macro="" textlink="">
      <xdr:nvSpPr>
        <xdr:cNvPr id="617" name="フローチャート: 判断 616">
          <a:extLst>
            <a:ext uri="{FF2B5EF4-FFF2-40B4-BE49-F238E27FC236}">
              <a16:creationId xmlns:a16="http://schemas.microsoft.com/office/drawing/2014/main" id="{FF71F0E7-5123-49DE-A34D-8E06EDBCF0D6}"/>
            </a:ext>
          </a:extLst>
        </xdr:cNvPr>
        <xdr:cNvSpPr/>
      </xdr:nvSpPr>
      <xdr:spPr>
        <a:xfrm>
          <a:off x="20383500" y="14425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84</xdr:row>
      <xdr:rowOff>23876</xdr:rowOff>
    </xdr:from>
    <xdr:to>
      <xdr:col>102</xdr:col>
      <xdr:colOff>165100</xdr:colOff>
      <xdr:row>84</xdr:row>
      <xdr:rowOff>125476</xdr:rowOff>
    </xdr:to>
    <xdr:sp macro="" textlink="">
      <xdr:nvSpPr>
        <xdr:cNvPr id="618" name="フローチャート: 判断 617">
          <a:extLst>
            <a:ext uri="{FF2B5EF4-FFF2-40B4-BE49-F238E27FC236}">
              <a16:creationId xmlns:a16="http://schemas.microsoft.com/office/drawing/2014/main" id="{5DA38011-03CC-4A1C-8153-23F1488D09E2}"/>
            </a:ext>
          </a:extLst>
        </xdr:cNvPr>
        <xdr:cNvSpPr/>
      </xdr:nvSpPr>
      <xdr:spPr>
        <a:xfrm>
          <a:off x="19494500" y="14425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84</xdr:row>
      <xdr:rowOff>28448</xdr:rowOff>
    </xdr:from>
    <xdr:to>
      <xdr:col>98</xdr:col>
      <xdr:colOff>38100</xdr:colOff>
      <xdr:row>84</xdr:row>
      <xdr:rowOff>130048</xdr:rowOff>
    </xdr:to>
    <xdr:sp macro="" textlink="">
      <xdr:nvSpPr>
        <xdr:cNvPr id="619" name="フローチャート: 判断 618">
          <a:extLst>
            <a:ext uri="{FF2B5EF4-FFF2-40B4-BE49-F238E27FC236}">
              <a16:creationId xmlns:a16="http://schemas.microsoft.com/office/drawing/2014/main" id="{CA46B613-2358-4F97-9398-343C98363A0C}"/>
            </a:ext>
          </a:extLst>
        </xdr:cNvPr>
        <xdr:cNvSpPr/>
      </xdr:nvSpPr>
      <xdr:spPr>
        <a:xfrm>
          <a:off x="18605500" y="14430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620" name="テキスト ボックス 619">
          <a:extLst>
            <a:ext uri="{FF2B5EF4-FFF2-40B4-BE49-F238E27FC236}">
              <a16:creationId xmlns:a16="http://schemas.microsoft.com/office/drawing/2014/main" id="{F718D97B-DD8A-424F-8C17-1D9938E0F467}"/>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21" name="テキスト ボックス 620">
          <a:extLst>
            <a:ext uri="{FF2B5EF4-FFF2-40B4-BE49-F238E27FC236}">
              <a16:creationId xmlns:a16="http://schemas.microsoft.com/office/drawing/2014/main" id="{D5E6E2B2-EA2D-4297-B955-5AC917544B01}"/>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22" name="テキスト ボックス 621">
          <a:extLst>
            <a:ext uri="{FF2B5EF4-FFF2-40B4-BE49-F238E27FC236}">
              <a16:creationId xmlns:a16="http://schemas.microsoft.com/office/drawing/2014/main" id="{5396E301-4735-4965-BECE-E3D396E6B3E8}"/>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23" name="テキスト ボックス 622">
          <a:extLst>
            <a:ext uri="{FF2B5EF4-FFF2-40B4-BE49-F238E27FC236}">
              <a16:creationId xmlns:a16="http://schemas.microsoft.com/office/drawing/2014/main" id="{A02A2682-6111-40AF-B2F5-B6E3395DD713}"/>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24" name="テキスト ボックス 623">
          <a:extLst>
            <a:ext uri="{FF2B5EF4-FFF2-40B4-BE49-F238E27FC236}">
              <a16:creationId xmlns:a16="http://schemas.microsoft.com/office/drawing/2014/main" id="{504612F5-98F5-458A-838E-EE4000013783}"/>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154178</xdr:rowOff>
    </xdr:from>
    <xdr:to>
      <xdr:col>116</xdr:col>
      <xdr:colOff>114300</xdr:colOff>
      <xdr:row>84</xdr:row>
      <xdr:rowOff>84328</xdr:rowOff>
    </xdr:to>
    <xdr:sp macro="" textlink="">
      <xdr:nvSpPr>
        <xdr:cNvPr id="625" name="楕円 624">
          <a:extLst>
            <a:ext uri="{FF2B5EF4-FFF2-40B4-BE49-F238E27FC236}">
              <a16:creationId xmlns:a16="http://schemas.microsoft.com/office/drawing/2014/main" id="{C5C39B43-D4A5-427C-B398-C474A74246A3}"/>
            </a:ext>
          </a:extLst>
        </xdr:cNvPr>
        <xdr:cNvSpPr/>
      </xdr:nvSpPr>
      <xdr:spPr>
        <a:xfrm>
          <a:off x="22110700" y="14384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83</xdr:row>
      <xdr:rowOff>5605</xdr:rowOff>
    </xdr:from>
    <xdr:ext cx="469744" cy="259045"/>
    <xdr:sp macro="" textlink="">
      <xdr:nvSpPr>
        <xdr:cNvPr id="626" name="【消防施設】&#10;一人当たり面積該当値テキスト">
          <a:extLst>
            <a:ext uri="{FF2B5EF4-FFF2-40B4-BE49-F238E27FC236}">
              <a16:creationId xmlns:a16="http://schemas.microsoft.com/office/drawing/2014/main" id="{4DB3BF7A-31A8-4B3E-BD59-1E79BDBE863F}"/>
            </a:ext>
          </a:extLst>
        </xdr:cNvPr>
        <xdr:cNvSpPr txBox="1"/>
      </xdr:nvSpPr>
      <xdr:spPr>
        <a:xfrm>
          <a:off x="22199600" y="142359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83</xdr:row>
      <xdr:rowOff>154178</xdr:rowOff>
    </xdr:from>
    <xdr:to>
      <xdr:col>112</xdr:col>
      <xdr:colOff>38100</xdr:colOff>
      <xdr:row>84</xdr:row>
      <xdr:rowOff>84328</xdr:rowOff>
    </xdr:to>
    <xdr:sp macro="" textlink="">
      <xdr:nvSpPr>
        <xdr:cNvPr id="627" name="楕円 626">
          <a:extLst>
            <a:ext uri="{FF2B5EF4-FFF2-40B4-BE49-F238E27FC236}">
              <a16:creationId xmlns:a16="http://schemas.microsoft.com/office/drawing/2014/main" id="{CC070028-85F0-4FC6-9F94-2044A794F667}"/>
            </a:ext>
          </a:extLst>
        </xdr:cNvPr>
        <xdr:cNvSpPr/>
      </xdr:nvSpPr>
      <xdr:spPr>
        <a:xfrm>
          <a:off x="21272500" y="14384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84</xdr:row>
      <xdr:rowOff>33528</xdr:rowOff>
    </xdr:from>
    <xdr:to>
      <xdr:col>116</xdr:col>
      <xdr:colOff>63500</xdr:colOff>
      <xdr:row>84</xdr:row>
      <xdr:rowOff>33528</xdr:rowOff>
    </xdr:to>
    <xdr:cxnSp macro="">
      <xdr:nvCxnSpPr>
        <xdr:cNvPr id="628" name="直線コネクタ 627">
          <a:extLst>
            <a:ext uri="{FF2B5EF4-FFF2-40B4-BE49-F238E27FC236}">
              <a16:creationId xmlns:a16="http://schemas.microsoft.com/office/drawing/2014/main" id="{526665FD-C402-42B9-8B4A-C257DDEB8AE4}"/>
            </a:ext>
          </a:extLst>
        </xdr:cNvPr>
        <xdr:cNvCxnSpPr/>
      </xdr:nvCxnSpPr>
      <xdr:spPr>
        <a:xfrm>
          <a:off x="21323300" y="144353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83</xdr:row>
      <xdr:rowOff>158750</xdr:rowOff>
    </xdr:from>
    <xdr:to>
      <xdr:col>107</xdr:col>
      <xdr:colOff>101600</xdr:colOff>
      <xdr:row>84</xdr:row>
      <xdr:rowOff>88900</xdr:rowOff>
    </xdr:to>
    <xdr:sp macro="" textlink="">
      <xdr:nvSpPr>
        <xdr:cNvPr id="629" name="楕円 628">
          <a:extLst>
            <a:ext uri="{FF2B5EF4-FFF2-40B4-BE49-F238E27FC236}">
              <a16:creationId xmlns:a16="http://schemas.microsoft.com/office/drawing/2014/main" id="{40FA0CF6-36E9-45CF-8FD2-0C9E6B6A51AC}"/>
            </a:ext>
          </a:extLst>
        </xdr:cNvPr>
        <xdr:cNvSpPr/>
      </xdr:nvSpPr>
      <xdr:spPr>
        <a:xfrm>
          <a:off x="20383500" y="14389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84</xdr:row>
      <xdr:rowOff>33528</xdr:rowOff>
    </xdr:from>
    <xdr:to>
      <xdr:col>111</xdr:col>
      <xdr:colOff>177800</xdr:colOff>
      <xdr:row>84</xdr:row>
      <xdr:rowOff>38100</xdr:rowOff>
    </xdr:to>
    <xdr:cxnSp macro="">
      <xdr:nvCxnSpPr>
        <xdr:cNvPr id="630" name="直線コネクタ 629">
          <a:extLst>
            <a:ext uri="{FF2B5EF4-FFF2-40B4-BE49-F238E27FC236}">
              <a16:creationId xmlns:a16="http://schemas.microsoft.com/office/drawing/2014/main" id="{57F3BC05-F49A-46DF-A260-77744F24A78C}"/>
            </a:ext>
          </a:extLst>
        </xdr:cNvPr>
        <xdr:cNvCxnSpPr/>
      </xdr:nvCxnSpPr>
      <xdr:spPr>
        <a:xfrm flipV="1">
          <a:off x="20434300" y="14435328"/>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83</xdr:row>
      <xdr:rowOff>163322</xdr:rowOff>
    </xdr:from>
    <xdr:to>
      <xdr:col>102</xdr:col>
      <xdr:colOff>165100</xdr:colOff>
      <xdr:row>84</xdr:row>
      <xdr:rowOff>93472</xdr:rowOff>
    </xdr:to>
    <xdr:sp macro="" textlink="">
      <xdr:nvSpPr>
        <xdr:cNvPr id="631" name="楕円 630">
          <a:extLst>
            <a:ext uri="{FF2B5EF4-FFF2-40B4-BE49-F238E27FC236}">
              <a16:creationId xmlns:a16="http://schemas.microsoft.com/office/drawing/2014/main" id="{E0108CED-3B74-4D09-B0BD-26C9DB7124BF}"/>
            </a:ext>
          </a:extLst>
        </xdr:cNvPr>
        <xdr:cNvSpPr/>
      </xdr:nvSpPr>
      <xdr:spPr>
        <a:xfrm>
          <a:off x="19494500" y="14393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84</xdr:row>
      <xdr:rowOff>38100</xdr:rowOff>
    </xdr:from>
    <xdr:to>
      <xdr:col>107</xdr:col>
      <xdr:colOff>50800</xdr:colOff>
      <xdr:row>84</xdr:row>
      <xdr:rowOff>42672</xdr:rowOff>
    </xdr:to>
    <xdr:cxnSp macro="">
      <xdr:nvCxnSpPr>
        <xdr:cNvPr id="632" name="直線コネクタ 631">
          <a:extLst>
            <a:ext uri="{FF2B5EF4-FFF2-40B4-BE49-F238E27FC236}">
              <a16:creationId xmlns:a16="http://schemas.microsoft.com/office/drawing/2014/main" id="{99BAB5CF-FD92-4BA4-82DC-3C2E60CE0E19}"/>
            </a:ext>
          </a:extLst>
        </xdr:cNvPr>
        <xdr:cNvCxnSpPr/>
      </xdr:nvCxnSpPr>
      <xdr:spPr>
        <a:xfrm flipV="1">
          <a:off x="19545300" y="14439900"/>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83</xdr:row>
      <xdr:rowOff>163322</xdr:rowOff>
    </xdr:from>
    <xdr:to>
      <xdr:col>98</xdr:col>
      <xdr:colOff>38100</xdr:colOff>
      <xdr:row>84</xdr:row>
      <xdr:rowOff>93472</xdr:rowOff>
    </xdr:to>
    <xdr:sp macro="" textlink="">
      <xdr:nvSpPr>
        <xdr:cNvPr id="633" name="楕円 632">
          <a:extLst>
            <a:ext uri="{FF2B5EF4-FFF2-40B4-BE49-F238E27FC236}">
              <a16:creationId xmlns:a16="http://schemas.microsoft.com/office/drawing/2014/main" id="{7066EA59-FA49-420D-AF81-39A52E693494}"/>
            </a:ext>
          </a:extLst>
        </xdr:cNvPr>
        <xdr:cNvSpPr/>
      </xdr:nvSpPr>
      <xdr:spPr>
        <a:xfrm>
          <a:off x="18605500" y="14393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84</xdr:row>
      <xdr:rowOff>42672</xdr:rowOff>
    </xdr:from>
    <xdr:to>
      <xdr:col>102</xdr:col>
      <xdr:colOff>114300</xdr:colOff>
      <xdr:row>84</xdr:row>
      <xdr:rowOff>42672</xdr:rowOff>
    </xdr:to>
    <xdr:cxnSp macro="">
      <xdr:nvCxnSpPr>
        <xdr:cNvPr id="634" name="直線コネクタ 633">
          <a:extLst>
            <a:ext uri="{FF2B5EF4-FFF2-40B4-BE49-F238E27FC236}">
              <a16:creationId xmlns:a16="http://schemas.microsoft.com/office/drawing/2014/main" id="{28DC8E7D-2F17-430E-A22B-12F0AEFC87DE}"/>
            </a:ext>
          </a:extLst>
        </xdr:cNvPr>
        <xdr:cNvCxnSpPr/>
      </xdr:nvCxnSpPr>
      <xdr:spPr>
        <a:xfrm>
          <a:off x="18656300" y="1444447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84</xdr:row>
      <xdr:rowOff>107459</xdr:rowOff>
    </xdr:from>
    <xdr:ext cx="469744" cy="259045"/>
    <xdr:sp macro="" textlink="">
      <xdr:nvSpPr>
        <xdr:cNvPr id="635" name="n_1aveValue【消防施設】&#10;一人当たり面積">
          <a:extLst>
            <a:ext uri="{FF2B5EF4-FFF2-40B4-BE49-F238E27FC236}">
              <a16:creationId xmlns:a16="http://schemas.microsoft.com/office/drawing/2014/main" id="{4BE68ACB-CD79-464B-9C7B-E6C1B8B19ACE}"/>
            </a:ext>
          </a:extLst>
        </xdr:cNvPr>
        <xdr:cNvSpPr txBox="1"/>
      </xdr:nvSpPr>
      <xdr:spPr>
        <a:xfrm>
          <a:off x="21075727" y="145092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116603</xdr:rowOff>
    </xdr:from>
    <xdr:ext cx="469744" cy="259045"/>
    <xdr:sp macro="" textlink="">
      <xdr:nvSpPr>
        <xdr:cNvPr id="636" name="n_2aveValue【消防施設】&#10;一人当たり面積">
          <a:extLst>
            <a:ext uri="{FF2B5EF4-FFF2-40B4-BE49-F238E27FC236}">
              <a16:creationId xmlns:a16="http://schemas.microsoft.com/office/drawing/2014/main" id="{CA889E58-17B6-4851-A606-107D78BC8B33}"/>
            </a:ext>
          </a:extLst>
        </xdr:cNvPr>
        <xdr:cNvSpPr txBox="1"/>
      </xdr:nvSpPr>
      <xdr:spPr>
        <a:xfrm>
          <a:off x="20199427" y="145184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116603</xdr:rowOff>
    </xdr:from>
    <xdr:ext cx="469744" cy="259045"/>
    <xdr:sp macro="" textlink="">
      <xdr:nvSpPr>
        <xdr:cNvPr id="637" name="n_3aveValue【消防施設】&#10;一人当たり面積">
          <a:extLst>
            <a:ext uri="{FF2B5EF4-FFF2-40B4-BE49-F238E27FC236}">
              <a16:creationId xmlns:a16="http://schemas.microsoft.com/office/drawing/2014/main" id="{0FC7436B-20E1-45AB-92B6-EF3DAAE945C8}"/>
            </a:ext>
          </a:extLst>
        </xdr:cNvPr>
        <xdr:cNvSpPr txBox="1"/>
      </xdr:nvSpPr>
      <xdr:spPr>
        <a:xfrm>
          <a:off x="19310427" y="145184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84</xdr:row>
      <xdr:rowOff>121175</xdr:rowOff>
    </xdr:from>
    <xdr:ext cx="469744" cy="259045"/>
    <xdr:sp macro="" textlink="">
      <xdr:nvSpPr>
        <xdr:cNvPr id="638" name="n_4aveValue【消防施設】&#10;一人当たり面積">
          <a:extLst>
            <a:ext uri="{FF2B5EF4-FFF2-40B4-BE49-F238E27FC236}">
              <a16:creationId xmlns:a16="http://schemas.microsoft.com/office/drawing/2014/main" id="{F7830DC9-1943-43C8-8CA3-13BBB38A490B}"/>
            </a:ext>
          </a:extLst>
        </xdr:cNvPr>
        <xdr:cNvSpPr txBox="1"/>
      </xdr:nvSpPr>
      <xdr:spPr>
        <a:xfrm>
          <a:off x="18421427" y="145229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82</xdr:row>
      <xdr:rowOff>100855</xdr:rowOff>
    </xdr:from>
    <xdr:ext cx="469744" cy="259045"/>
    <xdr:sp macro="" textlink="">
      <xdr:nvSpPr>
        <xdr:cNvPr id="639" name="n_1mainValue【消防施設】&#10;一人当たり面積">
          <a:extLst>
            <a:ext uri="{FF2B5EF4-FFF2-40B4-BE49-F238E27FC236}">
              <a16:creationId xmlns:a16="http://schemas.microsoft.com/office/drawing/2014/main" id="{8B33D77C-A168-4DAD-A5FC-8D0BA210A9BE}"/>
            </a:ext>
          </a:extLst>
        </xdr:cNvPr>
        <xdr:cNvSpPr txBox="1"/>
      </xdr:nvSpPr>
      <xdr:spPr>
        <a:xfrm>
          <a:off x="21075727" y="141597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105427</xdr:rowOff>
    </xdr:from>
    <xdr:ext cx="469744" cy="259045"/>
    <xdr:sp macro="" textlink="">
      <xdr:nvSpPr>
        <xdr:cNvPr id="640" name="n_2mainValue【消防施設】&#10;一人当たり面積">
          <a:extLst>
            <a:ext uri="{FF2B5EF4-FFF2-40B4-BE49-F238E27FC236}">
              <a16:creationId xmlns:a16="http://schemas.microsoft.com/office/drawing/2014/main" id="{89C31794-64B1-420C-A44F-E079F78C0F4A}"/>
            </a:ext>
          </a:extLst>
        </xdr:cNvPr>
        <xdr:cNvSpPr txBox="1"/>
      </xdr:nvSpPr>
      <xdr:spPr>
        <a:xfrm>
          <a:off x="20199427" y="14164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109999</xdr:rowOff>
    </xdr:from>
    <xdr:ext cx="469744" cy="259045"/>
    <xdr:sp macro="" textlink="">
      <xdr:nvSpPr>
        <xdr:cNvPr id="641" name="n_3mainValue【消防施設】&#10;一人当たり面積">
          <a:extLst>
            <a:ext uri="{FF2B5EF4-FFF2-40B4-BE49-F238E27FC236}">
              <a16:creationId xmlns:a16="http://schemas.microsoft.com/office/drawing/2014/main" id="{16D30C83-AC7A-4F7E-BCD8-739B73E6F8CD}"/>
            </a:ext>
          </a:extLst>
        </xdr:cNvPr>
        <xdr:cNvSpPr txBox="1"/>
      </xdr:nvSpPr>
      <xdr:spPr>
        <a:xfrm>
          <a:off x="19310427" y="141688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82</xdr:row>
      <xdr:rowOff>109999</xdr:rowOff>
    </xdr:from>
    <xdr:ext cx="469744" cy="259045"/>
    <xdr:sp macro="" textlink="">
      <xdr:nvSpPr>
        <xdr:cNvPr id="642" name="n_4mainValue【消防施設】&#10;一人当たり面積">
          <a:extLst>
            <a:ext uri="{FF2B5EF4-FFF2-40B4-BE49-F238E27FC236}">
              <a16:creationId xmlns:a16="http://schemas.microsoft.com/office/drawing/2014/main" id="{4E57E4FE-EAA5-4392-B1D3-41F111F14F0D}"/>
            </a:ext>
          </a:extLst>
        </xdr:cNvPr>
        <xdr:cNvSpPr txBox="1"/>
      </xdr:nvSpPr>
      <xdr:spPr>
        <a:xfrm>
          <a:off x="18421427" y="141688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43" name="正方形/長方形 642">
          <a:extLst>
            <a:ext uri="{FF2B5EF4-FFF2-40B4-BE49-F238E27FC236}">
              <a16:creationId xmlns:a16="http://schemas.microsoft.com/office/drawing/2014/main" id="{F1B3BA27-C0CA-47B7-B25C-7AA1A23A0853}"/>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44" name="正方形/長方形 643">
          <a:extLst>
            <a:ext uri="{FF2B5EF4-FFF2-40B4-BE49-F238E27FC236}">
              <a16:creationId xmlns:a16="http://schemas.microsoft.com/office/drawing/2014/main" id="{5F9F38CA-D499-4B30-9DA4-0A4D3D0818A1}"/>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45" name="正方形/長方形 644">
          <a:extLst>
            <a:ext uri="{FF2B5EF4-FFF2-40B4-BE49-F238E27FC236}">
              <a16:creationId xmlns:a16="http://schemas.microsoft.com/office/drawing/2014/main" id="{54C6006B-8F67-4E8A-914C-8B31769DDF7C}"/>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46" name="正方形/長方形 645">
          <a:extLst>
            <a:ext uri="{FF2B5EF4-FFF2-40B4-BE49-F238E27FC236}">
              <a16:creationId xmlns:a16="http://schemas.microsoft.com/office/drawing/2014/main" id="{66995641-CEC4-4713-9834-0CC31ED3FFBB}"/>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47" name="正方形/長方形 646">
          <a:extLst>
            <a:ext uri="{FF2B5EF4-FFF2-40B4-BE49-F238E27FC236}">
              <a16:creationId xmlns:a16="http://schemas.microsoft.com/office/drawing/2014/main" id="{A2DC9749-E288-470B-BF46-15CFA70661A7}"/>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48" name="正方形/長方形 647">
          <a:extLst>
            <a:ext uri="{FF2B5EF4-FFF2-40B4-BE49-F238E27FC236}">
              <a16:creationId xmlns:a16="http://schemas.microsoft.com/office/drawing/2014/main" id="{85F76606-A015-4551-A52A-804E98CA06F6}"/>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49" name="正方形/長方形 648">
          <a:extLst>
            <a:ext uri="{FF2B5EF4-FFF2-40B4-BE49-F238E27FC236}">
              <a16:creationId xmlns:a16="http://schemas.microsoft.com/office/drawing/2014/main" id="{F1B629CD-E695-4B45-BB04-FBC02948C8D0}"/>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50" name="正方形/長方形 649">
          <a:extLst>
            <a:ext uri="{FF2B5EF4-FFF2-40B4-BE49-F238E27FC236}">
              <a16:creationId xmlns:a16="http://schemas.microsoft.com/office/drawing/2014/main" id="{24790182-9687-4C29-8597-E3133EAB5808}"/>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51" name="テキスト ボックス 650">
          <a:extLst>
            <a:ext uri="{FF2B5EF4-FFF2-40B4-BE49-F238E27FC236}">
              <a16:creationId xmlns:a16="http://schemas.microsoft.com/office/drawing/2014/main" id="{79CC8ED6-BEE4-44AE-A6B0-C91D337EA9B4}"/>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52" name="直線コネクタ 651">
          <a:extLst>
            <a:ext uri="{FF2B5EF4-FFF2-40B4-BE49-F238E27FC236}">
              <a16:creationId xmlns:a16="http://schemas.microsoft.com/office/drawing/2014/main" id="{F80175DF-9444-44D2-B94D-A9F79C179302}"/>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653" name="テキスト ボックス 652">
          <a:extLst>
            <a:ext uri="{FF2B5EF4-FFF2-40B4-BE49-F238E27FC236}">
              <a16:creationId xmlns:a16="http://schemas.microsoft.com/office/drawing/2014/main" id="{11E9A8BB-D9D6-4293-97F5-C36EDF17B3E6}"/>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654" name="直線コネクタ 653">
          <a:extLst>
            <a:ext uri="{FF2B5EF4-FFF2-40B4-BE49-F238E27FC236}">
              <a16:creationId xmlns:a16="http://schemas.microsoft.com/office/drawing/2014/main" id="{14873338-017A-43FB-AFC2-91F70D068054}"/>
            </a:ext>
          </a:extLst>
        </xdr:cNvPr>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655" name="テキスト ボックス 654">
          <a:extLst>
            <a:ext uri="{FF2B5EF4-FFF2-40B4-BE49-F238E27FC236}">
              <a16:creationId xmlns:a16="http://schemas.microsoft.com/office/drawing/2014/main" id="{99E256D8-18CF-490D-B44C-ED7B8276988D}"/>
            </a:ext>
          </a:extLst>
        </xdr:cNvPr>
        <xdr:cNvSpPr txBox="1"/>
      </xdr:nvSpPr>
      <xdr:spPr>
        <a:xfrm>
          <a:off x="11978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656" name="直線コネクタ 655">
          <a:extLst>
            <a:ext uri="{FF2B5EF4-FFF2-40B4-BE49-F238E27FC236}">
              <a16:creationId xmlns:a16="http://schemas.microsoft.com/office/drawing/2014/main" id="{98B50662-7E7B-4543-B7A5-80DE26D198C7}"/>
            </a:ext>
          </a:extLst>
        </xdr:cNvPr>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657" name="テキスト ボックス 656">
          <a:extLst>
            <a:ext uri="{FF2B5EF4-FFF2-40B4-BE49-F238E27FC236}">
              <a16:creationId xmlns:a16="http://schemas.microsoft.com/office/drawing/2014/main" id="{3312B0AB-EF7C-4A9B-A1D8-C6AEF0165AFA}"/>
            </a:ext>
          </a:extLst>
        </xdr:cNvPr>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658" name="直線コネクタ 657">
          <a:extLst>
            <a:ext uri="{FF2B5EF4-FFF2-40B4-BE49-F238E27FC236}">
              <a16:creationId xmlns:a16="http://schemas.microsoft.com/office/drawing/2014/main" id="{5F82DA90-E5CD-4B22-B04D-95C23FE34EB2}"/>
            </a:ext>
          </a:extLst>
        </xdr:cNvPr>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659" name="テキスト ボックス 658">
          <a:extLst>
            <a:ext uri="{FF2B5EF4-FFF2-40B4-BE49-F238E27FC236}">
              <a16:creationId xmlns:a16="http://schemas.microsoft.com/office/drawing/2014/main" id="{E65A0874-A445-4F2E-A806-2DA2D984E3B0}"/>
            </a:ext>
          </a:extLst>
        </xdr:cNvPr>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660" name="直線コネクタ 659">
          <a:extLst>
            <a:ext uri="{FF2B5EF4-FFF2-40B4-BE49-F238E27FC236}">
              <a16:creationId xmlns:a16="http://schemas.microsoft.com/office/drawing/2014/main" id="{B29DEE67-156B-49FB-B69E-20B2FBEF7903}"/>
            </a:ext>
          </a:extLst>
        </xdr:cNvPr>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661" name="テキスト ボックス 660">
          <a:extLst>
            <a:ext uri="{FF2B5EF4-FFF2-40B4-BE49-F238E27FC236}">
              <a16:creationId xmlns:a16="http://schemas.microsoft.com/office/drawing/2014/main" id="{29B86F0C-08CE-413E-9FCB-2ED38BABB7AA}"/>
            </a:ext>
          </a:extLst>
        </xdr:cNvPr>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662" name="直線コネクタ 661">
          <a:extLst>
            <a:ext uri="{FF2B5EF4-FFF2-40B4-BE49-F238E27FC236}">
              <a16:creationId xmlns:a16="http://schemas.microsoft.com/office/drawing/2014/main" id="{37C93676-D41D-41A6-8FA2-CDA1A644825D}"/>
            </a:ext>
          </a:extLst>
        </xdr:cNvPr>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99</xdr:row>
      <xdr:rowOff>29227</xdr:rowOff>
    </xdr:from>
    <xdr:ext cx="338939" cy="259045"/>
    <xdr:sp macro="" textlink="">
      <xdr:nvSpPr>
        <xdr:cNvPr id="663" name="テキスト ボックス 662">
          <a:extLst>
            <a:ext uri="{FF2B5EF4-FFF2-40B4-BE49-F238E27FC236}">
              <a16:creationId xmlns:a16="http://schemas.microsoft.com/office/drawing/2014/main" id="{60717E17-836E-442F-83B2-0C17340E6FC6}"/>
            </a:ext>
          </a:extLst>
        </xdr:cNvPr>
        <xdr:cNvSpPr txBox="1"/>
      </xdr:nvSpPr>
      <xdr:spPr>
        <a:xfrm>
          <a:off x="12107061" y="1700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64" name="直線コネクタ 663">
          <a:extLst>
            <a:ext uri="{FF2B5EF4-FFF2-40B4-BE49-F238E27FC236}">
              <a16:creationId xmlns:a16="http://schemas.microsoft.com/office/drawing/2014/main" id="{C79E603C-6A37-47CC-B93F-693E477F21CE}"/>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65" name="【庁舎】&#10;有形固定資産減価償却率グラフ枠">
          <a:extLst>
            <a:ext uri="{FF2B5EF4-FFF2-40B4-BE49-F238E27FC236}">
              <a16:creationId xmlns:a16="http://schemas.microsoft.com/office/drawing/2014/main" id="{FADEB440-B2FB-400F-98D9-D9832770C374}"/>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0</xdr:rowOff>
    </xdr:from>
    <xdr:to>
      <xdr:col>85</xdr:col>
      <xdr:colOff>126364</xdr:colOff>
      <xdr:row>107</xdr:row>
      <xdr:rowOff>69850</xdr:rowOff>
    </xdr:to>
    <xdr:cxnSp macro="">
      <xdr:nvCxnSpPr>
        <xdr:cNvPr id="666" name="直線コネクタ 665">
          <a:extLst>
            <a:ext uri="{FF2B5EF4-FFF2-40B4-BE49-F238E27FC236}">
              <a16:creationId xmlns:a16="http://schemas.microsoft.com/office/drawing/2014/main" id="{D8EC0D22-CE60-4AD1-A126-1BF82F400614}"/>
            </a:ext>
          </a:extLst>
        </xdr:cNvPr>
        <xdr:cNvCxnSpPr/>
      </xdr:nvCxnSpPr>
      <xdr:spPr>
        <a:xfrm flipV="1">
          <a:off x="16318864" y="17145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107</xdr:row>
      <xdr:rowOff>73677</xdr:rowOff>
    </xdr:from>
    <xdr:ext cx="469744" cy="259045"/>
    <xdr:sp macro="" textlink="">
      <xdr:nvSpPr>
        <xdr:cNvPr id="667" name="【庁舎】&#10;有形固定資産減価償却率最小値テキスト">
          <a:extLst>
            <a:ext uri="{FF2B5EF4-FFF2-40B4-BE49-F238E27FC236}">
              <a16:creationId xmlns:a16="http://schemas.microsoft.com/office/drawing/2014/main" id="{DABA9359-50E9-4431-BA12-14E857F64D62}"/>
            </a:ext>
          </a:extLst>
        </xdr:cNvPr>
        <xdr:cNvSpPr txBox="1"/>
      </xdr:nvSpPr>
      <xdr:spPr>
        <a:xfrm>
          <a:off x="16357600" y="1841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107</xdr:row>
      <xdr:rowOff>69850</xdr:rowOff>
    </xdr:from>
    <xdr:to>
      <xdr:col>86</xdr:col>
      <xdr:colOff>25400</xdr:colOff>
      <xdr:row>107</xdr:row>
      <xdr:rowOff>69850</xdr:rowOff>
    </xdr:to>
    <xdr:cxnSp macro="">
      <xdr:nvCxnSpPr>
        <xdr:cNvPr id="668" name="直線コネクタ 667">
          <a:extLst>
            <a:ext uri="{FF2B5EF4-FFF2-40B4-BE49-F238E27FC236}">
              <a16:creationId xmlns:a16="http://schemas.microsoft.com/office/drawing/2014/main" id="{212EBFB6-86A0-40A6-8E62-87C5B231FE20}"/>
            </a:ext>
          </a:extLst>
        </xdr:cNvPr>
        <xdr:cNvCxnSpPr/>
      </xdr:nvCxnSpPr>
      <xdr:spPr>
        <a:xfrm>
          <a:off x="16230600" y="1841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118127</xdr:rowOff>
    </xdr:from>
    <xdr:ext cx="340478" cy="259045"/>
    <xdr:sp macro="" textlink="">
      <xdr:nvSpPr>
        <xdr:cNvPr id="669" name="【庁舎】&#10;有形固定資産減価償却率最大値テキスト">
          <a:extLst>
            <a:ext uri="{FF2B5EF4-FFF2-40B4-BE49-F238E27FC236}">
              <a16:creationId xmlns:a16="http://schemas.microsoft.com/office/drawing/2014/main" id="{99512A46-3F69-4AF8-88CA-C6D9AC6DE16B}"/>
            </a:ext>
          </a:extLst>
        </xdr:cNvPr>
        <xdr:cNvSpPr txBox="1"/>
      </xdr:nvSpPr>
      <xdr:spPr>
        <a:xfrm>
          <a:off x="16357600" y="169202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0</xdr:rowOff>
    </xdr:from>
    <xdr:to>
      <xdr:col>86</xdr:col>
      <xdr:colOff>25400</xdr:colOff>
      <xdr:row>100</xdr:row>
      <xdr:rowOff>0</xdr:rowOff>
    </xdr:to>
    <xdr:cxnSp macro="">
      <xdr:nvCxnSpPr>
        <xdr:cNvPr id="670" name="直線コネクタ 669">
          <a:extLst>
            <a:ext uri="{FF2B5EF4-FFF2-40B4-BE49-F238E27FC236}">
              <a16:creationId xmlns:a16="http://schemas.microsoft.com/office/drawing/2014/main" id="{BE085B44-6D0D-4FA2-998B-AE60DA75CD35}"/>
            </a:ext>
          </a:extLst>
        </xdr:cNvPr>
        <xdr:cNvCxnSpPr/>
      </xdr:nvCxnSpPr>
      <xdr:spPr>
        <a:xfrm>
          <a:off x="16230600" y="1714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102</xdr:row>
      <xdr:rowOff>107966</xdr:rowOff>
    </xdr:from>
    <xdr:ext cx="405111" cy="259045"/>
    <xdr:sp macro="" textlink="">
      <xdr:nvSpPr>
        <xdr:cNvPr id="671" name="【庁舎】&#10;有形固定資産減価償却率平均値テキスト">
          <a:extLst>
            <a:ext uri="{FF2B5EF4-FFF2-40B4-BE49-F238E27FC236}">
              <a16:creationId xmlns:a16="http://schemas.microsoft.com/office/drawing/2014/main" id="{0845BC5B-3A0C-49FF-8440-B22F88CFC4AC}"/>
            </a:ext>
          </a:extLst>
        </xdr:cNvPr>
        <xdr:cNvSpPr txBox="1"/>
      </xdr:nvSpPr>
      <xdr:spPr>
        <a:xfrm>
          <a:off x="16357600" y="1759586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85089</xdr:rowOff>
    </xdr:from>
    <xdr:to>
      <xdr:col>85</xdr:col>
      <xdr:colOff>177800</xdr:colOff>
      <xdr:row>104</xdr:row>
      <xdr:rowOff>15239</xdr:rowOff>
    </xdr:to>
    <xdr:sp macro="" textlink="">
      <xdr:nvSpPr>
        <xdr:cNvPr id="672" name="フローチャート: 判断 671">
          <a:extLst>
            <a:ext uri="{FF2B5EF4-FFF2-40B4-BE49-F238E27FC236}">
              <a16:creationId xmlns:a16="http://schemas.microsoft.com/office/drawing/2014/main" id="{0DCAFCE8-4E5F-4D48-9697-FA384FD1EBFD}"/>
            </a:ext>
          </a:extLst>
        </xdr:cNvPr>
        <xdr:cNvSpPr/>
      </xdr:nvSpPr>
      <xdr:spPr>
        <a:xfrm>
          <a:off x="16268700" y="17744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85089</xdr:rowOff>
    </xdr:from>
    <xdr:to>
      <xdr:col>81</xdr:col>
      <xdr:colOff>101600</xdr:colOff>
      <xdr:row>104</xdr:row>
      <xdr:rowOff>15239</xdr:rowOff>
    </xdr:to>
    <xdr:sp macro="" textlink="">
      <xdr:nvSpPr>
        <xdr:cNvPr id="673" name="フローチャート: 判断 672">
          <a:extLst>
            <a:ext uri="{FF2B5EF4-FFF2-40B4-BE49-F238E27FC236}">
              <a16:creationId xmlns:a16="http://schemas.microsoft.com/office/drawing/2014/main" id="{7F1C8739-4487-4996-B827-D453DFA11D4E}"/>
            </a:ext>
          </a:extLst>
        </xdr:cNvPr>
        <xdr:cNvSpPr/>
      </xdr:nvSpPr>
      <xdr:spPr>
        <a:xfrm>
          <a:off x="15430500" y="17744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109220</xdr:rowOff>
    </xdr:from>
    <xdr:to>
      <xdr:col>76</xdr:col>
      <xdr:colOff>165100</xdr:colOff>
      <xdr:row>104</xdr:row>
      <xdr:rowOff>39370</xdr:rowOff>
    </xdr:to>
    <xdr:sp macro="" textlink="">
      <xdr:nvSpPr>
        <xdr:cNvPr id="674" name="フローチャート: 判断 673">
          <a:extLst>
            <a:ext uri="{FF2B5EF4-FFF2-40B4-BE49-F238E27FC236}">
              <a16:creationId xmlns:a16="http://schemas.microsoft.com/office/drawing/2014/main" id="{7F4A5FA0-5867-4A5F-AA20-8194686CD369}"/>
            </a:ext>
          </a:extLst>
        </xdr:cNvPr>
        <xdr:cNvSpPr/>
      </xdr:nvSpPr>
      <xdr:spPr>
        <a:xfrm>
          <a:off x="14541500" y="17768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103</xdr:row>
      <xdr:rowOff>143511</xdr:rowOff>
    </xdr:from>
    <xdr:to>
      <xdr:col>72</xdr:col>
      <xdr:colOff>38100</xdr:colOff>
      <xdr:row>104</xdr:row>
      <xdr:rowOff>73661</xdr:rowOff>
    </xdr:to>
    <xdr:sp macro="" textlink="">
      <xdr:nvSpPr>
        <xdr:cNvPr id="675" name="フローチャート: 判断 674">
          <a:extLst>
            <a:ext uri="{FF2B5EF4-FFF2-40B4-BE49-F238E27FC236}">
              <a16:creationId xmlns:a16="http://schemas.microsoft.com/office/drawing/2014/main" id="{B27B4884-475A-4B3C-81BC-DD5667921FF5}"/>
            </a:ext>
          </a:extLst>
        </xdr:cNvPr>
        <xdr:cNvSpPr/>
      </xdr:nvSpPr>
      <xdr:spPr>
        <a:xfrm>
          <a:off x="13652500" y="17802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103</xdr:row>
      <xdr:rowOff>114300</xdr:rowOff>
    </xdr:from>
    <xdr:to>
      <xdr:col>67</xdr:col>
      <xdr:colOff>101600</xdr:colOff>
      <xdr:row>104</xdr:row>
      <xdr:rowOff>44450</xdr:rowOff>
    </xdr:to>
    <xdr:sp macro="" textlink="">
      <xdr:nvSpPr>
        <xdr:cNvPr id="676" name="フローチャート: 判断 675">
          <a:extLst>
            <a:ext uri="{FF2B5EF4-FFF2-40B4-BE49-F238E27FC236}">
              <a16:creationId xmlns:a16="http://schemas.microsoft.com/office/drawing/2014/main" id="{D1B717DB-E443-4FB4-8DD9-A5F4640125B5}"/>
            </a:ext>
          </a:extLst>
        </xdr:cNvPr>
        <xdr:cNvSpPr/>
      </xdr:nvSpPr>
      <xdr:spPr>
        <a:xfrm>
          <a:off x="12763500" y="17773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77" name="テキスト ボックス 676">
          <a:extLst>
            <a:ext uri="{FF2B5EF4-FFF2-40B4-BE49-F238E27FC236}">
              <a16:creationId xmlns:a16="http://schemas.microsoft.com/office/drawing/2014/main" id="{75A5E305-3767-42C6-A969-089D598781B7}"/>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78" name="テキスト ボックス 677">
          <a:extLst>
            <a:ext uri="{FF2B5EF4-FFF2-40B4-BE49-F238E27FC236}">
              <a16:creationId xmlns:a16="http://schemas.microsoft.com/office/drawing/2014/main" id="{DF981644-E598-4B03-A97C-70BC574CD2DA}"/>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79" name="テキスト ボックス 678">
          <a:extLst>
            <a:ext uri="{FF2B5EF4-FFF2-40B4-BE49-F238E27FC236}">
              <a16:creationId xmlns:a16="http://schemas.microsoft.com/office/drawing/2014/main" id="{4B6EF4E5-F78E-40EA-B35D-6EB1C5616AAC}"/>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80" name="テキスト ボックス 679">
          <a:extLst>
            <a:ext uri="{FF2B5EF4-FFF2-40B4-BE49-F238E27FC236}">
              <a16:creationId xmlns:a16="http://schemas.microsoft.com/office/drawing/2014/main" id="{510BB439-2BAC-45EB-B6C9-B2356ABBE68C}"/>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81" name="テキスト ボックス 680">
          <a:extLst>
            <a:ext uri="{FF2B5EF4-FFF2-40B4-BE49-F238E27FC236}">
              <a16:creationId xmlns:a16="http://schemas.microsoft.com/office/drawing/2014/main" id="{6756322D-AB13-4C5C-BFBE-C7B9F9710F61}"/>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1270</xdr:rowOff>
    </xdr:from>
    <xdr:to>
      <xdr:col>85</xdr:col>
      <xdr:colOff>177800</xdr:colOff>
      <xdr:row>105</xdr:row>
      <xdr:rowOff>102870</xdr:rowOff>
    </xdr:to>
    <xdr:sp macro="" textlink="">
      <xdr:nvSpPr>
        <xdr:cNvPr id="682" name="楕円 681">
          <a:extLst>
            <a:ext uri="{FF2B5EF4-FFF2-40B4-BE49-F238E27FC236}">
              <a16:creationId xmlns:a16="http://schemas.microsoft.com/office/drawing/2014/main" id="{963E65BE-2782-4C59-BC64-6EE95A9904AC}"/>
            </a:ext>
          </a:extLst>
        </xdr:cNvPr>
        <xdr:cNvSpPr/>
      </xdr:nvSpPr>
      <xdr:spPr>
        <a:xfrm>
          <a:off x="16268700" y="18003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104</xdr:row>
      <xdr:rowOff>151147</xdr:rowOff>
    </xdr:from>
    <xdr:ext cx="405111" cy="259045"/>
    <xdr:sp macro="" textlink="">
      <xdr:nvSpPr>
        <xdr:cNvPr id="683" name="【庁舎】&#10;有形固定資産減価償却率該当値テキスト">
          <a:extLst>
            <a:ext uri="{FF2B5EF4-FFF2-40B4-BE49-F238E27FC236}">
              <a16:creationId xmlns:a16="http://schemas.microsoft.com/office/drawing/2014/main" id="{1CCF5988-888B-4056-86BD-A0D172EE2A94}"/>
            </a:ext>
          </a:extLst>
        </xdr:cNvPr>
        <xdr:cNvSpPr txBox="1"/>
      </xdr:nvSpPr>
      <xdr:spPr>
        <a:xfrm>
          <a:off x="16357600" y="17981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104</xdr:row>
      <xdr:rowOff>146050</xdr:rowOff>
    </xdr:from>
    <xdr:to>
      <xdr:col>81</xdr:col>
      <xdr:colOff>101600</xdr:colOff>
      <xdr:row>105</xdr:row>
      <xdr:rowOff>76200</xdr:rowOff>
    </xdr:to>
    <xdr:sp macro="" textlink="">
      <xdr:nvSpPr>
        <xdr:cNvPr id="684" name="楕円 683">
          <a:extLst>
            <a:ext uri="{FF2B5EF4-FFF2-40B4-BE49-F238E27FC236}">
              <a16:creationId xmlns:a16="http://schemas.microsoft.com/office/drawing/2014/main" id="{B05B4A41-0BAE-4791-88B4-12C1E85DF6C2}"/>
            </a:ext>
          </a:extLst>
        </xdr:cNvPr>
        <xdr:cNvSpPr/>
      </xdr:nvSpPr>
      <xdr:spPr>
        <a:xfrm>
          <a:off x="15430500" y="17976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105</xdr:row>
      <xdr:rowOff>25400</xdr:rowOff>
    </xdr:from>
    <xdr:to>
      <xdr:col>85</xdr:col>
      <xdr:colOff>127000</xdr:colOff>
      <xdr:row>105</xdr:row>
      <xdr:rowOff>52070</xdr:rowOff>
    </xdr:to>
    <xdr:cxnSp macro="">
      <xdr:nvCxnSpPr>
        <xdr:cNvPr id="685" name="直線コネクタ 684">
          <a:extLst>
            <a:ext uri="{FF2B5EF4-FFF2-40B4-BE49-F238E27FC236}">
              <a16:creationId xmlns:a16="http://schemas.microsoft.com/office/drawing/2014/main" id="{B3A8E2E7-D645-41F7-9AF7-EF67652FCAAA}"/>
            </a:ext>
          </a:extLst>
        </xdr:cNvPr>
        <xdr:cNvCxnSpPr/>
      </xdr:nvCxnSpPr>
      <xdr:spPr>
        <a:xfrm>
          <a:off x="15481300" y="18027650"/>
          <a:ext cx="8382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104</xdr:row>
      <xdr:rowOff>121920</xdr:rowOff>
    </xdr:from>
    <xdr:to>
      <xdr:col>76</xdr:col>
      <xdr:colOff>165100</xdr:colOff>
      <xdr:row>105</xdr:row>
      <xdr:rowOff>52070</xdr:rowOff>
    </xdr:to>
    <xdr:sp macro="" textlink="">
      <xdr:nvSpPr>
        <xdr:cNvPr id="686" name="楕円 685">
          <a:extLst>
            <a:ext uri="{FF2B5EF4-FFF2-40B4-BE49-F238E27FC236}">
              <a16:creationId xmlns:a16="http://schemas.microsoft.com/office/drawing/2014/main" id="{03FC061E-E674-4931-8EF6-82E0B9481A35}"/>
            </a:ext>
          </a:extLst>
        </xdr:cNvPr>
        <xdr:cNvSpPr/>
      </xdr:nvSpPr>
      <xdr:spPr>
        <a:xfrm>
          <a:off x="14541500" y="17952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105</xdr:row>
      <xdr:rowOff>1270</xdr:rowOff>
    </xdr:from>
    <xdr:to>
      <xdr:col>81</xdr:col>
      <xdr:colOff>50800</xdr:colOff>
      <xdr:row>105</xdr:row>
      <xdr:rowOff>25400</xdr:rowOff>
    </xdr:to>
    <xdr:cxnSp macro="">
      <xdr:nvCxnSpPr>
        <xdr:cNvPr id="687" name="直線コネクタ 686">
          <a:extLst>
            <a:ext uri="{FF2B5EF4-FFF2-40B4-BE49-F238E27FC236}">
              <a16:creationId xmlns:a16="http://schemas.microsoft.com/office/drawing/2014/main" id="{124E0A03-3DCC-41AF-B131-8DD606023E54}"/>
            </a:ext>
          </a:extLst>
        </xdr:cNvPr>
        <xdr:cNvCxnSpPr/>
      </xdr:nvCxnSpPr>
      <xdr:spPr>
        <a:xfrm>
          <a:off x="14592300" y="18003520"/>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104</xdr:row>
      <xdr:rowOff>115570</xdr:rowOff>
    </xdr:from>
    <xdr:to>
      <xdr:col>72</xdr:col>
      <xdr:colOff>38100</xdr:colOff>
      <xdr:row>105</xdr:row>
      <xdr:rowOff>45720</xdr:rowOff>
    </xdr:to>
    <xdr:sp macro="" textlink="">
      <xdr:nvSpPr>
        <xdr:cNvPr id="688" name="楕円 687">
          <a:extLst>
            <a:ext uri="{FF2B5EF4-FFF2-40B4-BE49-F238E27FC236}">
              <a16:creationId xmlns:a16="http://schemas.microsoft.com/office/drawing/2014/main" id="{87E919DC-00D8-4913-94A5-5AD719D6B557}"/>
            </a:ext>
          </a:extLst>
        </xdr:cNvPr>
        <xdr:cNvSpPr/>
      </xdr:nvSpPr>
      <xdr:spPr>
        <a:xfrm>
          <a:off x="13652500" y="17946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104</xdr:row>
      <xdr:rowOff>166370</xdr:rowOff>
    </xdr:from>
    <xdr:to>
      <xdr:col>76</xdr:col>
      <xdr:colOff>114300</xdr:colOff>
      <xdr:row>105</xdr:row>
      <xdr:rowOff>1270</xdr:rowOff>
    </xdr:to>
    <xdr:cxnSp macro="">
      <xdr:nvCxnSpPr>
        <xdr:cNvPr id="689" name="直線コネクタ 688">
          <a:extLst>
            <a:ext uri="{FF2B5EF4-FFF2-40B4-BE49-F238E27FC236}">
              <a16:creationId xmlns:a16="http://schemas.microsoft.com/office/drawing/2014/main" id="{2D457C35-06C3-4785-B02D-C1CDC6BD4E98}"/>
            </a:ext>
          </a:extLst>
        </xdr:cNvPr>
        <xdr:cNvCxnSpPr/>
      </xdr:nvCxnSpPr>
      <xdr:spPr>
        <a:xfrm>
          <a:off x="13703300" y="17997170"/>
          <a:ext cx="889000" cy="6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104</xdr:row>
      <xdr:rowOff>88900</xdr:rowOff>
    </xdr:from>
    <xdr:to>
      <xdr:col>67</xdr:col>
      <xdr:colOff>101600</xdr:colOff>
      <xdr:row>105</xdr:row>
      <xdr:rowOff>19050</xdr:rowOff>
    </xdr:to>
    <xdr:sp macro="" textlink="">
      <xdr:nvSpPr>
        <xdr:cNvPr id="690" name="楕円 689">
          <a:extLst>
            <a:ext uri="{FF2B5EF4-FFF2-40B4-BE49-F238E27FC236}">
              <a16:creationId xmlns:a16="http://schemas.microsoft.com/office/drawing/2014/main" id="{13155B2A-E86C-4A4F-B7F2-072CE2D07668}"/>
            </a:ext>
          </a:extLst>
        </xdr:cNvPr>
        <xdr:cNvSpPr/>
      </xdr:nvSpPr>
      <xdr:spPr>
        <a:xfrm>
          <a:off x="12763500" y="1791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104</xdr:row>
      <xdr:rowOff>139700</xdr:rowOff>
    </xdr:from>
    <xdr:to>
      <xdr:col>71</xdr:col>
      <xdr:colOff>177800</xdr:colOff>
      <xdr:row>104</xdr:row>
      <xdr:rowOff>166370</xdr:rowOff>
    </xdr:to>
    <xdr:cxnSp macro="">
      <xdr:nvCxnSpPr>
        <xdr:cNvPr id="691" name="直線コネクタ 690">
          <a:extLst>
            <a:ext uri="{FF2B5EF4-FFF2-40B4-BE49-F238E27FC236}">
              <a16:creationId xmlns:a16="http://schemas.microsoft.com/office/drawing/2014/main" id="{15104A8C-DB98-4543-8DF7-E83A931D88C0}"/>
            </a:ext>
          </a:extLst>
        </xdr:cNvPr>
        <xdr:cNvCxnSpPr/>
      </xdr:nvCxnSpPr>
      <xdr:spPr>
        <a:xfrm>
          <a:off x="12814300" y="17970500"/>
          <a:ext cx="8890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102</xdr:row>
      <xdr:rowOff>31766</xdr:rowOff>
    </xdr:from>
    <xdr:ext cx="405111" cy="259045"/>
    <xdr:sp macro="" textlink="">
      <xdr:nvSpPr>
        <xdr:cNvPr id="692" name="n_1aveValue【庁舎】&#10;有形固定資産減価償却率">
          <a:extLst>
            <a:ext uri="{FF2B5EF4-FFF2-40B4-BE49-F238E27FC236}">
              <a16:creationId xmlns:a16="http://schemas.microsoft.com/office/drawing/2014/main" id="{E5058F24-2A98-4BBB-BA80-7C91EA64C322}"/>
            </a:ext>
          </a:extLst>
        </xdr:cNvPr>
        <xdr:cNvSpPr txBox="1"/>
      </xdr:nvSpPr>
      <xdr:spPr>
        <a:xfrm>
          <a:off x="15266044" y="175196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55897</xdr:rowOff>
    </xdr:from>
    <xdr:ext cx="405111" cy="259045"/>
    <xdr:sp macro="" textlink="">
      <xdr:nvSpPr>
        <xdr:cNvPr id="693" name="n_2aveValue【庁舎】&#10;有形固定資産減価償却率">
          <a:extLst>
            <a:ext uri="{FF2B5EF4-FFF2-40B4-BE49-F238E27FC236}">
              <a16:creationId xmlns:a16="http://schemas.microsoft.com/office/drawing/2014/main" id="{E45BC5D0-5B60-4334-B877-C12C70E33E6D}"/>
            </a:ext>
          </a:extLst>
        </xdr:cNvPr>
        <xdr:cNvSpPr txBox="1"/>
      </xdr:nvSpPr>
      <xdr:spPr>
        <a:xfrm>
          <a:off x="14389744" y="17543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90188</xdr:rowOff>
    </xdr:from>
    <xdr:ext cx="405111" cy="259045"/>
    <xdr:sp macro="" textlink="">
      <xdr:nvSpPr>
        <xdr:cNvPr id="694" name="n_3aveValue【庁舎】&#10;有形固定資産減価償却率">
          <a:extLst>
            <a:ext uri="{FF2B5EF4-FFF2-40B4-BE49-F238E27FC236}">
              <a16:creationId xmlns:a16="http://schemas.microsoft.com/office/drawing/2014/main" id="{82E3D26E-CEB7-4ADD-9E5F-C627FFE085E6}"/>
            </a:ext>
          </a:extLst>
        </xdr:cNvPr>
        <xdr:cNvSpPr txBox="1"/>
      </xdr:nvSpPr>
      <xdr:spPr>
        <a:xfrm>
          <a:off x="13500744" y="175780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60977</xdr:rowOff>
    </xdr:from>
    <xdr:ext cx="405111" cy="259045"/>
    <xdr:sp macro="" textlink="">
      <xdr:nvSpPr>
        <xdr:cNvPr id="695" name="n_4aveValue【庁舎】&#10;有形固定資産減価償却率">
          <a:extLst>
            <a:ext uri="{FF2B5EF4-FFF2-40B4-BE49-F238E27FC236}">
              <a16:creationId xmlns:a16="http://schemas.microsoft.com/office/drawing/2014/main" id="{BA47D436-588D-444A-9C0E-BE9E61E049B0}"/>
            </a:ext>
          </a:extLst>
        </xdr:cNvPr>
        <xdr:cNvSpPr txBox="1"/>
      </xdr:nvSpPr>
      <xdr:spPr>
        <a:xfrm>
          <a:off x="12611744" y="17548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105</xdr:row>
      <xdr:rowOff>67327</xdr:rowOff>
    </xdr:from>
    <xdr:ext cx="405111" cy="259045"/>
    <xdr:sp macro="" textlink="">
      <xdr:nvSpPr>
        <xdr:cNvPr id="696" name="n_1mainValue【庁舎】&#10;有形固定資産減価償却率">
          <a:extLst>
            <a:ext uri="{FF2B5EF4-FFF2-40B4-BE49-F238E27FC236}">
              <a16:creationId xmlns:a16="http://schemas.microsoft.com/office/drawing/2014/main" id="{7A7DF83D-4D1A-4F6C-85DC-0C3BC62DFE57}"/>
            </a:ext>
          </a:extLst>
        </xdr:cNvPr>
        <xdr:cNvSpPr txBox="1"/>
      </xdr:nvSpPr>
      <xdr:spPr>
        <a:xfrm>
          <a:off x="15266044" y="18069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43197</xdr:rowOff>
    </xdr:from>
    <xdr:ext cx="405111" cy="259045"/>
    <xdr:sp macro="" textlink="">
      <xdr:nvSpPr>
        <xdr:cNvPr id="697" name="n_2mainValue【庁舎】&#10;有形固定資産減価償却率">
          <a:extLst>
            <a:ext uri="{FF2B5EF4-FFF2-40B4-BE49-F238E27FC236}">
              <a16:creationId xmlns:a16="http://schemas.microsoft.com/office/drawing/2014/main" id="{40A16011-AD52-41F5-AFC4-524685F3C3F2}"/>
            </a:ext>
          </a:extLst>
        </xdr:cNvPr>
        <xdr:cNvSpPr txBox="1"/>
      </xdr:nvSpPr>
      <xdr:spPr>
        <a:xfrm>
          <a:off x="14389744" y="18045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36847</xdr:rowOff>
    </xdr:from>
    <xdr:ext cx="405111" cy="259045"/>
    <xdr:sp macro="" textlink="">
      <xdr:nvSpPr>
        <xdr:cNvPr id="698" name="n_3mainValue【庁舎】&#10;有形固定資産減価償却率">
          <a:extLst>
            <a:ext uri="{FF2B5EF4-FFF2-40B4-BE49-F238E27FC236}">
              <a16:creationId xmlns:a16="http://schemas.microsoft.com/office/drawing/2014/main" id="{91CFF2D9-2EBE-43AC-9115-F43B72934433}"/>
            </a:ext>
          </a:extLst>
        </xdr:cNvPr>
        <xdr:cNvSpPr txBox="1"/>
      </xdr:nvSpPr>
      <xdr:spPr>
        <a:xfrm>
          <a:off x="13500744" y="18039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105</xdr:row>
      <xdr:rowOff>10177</xdr:rowOff>
    </xdr:from>
    <xdr:ext cx="405111" cy="259045"/>
    <xdr:sp macro="" textlink="">
      <xdr:nvSpPr>
        <xdr:cNvPr id="699" name="n_4mainValue【庁舎】&#10;有形固定資産減価償却率">
          <a:extLst>
            <a:ext uri="{FF2B5EF4-FFF2-40B4-BE49-F238E27FC236}">
              <a16:creationId xmlns:a16="http://schemas.microsoft.com/office/drawing/2014/main" id="{A2792BCD-A856-4655-B242-3F7316F24A2D}"/>
            </a:ext>
          </a:extLst>
        </xdr:cNvPr>
        <xdr:cNvSpPr txBox="1"/>
      </xdr:nvSpPr>
      <xdr:spPr>
        <a:xfrm>
          <a:off x="12611744" y="18012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00" name="正方形/長方形 699">
          <a:extLst>
            <a:ext uri="{FF2B5EF4-FFF2-40B4-BE49-F238E27FC236}">
              <a16:creationId xmlns:a16="http://schemas.microsoft.com/office/drawing/2014/main" id="{A40EC1F4-E779-4FDF-814C-D9CE2837CBE6}"/>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01" name="正方形/長方形 700">
          <a:extLst>
            <a:ext uri="{FF2B5EF4-FFF2-40B4-BE49-F238E27FC236}">
              <a16:creationId xmlns:a16="http://schemas.microsoft.com/office/drawing/2014/main" id="{9F077F95-FFD6-4CE4-A346-2EB6ABF92586}"/>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02" name="正方形/長方形 701">
          <a:extLst>
            <a:ext uri="{FF2B5EF4-FFF2-40B4-BE49-F238E27FC236}">
              <a16:creationId xmlns:a16="http://schemas.microsoft.com/office/drawing/2014/main" id="{FFD706BA-87A6-4322-AFBB-E585D3F5DA12}"/>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03" name="正方形/長方形 702">
          <a:extLst>
            <a:ext uri="{FF2B5EF4-FFF2-40B4-BE49-F238E27FC236}">
              <a16:creationId xmlns:a16="http://schemas.microsoft.com/office/drawing/2014/main" id="{F9C6BE8F-5E0D-4E1A-AAF9-B676065067C2}"/>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04" name="正方形/長方形 703">
          <a:extLst>
            <a:ext uri="{FF2B5EF4-FFF2-40B4-BE49-F238E27FC236}">
              <a16:creationId xmlns:a16="http://schemas.microsoft.com/office/drawing/2014/main" id="{E47E305C-32F9-44F0-89AC-DBEC505F5899}"/>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05" name="正方形/長方形 704">
          <a:extLst>
            <a:ext uri="{FF2B5EF4-FFF2-40B4-BE49-F238E27FC236}">
              <a16:creationId xmlns:a16="http://schemas.microsoft.com/office/drawing/2014/main" id="{BE383329-BEFB-4B64-9D0F-C72978D21683}"/>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06" name="正方形/長方形 705">
          <a:extLst>
            <a:ext uri="{FF2B5EF4-FFF2-40B4-BE49-F238E27FC236}">
              <a16:creationId xmlns:a16="http://schemas.microsoft.com/office/drawing/2014/main" id="{0EE30A56-36DD-4D09-966E-7430E59AC190}"/>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07" name="正方形/長方形 706">
          <a:extLst>
            <a:ext uri="{FF2B5EF4-FFF2-40B4-BE49-F238E27FC236}">
              <a16:creationId xmlns:a16="http://schemas.microsoft.com/office/drawing/2014/main" id="{2C451E89-AC3A-44FC-8319-1322C9534758}"/>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08" name="テキスト ボックス 707">
          <a:extLst>
            <a:ext uri="{FF2B5EF4-FFF2-40B4-BE49-F238E27FC236}">
              <a16:creationId xmlns:a16="http://schemas.microsoft.com/office/drawing/2014/main" id="{4D719391-D6AF-4A20-B3F7-B89AF4EC8C5B}"/>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09" name="直線コネクタ 708">
          <a:extLst>
            <a:ext uri="{FF2B5EF4-FFF2-40B4-BE49-F238E27FC236}">
              <a16:creationId xmlns:a16="http://schemas.microsoft.com/office/drawing/2014/main" id="{EFF2D194-33B4-4CD1-8A24-02AF879CA7D2}"/>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110</xdr:row>
      <xdr:rowOff>48277</xdr:rowOff>
    </xdr:from>
    <xdr:ext cx="467179" cy="259045"/>
    <xdr:sp macro="" textlink="">
      <xdr:nvSpPr>
        <xdr:cNvPr id="710" name="テキスト ボックス 709">
          <a:extLst>
            <a:ext uri="{FF2B5EF4-FFF2-40B4-BE49-F238E27FC236}">
              <a16:creationId xmlns:a16="http://schemas.microsoft.com/office/drawing/2014/main" id="{6979297B-FC90-4CE9-96EF-2675D016AD62}"/>
            </a:ext>
          </a:extLst>
        </xdr:cNvPr>
        <xdr:cNvSpPr txBox="1"/>
      </xdr:nvSpPr>
      <xdr:spPr>
        <a:xfrm>
          <a:off x="17820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109</xdr:row>
      <xdr:rowOff>35379</xdr:rowOff>
    </xdr:from>
    <xdr:to>
      <xdr:col>120</xdr:col>
      <xdr:colOff>114300</xdr:colOff>
      <xdr:row>109</xdr:row>
      <xdr:rowOff>35379</xdr:rowOff>
    </xdr:to>
    <xdr:cxnSp macro="">
      <xdr:nvCxnSpPr>
        <xdr:cNvPr id="711" name="直線コネクタ 710">
          <a:extLst>
            <a:ext uri="{FF2B5EF4-FFF2-40B4-BE49-F238E27FC236}">
              <a16:creationId xmlns:a16="http://schemas.microsoft.com/office/drawing/2014/main" id="{43E1962E-52D7-4743-AB87-75F233CF402F}"/>
            </a:ext>
          </a:extLst>
        </xdr:cNvPr>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712" name="テキスト ボックス 711">
          <a:extLst>
            <a:ext uri="{FF2B5EF4-FFF2-40B4-BE49-F238E27FC236}">
              <a16:creationId xmlns:a16="http://schemas.microsoft.com/office/drawing/2014/main" id="{2F59D954-32A7-4B39-9D16-C1F60D3A4F36}"/>
            </a:ext>
          </a:extLst>
        </xdr:cNvPr>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713" name="直線コネクタ 712">
          <a:extLst>
            <a:ext uri="{FF2B5EF4-FFF2-40B4-BE49-F238E27FC236}">
              <a16:creationId xmlns:a16="http://schemas.microsoft.com/office/drawing/2014/main" id="{7F26F2D4-D40D-4291-B29E-F164BD506395}"/>
            </a:ext>
          </a:extLst>
        </xdr:cNvPr>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714" name="テキスト ボックス 713">
          <a:extLst>
            <a:ext uri="{FF2B5EF4-FFF2-40B4-BE49-F238E27FC236}">
              <a16:creationId xmlns:a16="http://schemas.microsoft.com/office/drawing/2014/main" id="{BE877D51-6E22-407C-9FAD-570C3D07B407}"/>
            </a:ext>
          </a:extLst>
        </xdr:cNvPr>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715" name="直線コネクタ 714">
          <a:extLst>
            <a:ext uri="{FF2B5EF4-FFF2-40B4-BE49-F238E27FC236}">
              <a16:creationId xmlns:a16="http://schemas.microsoft.com/office/drawing/2014/main" id="{E38DD471-DA95-4F75-A339-7571F5D2DF3A}"/>
            </a:ext>
          </a:extLst>
        </xdr:cNvPr>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716" name="テキスト ボックス 715">
          <a:extLst>
            <a:ext uri="{FF2B5EF4-FFF2-40B4-BE49-F238E27FC236}">
              <a16:creationId xmlns:a16="http://schemas.microsoft.com/office/drawing/2014/main" id="{5C770DB0-07B4-4307-A161-ECCEC2073078}"/>
            </a:ext>
          </a:extLst>
        </xdr:cNvPr>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717" name="直線コネクタ 716">
          <a:extLst>
            <a:ext uri="{FF2B5EF4-FFF2-40B4-BE49-F238E27FC236}">
              <a16:creationId xmlns:a16="http://schemas.microsoft.com/office/drawing/2014/main" id="{B0FAE4DC-36E8-443F-BE7C-5A7D04A2A566}"/>
            </a:ext>
          </a:extLst>
        </xdr:cNvPr>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718" name="テキスト ボックス 717">
          <a:extLst>
            <a:ext uri="{FF2B5EF4-FFF2-40B4-BE49-F238E27FC236}">
              <a16:creationId xmlns:a16="http://schemas.microsoft.com/office/drawing/2014/main" id="{957A0330-92A6-4B83-A060-B57C7D219C40}"/>
            </a:ext>
          </a:extLst>
        </xdr:cNvPr>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719" name="直線コネクタ 718">
          <a:extLst>
            <a:ext uri="{FF2B5EF4-FFF2-40B4-BE49-F238E27FC236}">
              <a16:creationId xmlns:a16="http://schemas.microsoft.com/office/drawing/2014/main" id="{90DC51F9-CCB6-4E6C-BD45-C4333CFFA335}"/>
            </a:ext>
          </a:extLst>
        </xdr:cNvPr>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720" name="テキスト ボックス 719">
          <a:extLst>
            <a:ext uri="{FF2B5EF4-FFF2-40B4-BE49-F238E27FC236}">
              <a16:creationId xmlns:a16="http://schemas.microsoft.com/office/drawing/2014/main" id="{0EE1374A-B07E-4088-A1B1-27301D286109}"/>
            </a:ext>
          </a:extLst>
        </xdr:cNvPr>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721" name="直線コネクタ 720">
          <a:extLst>
            <a:ext uri="{FF2B5EF4-FFF2-40B4-BE49-F238E27FC236}">
              <a16:creationId xmlns:a16="http://schemas.microsoft.com/office/drawing/2014/main" id="{238F7550-873D-4C42-B049-2BA6F39D3950}"/>
            </a:ext>
          </a:extLst>
        </xdr:cNvPr>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722" name="テキスト ボックス 721">
          <a:extLst>
            <a:ext uri="{FF2B5EF4-FFF2-40B4-BE49-F238E27FC236}">
              <a16:creationId xmlns:a16="http://schemas.microsoft.com/office/drawing/2014/main" id="{C2C93CC9-7E93-48D0-B474-B87E1EA6B916}"/>
            </a:ext>
          </a:extLst>
        </xdr:cNvPr>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23" name="直線コネクタ 722">
          <a:extLst>
            <a:ext uri="{FF2B5EF4-FFF2-40B4-BE49-F238E27FC236}">
              <a16:creationId xmlns:a16="http://schemas.microsoft.com/office/drawing/2014/main" id="{32723CE4-3B15-49C8-9C77-63DB252ABD60}"/>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24" name="テキスト ボックス 723">
          <a:extLst>
            <a:ext uri="{FF2B5EF4-FFF2-40B4-BE49-F238E27FC236}">
              <a16:creationId xmlns:a16="http://schemas.microsoft.com/office/drawing/2014/main" id="{C9E9466D-055A-4318-BE2F-A3FA5C147245}"/>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25" name="【庁舎】&#10;一人当たり面積グラフ枠">
          <a:extLst>
            <a:ext uri="{FF2B5EF4-FFF2-40B4-BE49-F238E27FC236}">
              <a16:creationId xmlns:a16="http://schemas.microsoft.com/office/drawing/2014/main" id="{2CFDA3BC-0DC3-4676-814E-3D9A53A8CD92}"/>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20682</xdr:rowOff>
    </xdr:from>
    <xdr:to>
      <xdr:col>116</xdr:col>
      <xdr:colOff>62864</xdr:colOff>
      <xdr:row>108</xdr:row>
      <xdr:rowOff>164374</xdr:rowOff>
    </xdr:to>
    <xdr:cxnSp macro="">
      <xdr:nvCxnSpPr>
        <xdr:cNvPr id="726" name="直線コネクタ 725">
          <a:extLst>
            <a:ext uri="{FF2B5EF4-FFF2-40B4-BE49-F238E27FC236}">
              <a16:creationId xmlns:a16="http://schemas.microsoft.com/office/drawing/2014/main" id="{AA1894CE-C3B5-4B26-8A18-A1AE7BE25894}"/>
            </a:ext>
          </a:extLst>
        </xdr:cNvPr>
        <xdr:cNvCxnSpPr/>
      </xdr:nvCxnSpPr>
      <xdr:spPr>
        <a:xfrm flipV="1">
          <a:off x="22160864" y="17165682"/>
          <a:ext cx="0" cy="15152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168201</xdr:rowOff>
    </xdr:from>
    <xdr:ext cx="469744" cy="259045"/>
    <xdr:sp macro="" textlink="">
      <xdr:nvSpPr>
        <xdr:cNvPr id="727" name="【庁舎】&#10;一人当たり面積最小値テキスト">
          <a:extLst>
            <a:ext uri="{FF2B5EF4-FFF2-40B4-BE49-F238E27FC236}">
              <a16:creationId xmlns:a16="http://schemas.microsoft.com/office/drawing/2014/main" id="{45785778-3FD1-4587-8BEA-F1056B1AE352}"/>
            </a:ext>
          </a:extLst>
        </xdr:cNvPr>
        <xdr:cNvSpPr txBox="1"/>
      </xdr:nvSpPr>
      <xdr:spPr>
        <a:xfrm>
          <a:off x="22199600" y="186848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164374</xdr:rowOff>
    </xdr:from>
    <xdr:to>
      <xdr:col>116</xdr:col>
      <xdr:colOff>152400</xdr:colOff>
      <xdr:row>108</xdr:row>
      <xdr:rowOff>164374</xdr:rowOff>
    </xdr:to>
    <xdr:cxnSp macro="">
      <xdr:nvCxnSpPr>
        <xdr:cNvPr id="728" name="直線コネクタ 727">
          <a:extLst>
            <a:ext uri="{FF2B5EF4-FFF2-40B4-BE49-F238E27FC236}">
              <a16:creationId xmlns:a16="http://schemas.microsoft.com/office/drawing/2014/main" id="{DCE1F896-40DC-4946-A38D-22C1F79572B8}"/>
            </a:ext>
          </a:extLst>
        </xdr:cNvPr>
        <xdr:cNvCxnSpPr/>
      </xdr:nvCxnSpPr>
      <xdr:spPr>
        <a:xfrm>
          <a:off x="22072600" y="186809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138809</xdr:rowOff>
    </xdr:from>
    <xdr:ext cx="469744" cy="259045"/>
    <xdr:sp macro="" textlink="">
      <xdr:nvSpPr>
        <xdr:cNvPr id="729" name="【庁舎】&#10;一人当たり面積最大値テキスト">
          <a:extLst>
            <a:ext uri="{FF2B5EF4-FFF2-40B4-BE49-F238E27FC236}">
              <a16:creationId xmlns:a16="http://schemas.microsoft.com/office/drawing/2014/main" id="{93E162E8-736B-447D-9257-67BD05E534DD}"/>
            </a:ext>
          </a:extLst>
        </xdr:cNvPr>
        <xdr:cNvSpPr txBox="1"/>
      </xdr:nvSpPr>
      <xdr:spPr>
        <a:xfrm>
          <a:off x="22199600" y="169409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20682</xdr:rowOff>
    </xdr:from>
    <xdr:to>
      <xdr:col>116</xdr:col>
      <xdr:colOff>152400</xdr:colOff>
      <xdr:row>100</xdr:row>
      <xdr:rowOff>20682</xdr:rowOff>
    </xdr:to>
    <xdr:cxnSp macro="">
      <xdr:nvCxnSpPr>
        <xdr:cNvPr id="730" name="直線コネクタ 729">
          <a:extLst>
            <a:ext uri="{FF2B5EF4-FFF2-40B4-BE49-F238E27FC236}">
              <a16:creationId xmlns:a16="http://schemas.microsoft.com/office/drawing/2014/main" id="{8920DFAE-2B83-472A-858F-E2FAAF379539}"/>
            </a:ext>
          </a:extLst>
        </xdr:cNvPr>
        <xdr:cNvCxnSpPr/>
      </xdr:nvCxnSpPr>
      <xdr:spPr>
        <a:xfrm>
          <a:off x="22072600" y="171656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98533</xdr:rowOff>
    </xdr:from>
    <xdr:ext cx="469744" cy="259045"/>
    <xdr:sp macro="" textlink="">
      <xdr:nvSpPr>
        <xdr:cNvPr id="731" name="【庁舎】&#10;一人当たり面積平均値テキスト">
          <a:extLst>
            <a:ext uri="{FF2B5EF4-FFF2-40B4-BE49-F238E27FC236}">
              <a16:creationId xmlns:a16="http://schemas.microsoft.com/office/drawing/2014/main" id="{67C704A6-8138-4CC9-A8BE-9BB367877530}"/>
            </a:ext>
          </a:extLst>
        </xdr:cNvPr>
        <xdr:cNvSpPr txBox="1"/>
      </xdr:nvSpPr>
      <xdr:spPr>
        <a:xfrm>
          <a:off x="22199600" y="1827223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120106</xdr:rowOff>
    </xdr:from>
    <xdr:to>
      <xdr:col>116</xdr:col>
      <xdr:colOff>114300</xdr:colOff>
      <xdr:row>107</xdr:row>
      <xdr:rowOff>50256</xdr:rowOff>
    </xdr:to>
    <xdr:sp macro="" textlink="">
      <xdr:nvSpPr>
        <xdr:cNvPr id="732" name="フローチャート: 判断 731">
          <a:extLst>
            <a:ext uri="{FF2B5EF4-FFF2-40B4-BE49-F238E27FC236}">
              <a16:creationId xmlns:a16="http://schemas.microsoft.com/office/drawing/2014/main" id="{9E518B1D-38D2-463C-9146-EA28599E6D10}"/>
            </a:ext>
          </a:extLst>
        </xdr:cNvPr>
        <xdr:cNvSpPr/>
      </xdr:nvSpPr>
      <xdr:spPr>
        <a:xfrm>
          <a:off x="22110700" y="18293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116839</xdr:rowOff>
    </xdr:from>
    <xdr:to>
      <xdr:col>112</xdr:col>
      <xdr:colOff>38100</xdr:colOff>
      <xdr:row>107</xdr:row>
      <xdr:rowOff>46989</xdr:rowOff>
    </xdr:to>
    <xdr:sp macro="" textlink="">
      <xdr:nvSpPr>
        <xdr:cNvPr id="733" name="フローチャート: 判断 732">
          <a:extLst>
            <a:ext uri="{FF2B5EF4-FFF2-40B4-BE49-F238E27FC236}">
              <a16:creationId xmlns:a16="http://schemas.microsoft.com/office/drawing/2014/main" id="{0B7EEAF2-C555-41FB-8B08-F41BE988099F}"/>
            </a:ext>
          </a:extLst>
        </xdr:cNvPr>
        <xdr:cNvSpPr/>
      </xdr:nvSpPr>
      <xdr:spPr>
        <a:xfrm>
          <a:off x="21272500" y="18290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142966</xdr:rowOff>
    </xdr:from>
    <xdr:to>
      <xdr:col>107</xdr:col>
      <xdr:colOff>101600</xdr:colOff>
      <xdr:row>107</xdr:row>
      <xdr:rowOff>73116</xdr:rowOff>
    </xdr:to>
    <xdr:sp macro="" textlink="">
      <xdr:nvSpPr>
        <xdr:cNvPr id="734" name="フローチャート: 判断 733">
          <a:extLst>
            <a:ext uri="{FF2B5EF4-FFF2-40B4-BE49-F238E27FC236}">
              <a16:creationId xmlns:a16="http://schemas.microsoft.com/office/drawing/2014/main" id="{4C4398B6-072F-4D05-B5BB-E9BE1B599436}"/>
            </a:ext>
          </a:extLst>
        </xdr:cNvPr>
        <xdr:cNvSpPr/>
      </xdr:nvSpPr>
      <xdr:spPr>
        <a:xfrm>
          <a:off x="20383500" y="18316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142966</xdr:rowOff>
    </xdr:from>
    <xdr:to>
      <xdr:col>102</xdr:col>
      <xdr:colOff>165100</xdr:colOff>
      <xdr:row>107</xdr:row>
      <xdr:rowOff>73116</xdr:rowOff>
    </xdr:to>
    <xdr:sp macro="" textlink="">
      <xdr:nvSpPr>
        <xdr:cNvPr id="735" name="フローチャート: 判断 734">
          <a:extLst>
            <a:ext uri="{FF2B5EF4-FFF2-40B4-BE49-F238E27FC236}">
              <a16:creationId xmlns:a16="http://schemas.microsoft.com/office/drawing/2014/main" id="{21E5B811-F122-4C65-BC19-2DC11223FE6A}"/>
            </a:ext>
          </a:extLst>
        </xdr:cNvPr>
        <xdr:cNvSpPr/>
      </xdr:nvSpPr>
      <xdr:spPr>
        <a:xfrm>
          <a:off x="19494500" y="18316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142966</xdr:rowOff>
    </xdr:from>
    <xdr:to>
      <xdr:col>98</xdr:col>
      <xdr:colOff>38100</xdr:colOff>
      <xdr:row>107</xdr:row>
      <xdr:rowOff>73116</xdr:rowOff>
    </xdr:to>
    <xdr:sp macro="" textlink="">
      <xdr:nvSpPr>
        <xdr:cNvPr id="736" name="フローチャート: 判断 735">
          <a:extLst>
            <a:ext uri="{FF2B5EF4-FFF2-40B4-BE49-F238E27FC236}">
              <a16:creationId xmlns:a16="http://schemas.microsoft.com/office/drawing/2014/main" id="{577DD992-4EDC-4A73-8E19-C27A4B1FB2B4}"/>
            </a:ext>
          </a:extLst>
        </xdr:cNvPr>
        <xdr:cNvSpPr/>
      </xdr:nvSpPr>
      <xdr:spPr>
        <a:xfrm>
          <a:off x="18605500" y="18316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37" name="テキスト ボックス 736">
          <a:extLst>
            <a:ext uri="{FF2B5EF4-FFF2-40B4-BE49-F238E27FC236}">
              <a16:creationId xmlns:a16="http://schemas.microsoft.com/office/drawing/2014/main" id="{A6B12951-BC0F-4379-87A6-512DF71938DE}"/>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38" name="テキスト ボックス 737">
          <a:extLst>
            <a:ext uri="{FF2B5EF4-FFF2-40B4-BE49-F238E27FC236}">
              <a16:creationId xmlns:a16="http://schemas.microsoft.com/office/drawing/2014/main" id="{D30BC35A-A646-4B38-9EE6-6739247C83F2}"/>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39" name="テキスト ボックス 738">
          <a:extLst>
            <a:ext uri="{FF2B5EF4-FFF2-40B4-BE49-F238E27FC236}">
              <a16:creationId xmlns:a16="http://schemas.microsoft.com/office/drawing/2014/main" id="{0B140A25-742F-4A5E-B5F8-460C60A25056}"/>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40" name="テキスト ボックス 739">
          <a:extLst>
            <a:ext uri="{FF2B5EF4-FFF2-40B4-BE49-F238E27FC236}">
              <a16:creationId xmlns:a16="http://schemas.microsoft.com/office/drawing/2014/main" id="{7A7C7B27-D031-4174-A600-33550ADD2C6B}"/>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41" name="テキスト ボックス 740">
          <a:extLst>
            <a:ext uri="{FF2B5EF4-FFF2-40B4-BE49-F238E27FC236}">
              <a16:creationId xmlns:a16="http://schemas.microsoft.com/office/drawing/2014/main" id="{64DAE920-ED4F-485B-A67A-B344848DE542}"/>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20501</xdr:rowOff>
    </xdr:from>
    <xdr:to>
      <xdr:col>116</xdr:col>
      <xdr:colOff>114300</xdr:colOff>
      <xdr:row>105</xdr:row>
      <xdr:rowOff>122101</xdr:rowOff>
    </xdr:to>
    <xdr:sp macro="" textlink="">
      <xdr:nvSpPr>
        <xdr:cNvPr id="742" name="楕円 741">
          <a:extLst>
            <a:ext uri="{FF2B5EF4-FFF2-40B4-BE49-F238E27FC236}">
              <a16:creationId xmlns:a16="http://schemas.microsoft.com/office/drawing/2014/main" id="{AFB18653-5C47-4447-9F04-5E7C1797D02E}"/>
            </a:ext>
          </a:extLst>
        </xdr:cNvPr>
        <xdr:cNvSpPr/>
      </xdr:nvSpPr>
      <xdr:spPr>
        <a:xfrm>
          <a:off x="22110700" y="180227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104</xdr:row>
      <xdr:rowOff>43378</xdr:rowOff>
    </xdr:from>
    <xdr:ext cx="469744" cy="259045"/>
    <xdr:sp macro="" textlink="">
      <xdr:nvSpPr>
        <xdr:cNvPr id="743" name="【庁舎】&#10;一人当たり面積該当値テキスト">
          <a:extLst>
            <a:ext uri="{FF2B5EF4-FFF2-40B4-BE49-F238E27FC236}">
              <a16:creationId xmlns:a16="http://schemas.microsoft.com/office/drawing/2014/main" id="{4C1E0017-7A02-43E0-946A-B913910BF16D}"/>
            </a:ext>
          </a:extLst>
        </xdr:cNvPr>
        <xdr:cNvSpPr txBox="1"/>
      </xdr:nvSpPr>
      <xdr:spPr>
        <a:xfrm>
          <a:off x="22199600" y="178741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105</xdr:row>
      <xdr:rowOff>27032</xdr:rowOff>
    </xdr:from>
    <xdr:to>
      <xdr:col>112</xdr:col>
      <xdr:colOff>38100</xdr:colOff>
      <xdr:row>105</xdr:row>
      <xdr:rowOff>128632</xdr:rowOff>
    </xdr:to>
    <xdr:sp macro="" textlink="">
      <xdr:nvSpPr>
        <xdr:cNvPr id="744" name="楕円 743">
          <a:extLst>
            <a:ext uri="{FF2B5EF4-FFF2-40B4-BE49-F238E27FC236}">
              <a16:creationId xmlns:a16="http://schemas.microsoft.com/office/drawing/2014/main" id="{2378C59A-80D4-4467-9309-88022C5BF5B9}"/>
            </a:ext>
          </a:extLst>
        </xdr:cNvPr>
        <xdr:cNvSpPr/>
      </xdr:nvSpPr>
      <xdr:spPr>
        <a:xfrm>
          <a:off x="21272500" y="180292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105</xdr:row>
      <xdr:rowOff>71301</xdr:rowOff>
    </xdr:from>
    <xdr:to>
      <xdr:col>116</xdr:col>
      <xdr:colOff>63500</xdr:colOff>
      <xdr:row>105</xdr:row>
      <xdr:rowOff>77832</xdr:rowOff>
    </xdr:to>
    <xdr:cxnSp macro="">
      <xdr:nvCxnSpPr>
        <xdr:cNvPr id="745" name="直線コネクタ 744">
          <a:extLst>
            <a:ext uri="{FF2B5EF4-FFF2-40B4-BE49-F238E27FC236}">
              <a16:creationId xmlns:a16="http://schemas.microsoft.com/office/drawing/2014/main" id="{6E64042D-4968-4ED9-ADC9-2FECD5081E19}"/>
            </a:ext>
          </a:extLst>
        </xdr:cNvPr>
        <xdr:cNvCxnSpPr/>
      </xdr:nvCxnSpPr>
      <xdr:spPr>
        <a:xfrm flipV="1">
          <a:off x="21323300" y="18073551"/>
          <a:ext cx="8382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105</xdr:row>
      <xdr:rowOff>36830</xdr:rowOff>
    </xdr:from>
    <xdr:to>
      <xdr:col>107</xdr:col>
      <xdr:colOff>101600</xdr:colOff>
      <xdr:row>105</xdr:row>
      <xdr:rowOff>138430</xdr:rowOff>
    </xdr:to>
    <xdr:sp macro="" textlink="">
      <xdr:nvSpPr>
        <xdr:cNvPr id="746" name="楕円 745">
          <a:extLst>
            <a:ext uri="{FF2B5EF4-FFF2-40B4-BE49-F238E27FC236}">
              <a16:creationId xmlns:a16="http://schemas.microsoft.com/office/drawing/2014/main" id="{FF00353C-9B94-4DBB-B22E-6F2988542ECA}"/>
            </a:ext>
          </a:extLst>
        </xdr:cNvPr>
        <xdr:cNvSpPr/>
      </xdr:nvSpPr>
      <xdr:spPr>
        <a:xfrm>
          <a:off x="20383500" y="18039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105</xdr:row>
      <xdr:rowOff>77832</xdr:rowOff>
    </xdr:from>
    <xdr:to>
      <xdr:col>111</xdr:col>
      <xdr:colOff>177800</xdr:colOff>
      <xdr:row>105</xdr:row>
      <xdr:rowOff>87630</xdr:rowOff>
    </xdr:to>
    <xdr:cxnSp macro="">
      <xdr:nvCxnSpPr>
        <xdr:cNvPr id="747" name="直線コネクタ 746">
          <a:extLst>
            <a:ext uri="{FF2B5EF4-FFF2-40B4-BE49-F238E27FC236}">
              <a16:creationId xmlns:a16="http://schemas.microsoft.com/office/drawing/2014/main" id="{A30D243D-60F7-4B52-AAC8-8A86C31C001A}"/>
            </a:ext>
          </a:extLst>
        </xdr:cNvPr>
        <xdr:cNvCxnSpPr/>
      </xdr:nvCxnSpPr>
      <xdr:spPr>
        <a:xfrm flipV="1">
          <a:off x="20434300" y="18080082"/>
          <a:ext cx="889000" cy="97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105</xdr:row>
      <xdr:rowOff>46627</xdr:rowOff>
    </xdr:from>
    <xdr:to>
      <xdr:col>102</xdr:col>
      <xdr:colOff>165100</xdr:colOff>
      <xdr:row>105</xdr:row>
      <xdr:rowOff>148227</xdr:rowOff>
    </xdr:to>
    <xdr:sp macro="" textlink="">
      <xdr:nvSpPr>
        <xdr:cNvPr id="748" name="楕円 747">
          <a:extLst>
            <a:ext uri="{FF2B5EF4-FFF2-40B4-BE49-F238E27FC236}">
              <a16:creationId xmlns:a16="http://schemas.microsoft.com/office/drawing/2014/main" id="{B26C05E7-55A9-4FD2-B26A-259BE504E045}"/>
            </a:ext>
          </a:extLst>
        </xdr:cNvPr>
        <xdr:cNvSpPr/>
      </xdr:nvSpPr>
      <xdr:spPr>
        <a:xfrm>
          <a:off x="19494500" y="180488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105</xdr:row>
      <xdr:rowOff>87630</xdr:rowOff>
    </xdr:from>
    <xdr:to>
      <xdr:col>107</xdr:col>
      <xdr:colOff>50800</xdr:colOff>
      <xdr:row>105</xdr:row>
      <xdr:rowOff>97427</xdr:rowOff>
    </xdr:to>
    <xdr:cxnSp macro="">
      <xdr:nvCxnSpPr>
        <xdr:cNvPr id="749" name="直線コネクタ 748">
          <a:extLst>
            <a:ext uri="{FF2B5EF4-FFF2-40B4-BE49-F238E27FC236}">
              <a16:creationId xmlns:a16="http://schemas.microsoft.com/office/drawing/2014/main" id="{95D43E42-7ED7-4097-BBA7-ACD34FE3E865}"/>
            </a:ext>
          </a:extLst>
        </xdr:cNvPr>
        <xdr:cNvCxnSpPr/>
      </xdr:nvCxnSpPr>
      <xdr:spPr>
        <a:xfrm flipV="1">
          <a:off x="19545300" y="18089880"/>
          <a:ext cx="889000" cy="9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105</xdr:row>
      <xdr:rowOff>56424</xdr:rowOff>
    </xdr:from>
    <xdr:to>
      <xdr:col>98</xdr:col>
      <xdr:colOff>38100</xdr:colOff>
      <xdr:row>105</xdr:row>
      <xdr:rowOff>158024</xdr:rowOff>
    </xdr:to>
    <xdr:sp macro="" textlink="">
      <xdr:nvSpPr>
        <xdr:cNvPr id="750" name="楕円 749">
          <a:extLst>
            <a:ext uri="{FF2B5EF4-FFF2-40B4-BE49-F238E27FC236}">
              <a16:creationId xmlns:a16="http://schemas.microsoft.com/office/drawing/2014/main" id="{8EDB587F-E096-4A25-92BD-C3101D9A3438}"/>
            </a:ext>
          </a:extLst>
        </xdr:cNvPr>
        <xdr:cNvSpPr/>
      </xdr:nvSpPr>
      <xdr:spPr>
        <a:xfrm>
          <a:off x="18605500" y="18058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105</xdr:row>
      <xdr:rowOff>97427</xdr:rowOff>
    </xdr:from>
    <xdr:to>
      <xdr:col>102</xdr:col>
      <xdr:colOff>114300</xdr:colOff>
      <xdr:row>105</xdr:row>
      <xdr:rowOff>107224</xdr:rowOff>
    </xdr:to>
    <xdr:cxnSp macro="">
      <xdr:nvCxnSpPr>
        <xdr:cNvPr id="751" name="直線コネクタ 750">
          <a:extLst>
            <a:ext uri="{FF2B5EF4-FFF2-40B4-BE49-F238E27FC236}">
              <a16:creationId xmlns:a16="http://schemas.microsoft.com/office/drawing/2014/main" id="{8B48FEC8-BDA6-4F93-9180-635F78784164}"/>
            </a:ext>
          </a:extLst>
        </xdr:cNvPr>
        <xdr:cNvCxnSpPr/>
      </xdr:nvCxnSpPr>
      <xdr:spPr>
        <a:xfrm flipV="1">
          <a:off x="18656300" y="18099677"/>
          <a:ext cx="889000" cy="9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107</xdr:row>
      <xdr:rowOff>38116</xdr:rowOff>
    </xdr:from>
    <xdr:ext cx="469744" cy="259045"/>
    <xdr:sp macro="" textlink="">
      <xdr:nvSpPr>
        <xdr:cNvPr id="752" name="n_1aveValue【庁舎】&#10;一人当たり面積">
          <a:extLst>
            <a:ext uri="{FF2B5EF4-FFF2-40B4-BE49-F238E27FC236}">
              <a16:creationId xmlns:a16="http://schemas.microsoft.com/office/drawing/2014/main" id="{890B5EFB-C1F5-4409-BC83-65733442FC9F}"/>
            </a:ext>
          </a:extLst>
        </xdr:cNvPr>
        <xdr:cNvSpPr txBox="1"/>
      </xdr:nvSpPr>
      <xdr:spPr>
        <a:xfrm>
          <a:off x="21075727" y="183832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64243</xdr:rowOff>
    </xdr:from>
    <xdr:ext cx="469744" cy="259045"/>
    <xdr:sp macro="" textlink="">
      <xdr:nvSpPr>
        <xdr:cNvPr id="753" name="n_2aveValue【庁舎】&#10;一人当たり面積">
          <a:extLst>
            <a:ext uri="{FF2B5EF4-FFF2-40B4-BE49-F238E27FC236}">
              <a16:creationId xmlns:a16="http://schemas.microsoft.com/office/drawing/2014/main" id="{123FBBD3-8ED0-4759-BF4F-9390F6B7E141}"/>
            </a:ext>
          </a:extLst>
        </xdr:cNvPr>
        <xdr:cNvSpPr txBox="1"/>
      </xdr:nvSpPr>
      <xdr:spPr>
        <a:xfrm>
          <a:off x="20199427" y="184093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64243</xdr:rowOff>
    </xdr:from>
    <xdr:ext cx="469744" cy="259045"/>
    <xdr:sp macro="" textlink="">
      <xdr:nvSpPr>
        <xdr:cNvPr id="754" name="n_3aveValue【庁舎】&#10;一人当たり面積">
          <a:extLst>
            <a:ext uri="{FF2B5EF4-FFF2-40B4-BE49-F238E27FC236}">
              <a16:creationId xmlns:a16="http://schemas.microsoft.com/office/drawing/2014/main" id="{18A6A723-66A0-4957-BD2E-7DFFFB883EA9}"/>
            </a:ext>
          </a:extLst>
        </xdr:cNvPr>
        <xdr:cNvSpPr txBox="1"/>
      </xdr:nvSpPr>
      <xdr:spPr>
        <a:xfrm>
          <a:off x="19310427" y="184093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107</xdr:row>
      <xdr:rowOff>64243</xdr:rowOff>
    </xdr:from>
    <xdr:ext cx="469744" cy="259045"/>
    <xdr:sp macro="" textlink="">
      <xdr:nvSpPr>
        <xdr:cNvPr id="755" name="n_4aveValue【庁舎】&#10;一人当たり面積">
          <a:extLst>
            <a:ext uri="{FF2B5EF4-FFF2-40B4-BE49-F238E27FC236}">
              <a16:creationId xmlns:a16="http://schemas.microsoft.com/office/drawing/2014/main" id="{39F94802-C46F-46AC-8437-B451AF45EBC4}"/>
            </a:ext>
          </a:extLst>
        </xdr:cNvPr>
        <xdr:cNvSpPr txBox="1"/>
      </xdr:nvSpPr>
      <xdr:spPr>
        <a:xfrm>
          <a:off x="18421427" y="184093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103</xdr:row>
      <xdr:rowOff>145159</xdr:rowOff>
    </xdr:from>
    <xdr:ext cx="469744" cy="259045"/>
    <xdr:sp macro="" textlink="">
      <xdr:nvSpPr>
        <xdr:cNvPr id="756" name="n_1mainValue【庁舎】&#10;一人当たり面積">
          <a:extLst>
            <a:ext uri="{FF2B5EF4-FFF2-40B4-BE49-F238E27FC236}">
              <a16:creationId xmlns:a16="http://schemas.microsoft.com/office/drawing/2014/main" id="{D69F3771-57B5-4B8B-A54B-2A8EF1D0E897}"/>
            </a:ext>
          </a:extLst>
        </xdr:cNvPr>
        <xdr:cNvSpPr txBox="1"/>
      </xdr:nvSpPr>
      <xdr:spPr>
        <a:xfrm>
          <a:off x="21075727" y="178045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103</xdr:row>
      <xdr:rowOff>154957</xdr:rowOff>
    </xdr:from>
    <xdr:ext cx="469744" cy="259045"/>
    <xdr:sp macro="" textlink="">
      <xdr:nvSpPr>
        <xdr:cNvPr id="757" name="n_2mainValue【庁舎】&#10;一人当たり面積">
          <a:extLst>
            <a:ext uri="{FF2B5EF4-FFF2-40B4-BE49-F238E27FC236}">
              <a16:creationId xmlns:a16="http://schemas.microsoft.com/office/drawing/2014/main" id="{3C97D839-D3A0-47A7-ADA1-1BADC1368042}"/>
            </a:ext>
          </a:extLst>
        </xdr:cNvPr>
        <xdr:cNvSpPr txBox="1"/>
      </xdr:nvSpPr>
      <xdr:spPr>
        <a:xfrm>
          <a:off x="20199427" y="17814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103</xdr:row>
      <xdr:rowOff>164754</xdr:rowOff>
    </xdr:from>
    <xdr:ext cx="469744" cy="259045"/>
    <xdr:sp macro="" textlink="">
      <xdr:nvSpPr>
        <xdr:cNvPr id="758" name="n_3mainValue【庁舎】&#10;一人当たり面積">
          <a:extLst>
            <a:ext uri="{FF2B5EF4-FFF2-40B4-BE49-F238E27FC236}">
              <a16:creationId xmlns:a16="http://schemas.microsoft.com/office/drawing/2014/main" id="{22B29B72-D674-43E7-A37E-C033E4F910DA}"/>
            </a:ext>
          </a:extLst>
        </xdr:cNvPr>
        <xdr:cNvSpPr txBox="1"/>
      </xdr:nvSpPr>
      <xdr:spPr>
        <a:xfrm>
          <a:off x="19310427" y="178241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104</xdr:row>
      <xdr:rowOff>3101</xdr:rowOff>
    </xdr:from>
    <xdr:ext cx="469744" cy="259045"/>
    <xdr:sp macro="" textlink="">
      <xdr:nvSpPr>
        <xdr:cNvPr id="759" name="n_4mainValue【庁舎】&#10;一人当たり面積">
          <a:extLst>
            <a:ext uri="{FF2B5EF4-FFF2-40B4-BE49-F238E27FC236}">
              <a16:creationId xmlns:a16="http://schemas.microsoft.com/office/drawing/2014/main" id="{54208C8F-07B6-4058-89BF-C50784CAF33A}"/>
            </a:ext>
          </a:extLst>
        </xdr:cNvPr>
        <xdr:cNvSpPr txBox="1"/>
      </xdr:nvSpPr>
      <xdr:spPr>
        <a:xfrm>
          <a:off x="18421427" y="178339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60" name="正方形/長方形 759">
          <a:extLst>
            <a:ext uri="{FF2B5EF4-FFF2-40B4-BE49-F238E27FC236}">
              <a16:creationId xmlns:a16="http://schemas.microsoft.com/office/drawing/2014/main" id="{EB493746-B996-4761-AE3F-9E35F7F1AD28}"/>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61" name="正方形/長方形 760">
          <a:extLst>
            <a:ext uri="{FF2B5EF4-FFF2-40B4-BE49-F238E27FC236}">
              <a16:creationId xmlns:a16="http://schemas.microsoft.com/office/drawing/2014/main" id="{C38C229A-DF78-4E4A-ABB1-8E45682A19CF}"/>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62" name="テキスト ボックス 761">
          <a:extLst>
            <a:ext uri="{FF2B5EF4-FFF2-40B4-BE49-F238E27FC236}">
              <a16:creationId xmlns:a16="http://schemas.microsoft.com/office/drawing/2014/main" id="{8503D7EC-2EB4-4756-B9E7-1FA74CCC8A19}"/>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・類似団体と比較して特に有形固定資産減価償却率が高くなっている施設は消防施設、庁舎であり、特に低くなっている施設は、図書館、一般廃棄物処理施設である。　</a:t>
          </a:r>
          <a:endParaRPr lang="ja-JP" altLang="ja-JP" sz="1400">
            <a:effectLst/>
          </a:endParaRPr>
        </a:p>
        <a:p>
          <a:r>
            <a:rPr kumimoji="1" lang="ja-JP" altLang="ja-JP" sz="1100">
              <a:solidFill>
                <a:schemeClr val="dk1"/>
              </a:solidFill>
              <a:effectLst/>
              <a:latin typeface="+mn-lt"/>
              <a:ea typeface="+mn-ea"/>
              <a:cs typeface="+mn-cs"/>
            </a:rPr>
            <a:t> 消防施設や庁舎については建築後３０年以上が経過している。公共施設等総合管理計画及び個別施設計画に基づき、庁舎については、⽼朽化、狭隘化等により町⺠利便性の改善やユニバーサルデザイン化、災害対策本部機能の抜本的な強化等が難しい</a:t>
          </a:r>
          <a:endParaRPr lang="ja-JP" altLang="ja-JP" sz="1400">
            <a:effectLst/>
          </a:endParaRPr>
        </a:p>
        <a:p>
          <a:r>
            <a:rPr kumimoji="1" lang="ja-JP" altLang="ja-JP" sz="1100">
              <a:solidFill>
                <a:schemeClr val="dk1"/>
              </a:solidFill>
              <a:effectLst/>
              <a:latin typeface="+mn-lt"/>
              <a:ea typeface="+mn-ea"/>
              <a:cs typeface="+mn-cs"/>
            </a:rPr>
            <a:t>ため、計画期間である</a:t>
          </a:r>
          <a:r>
            <a:rPr kumimoji="1" lang="ja-JP" altLang="en-US" sz="1100">
              <a:solidFill>
                <a:schemeClr val="dk1"/>
              </a:solidFill>
              <a:effectLst/>
              <a:latin typeface="+mn-lt"/>
              <a:ea typeface="+mn-ea"/>
              <a:cs typeface="+mn-cs"/>
            </a:rPr>
            <a:t>令和１３年度</a:t>
          </a:r>
          <a:r>
            <a:rPr kumimoji="1" lang="ja-JP" altLang="ja-JP" sz="1100">
              <a:solidFill>
                <a:schemeClr val="dk1"/>
              </a:solidFill>
              <a:effectLst/>
              <a:latin typeface="+mn-lt"/>
              <a:ea typeface="+mn-ea"/>
              <a:cs typeface="+mn-cs"/>
            </a:rPr>
            <a:t>末までに、建替等を含めて検討を行う予定として</a:t>
          </a:r>
          <a:r>
            <a:rPr kumimoji="1" lang="ja-JP" altLang="en-US" sz="1100">
              <a:solidFill>
                <a:schemeClr val="dk1"/>
              </a:solidFill>
              <a:effectLst/>
              <a:latin typeface="+mn-lt"/>
              <a:ea typeface="+mn-ea"/>
              <a:cs typeface="+mn-cs"/>
            </a:rPr>
            <a:t>おり、</a:t>
          </a:r>
          <a:r>
            <a:rPr kumimoji="1" lang="ja-JP" altLang="ja-JP" sz="1100">
              <a:solidFill>
                <a:schemeClr val="dk1"/>
              </a:solidFill>
              <a:effectLst/>
              <a:latin typeface="+mn-lt"/>
              <a:ea typeface="+mn-ea"/>
              <a:cs typeface="+mn-cs"/>
            </a:rPr>
            <a:t>消防施設については、</a:t>
          </a:r>
          <a:r>
            <a:rPr kumimoji="1" lang="ja-JP" altLang="en-US" sz="1100">
              <a:solidFill>
                <a:schemeClr val="dk1"/>
              </a:solidFill>
              <a:effectLst/>
              <a:latin typeface="+mn-lt"/>
              <a:ea typeface="+mn-ea"/>
              <a:cs typeface="+mn-cs"/>
            </a:rPr>
            <a:t>６０</a:t>
          </a:r>
          <a:r>
            <a:rPr kumimoji="1" lang="ja-JP" altLang="ja-JP" sz="1100">
              <a:solidFill>
                <a:schemeClr val="dk1"/>
              </a:solidFill>
              <a:effectLst/>
              <a:latin typeface="+mn-lt"/>
              <a:ea typeface="+mn-ea"/>
              <a:cs typeface="+mn-cs"/>
            </a:rPr>
            <a:t>年を⽬途に躯体の強度を確認し、建替もしくは⻑寿命化を検討する。</a:t>
          </a:r>
          <a:endParaRPr lang="ja-JP" altLang="ja-JP" sz="1400">
            <a:effectLst/>
          </a:endParaRPr>
        </a:p>
        <a:p>
          <a:r>
            <a:rPr kumimoji="1" lang="ja-JP" altLang="ja-JP" sz="1100">
              <a:solidFill>
                <a:schemeClr val="dk1"/>
              </a:solidFill>
              <a:effectLst/>
              <a:latin typeface="+mn-lt"/>
              <a:ea typeface="+mn-ea"/>
              <a:cs typeface="+mn-cs"/>
            </a:rPr>
            <a:t> 図書館については、平成</a:t>
          </a:r>
          <a:r>
            <a:rPr kumimoji="1" lang="ja-JP" altLang="en-US" sz="1100">
              <a:solidFill>
                <a:schemeClr val="dk1"/>
              </a:solidFill>
              <a:effectLst/>
              <a:latin typeface="+mn-lt"/>
              <a:ea typeface="+mn-ea"/>
              <a:cs typeface="+mn-cs"/>
            </a:rPr>
            <a:t>２４</a:t>
          </a:r>
          <a:r>
            <a:rPr kumimoji="1" lang="ja-JP" altLang="ja-JP" sz="1100">
              <a:solidFill>
                <a:schemeClr val="dk1"/>
              </a:solidFill>
              <a:effectLst/>
              <a:latin typeface="+mn-lt"/>
              <a:ea typeface="+mn-ea"/>
              <a:cs typeface="+mn-cs"/>
            </a:rPr>
            <a:t>年に建て替えを実施しており、一般廃棄物処理施設管理棟についても比較的新しい施設であり減価償却率が低くなっている。今後も引き続きすべての施設について適切な管理を実施していく。</a:t>
          </a:r>
          <a:endParaRPr lang="ja-JP" altLang="ja-JP" sz="1400">
            <a:effectLst/>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somu/&#20849;&#36890;/10_&#36001;&#25919;/&#9734;&#36001;&#25919;/R6&#24180;&#24230;/&#36001;&#25919;&#38306;&#20418;&#65288;&#24246;&#21209;&#65289;/02_&#29031;&#20250;/20240918&#12294;_&#12304;&#39321;&#24029;&#30476;&#33258;&#27835;&#25391;&#33288;&#35506;&#65306;9.18&#12294;&#12305;&#20196;&#21644;&#65300;&#24180;&#24230;&#36001;&#25919;&#29366;&#27841;&#36039;&#26009;&#38598;&#12398;&#20316;&#25104;&#12395;&#12388;&#12356;&#12390;&#65288;2&#22238;&#30446;&#65289;/03_HP&#20844;&#34920;/&#12304;&#36001;&#25919;&#29366;&#27841;&#36039;&#26009;&#38598;&#12305;_373877_&#32190;&#24029;&#30010;_2022(2&#22238;&#3044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公会計指標分析・財政指標組合せ分析表"/>
      <sheetName val="施設類型別ストック情報分析表①"/>
      <sheetName val="施設類型別ストック情報分析表②"/>
    </sheetNames>
    <sheetDataSet>
      <sheetData sheetId="0">
        <row r="50">
          <cell r="BP50" t="str">
            <v>H30</v>
          </cell>
          <cell r="BX50" t="str">
            <v>R01</v>
          </cell>
          <cell r="CF50" t="str">
            <v>R02</v>
          </cell>
          <cell r="CN50" t="str">
            <v>R03</v>
          </cell>
          <cell r="CV50" t="str">
            <v>R04</v>
          </cell>
        </row>
        <row r="51">
          <cell r="AN51" t="str">
            <v>当該団体値</v>
          </cell>
        </row>
        <row r="53">
          <cell r="BP53">
            <v>57.3</v>
          </cell>
          <cell r="BX53">
            <v>57.2</v>
          </cell>
          <cell r="CF53">
            <v>57.6</v>
          </cell>
          <cell r="CN53">
            <v>59</v>
          </cell>
          <cell r="CV53">
            <v>60.3</v>
          </cell>
        </row>
        <row r="55">
          <cell r="AN55" t="str">
            <v>類似団体内平均値</v>
          </cell>
          <cell r="BP55">
            <v>18.2</v>
          </cell>
          <cell r="BX55">
            <v>20.3</v>
          </cell>
          <cell r="CF55">
            <v>15.5</v>
          </cell>
          <cell r="CN55">
            <v>4.5999999999999996</v>
          </cell>
          <cell r="CV55">
            <v>1.6</v>
          </cell>
        </row>
        <row r="57">
          <cell r="BP57">
            <v>59.3</v>
          </cell>
          <cell r="BX57">
            <v>60.3</v>
          </cell>
          <cell r="CF57">
            <v>61.5</v>
          </cell>
          <cell r="CN57">
            <v>61</v>
          </cell>
          <cell r="CV57">
            <v>62.3</v>
          </cell>
        </row>
        <row r="72">
          <cell r="BP72" t="str">
            <v>H30</v>
          </cell>
          <cell r="BX72" t="str">
            <v>R01</v>
          </cell>
          <cell r="CF72" t="str">
            <v>R02</v>
          </cell>
          <cell r="CN72" t="str">
            <v>R03</v>
          </cell>
          <cell r="CV72" t="str">
            <v>R04</v>
          </cell>
        </row>
        <row r="73">
          <cell r="AN73" t="str">
            <v>当該団体値</v>
          </cell>
        </row>
        <row r="75">
          <cell r="BP75">
            <v>-1.5</v>
          </cell>
          <cell r="BX75">
            <v>-2.1</v>
          </cell>
          <cell r="CF75">
            <v>-2.4</v>
          </cell>
          <cell r="CN75">
            <v>-2.4</v>
          </cell>
          <cell r="CV75">
            <v>-2.4</v>
          </cell>
        </row>
        <row r="77">
          <cell r="AN77" t="str">
            <v>類似団体内平均値</v>
          </cell>
          <cell r="BP77">
            <v>18.2</v>
          </cell>
          <cell r="BX77">
            <v>20.3</v>
          </cell>
          <cell r="CF77">
            <v>15.5</v>
          </cell>
          <cell r="CN77">
            <v>4.5999999999999996</v>
          </cell>
          <cell r="CV77">
            <v>1.6</v>
          </cell>
        </row>
        <row r="79">
          <cell r="BP79">
            <v>6.8</v>
          </cell>
          <cell r="BX79">
            <v>6.6</v>
          </cell>
          <cell r="CF79">
            <v>6.4</v>
          </cell>
          <cell r="CN79">
            <v>6.3</v>
          </cell>
          <cell r="CV79">
            <v>6.6</v>
          </cell>
        </row>
      </sheetData>
      <sheetData sheetId="1" refreshError="1"/>
      <sheetData sheetId="2"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abSelected="1" workbookViewId="0"/>
  </sheetViews>
  <sheetFormatPr defaultColWidth="0" defaultRowHeight="11.25" zeroHeight="1" x14ac:dyDescent="0.15"/>
  <cols>
    <col min="1" max="11" width="2.125" style="180" customWidth="1"/>
    <col min="12" max="12" width="2.25" style="180" customWidth="1"/>
    <col min="13" max="17" width="2.375" style="180" customWidth="1"/>
    <col min="18" max="119" width="2.125" style="180" customWidth="1"/>
    <col min="120" max="16384" width="0" style="180" hidden="1"/>
  </cols>
  <sheetData>
    <row r="1" spans="1:119" ht="33" customHeight="1" x14ac:dyDescent="0.15">
      <c r="B1" s="379" t="s">
        <v>82</v>
      </c>
      <c r="C1" s="379"/>
      <c r="D1" s="379"/>
      <c r="E1" s="379"/>
      <c r="F1" s="379"/>
      <c r="G1" s="379"/>
      <c r="H1" s="379"/>
      <c r="I1" s="379"/>
      <c r="J1" s="379"/>
      <c r="K1" s="379"/>
      <c r="L1" s="379"/>
      <c r="M1" s="379"/>
      <c r="N1" s="379"/>
      <c r="O1" s="379"/>
      <c r="P1" s="379"/>
      <c r="Q1" s="379"/>
      <c r="R1" s="379"/>
      <c r="S1" s="379"/>
      <c r="T1" s="379"/>
      <c r="U1" s="379"/>
      <c r="V1" s="379"/>
      <c r="W1" s="379"/>
      <c r="X1" s="379"/>
      <c r="Y1" s="379"/>
      <c r="Z1" s="379"/>
      <c r="AA1" s="379"/>
      <c r="AB1" s="379"/>
      <c r="AC1" s="379"/>
      <c r="AD1" s="379"/>
      <c r="AE1" s="379"/>
      <c r="AF1" s="379"/>
      <c r="AG1" s="379"/>
      <c r="AH1" s="379"/>
      <c r="AI1" s="379"/>
      <c r="AJ1" s="379"/>
      <c r="AK1" s="379"/>
      <c r="AL1" s="379"/>
      <c r="AM1" s="379"/>
      <c r="AN1" s="379"/>
      <c r="AO1" s="379"/>
      <c r="AP1" s="379"/>
      <c r="AQ1" s="379"/>
      <c r="AR1" s="379"/>
      <c r="AS1" s="379"/>
      <c r="AT1" s="379"/>
      <c r="AU1" s="379"/>
      <c r="AV1" s="379"/>
      <c r="AW1" s="379"/>
      <c r="AX1" s="379"/>
      <c r="AY1" s="379"/>
      <c r="AZ1" s="379"/>
      <c r="BA1" s="379"/>
      <c r="BB1" s="379"/>
      <c r="BC1" s="379"/>
      <c r="BD1" s="379"/>
      <c r="BE1" s="379"/>
      <c r="BF1" s="379"/>
      <c r="BG1" s="379"/>
      <c r="BH1" s="379"/>
      <c r="BI1" s="379"/>
      <c r="BJ1" s="379"/>
      <c r="BK1" s="379"/>
      <c r="BL1" s="379"/>
      <c r="BM1" s="379"/>
      <c r="BN1" s="379"/>
      <c r="BO1" s="379"/>
      <c r="BP1" s="379"/>
      <c r="BQ1" s="379"/>
      <c r="BR1" s="379"/>
      <c r="BS1" s="379"/>
      <c r="BT1" s="379"/>
      <c r="BU1" s="379"/>
      <c r="BV1" s="379"/>
      <c r="BW1" s="379"/>
      <c r="BX1" s="379"/>
      <c r="BY1" s="379"/>
      <c r="BZ1" s="379"/>
      <c r="CA1" s="379"/>
      <c r="CB1" s="379"/>
      <c r="CC1" s="379"/>
      <c r="CD1" s="379"/>
      <c r="CE1" s="379"/>
      <c r="CF1" s="379"/>
      <c r="CG1" s="379"/>
      <c r="CH1" s="379"/>
      <c r="CI1" s="379"/>
      <c r="CJ1" s="379"/>
      <c r="CK1" s="379"/>
      <c r="CL1" s="379"/>
      <c r="CM1" s="379"/>
      <c r="CN1" s="379"/>
      <c r="CO1" s="379"/>
      <c r="CP1" s="379"/>
      <c r="CQ1" s="379"/>
      <c r="CR1" s="379"/>
      <c r="CS1" s="379"/>
      <c r="CT1" s="379"/>
      <c r="CU1" s="379"/>
      <c r="CV1" s="379"/>
      <c r="CW1" s="379"/>
      <c r="CX1" s="379"/>
      <c r="CY1" s="379"/>
      <c r="CZ1" s="379"/>
      <c r="DA1" s="379"/>
      <c r="DB1" s="379"/>
      <c r="DC1" s="379"/>
      <c r="DD1" s="379"/>
      <c r="DE1" s="379"/>
      <c r="DF1" s="379"/>
      <c r="DG1" s="379"/>
      <c r="DH1" s="379"/>
      <c r="DI1" s="379"/>
      <c r="DJ1" s="181"/>
      <c r="DK1" s="181"/>
      <c r="DL1" s="181"/>
      <c r="DM1" s="181"/>
      <c r="DN1" s="181"/>
      <c r="DO1" s="181"/>
    </row>
    <row r="2" spans="1:119" ht="24.75" thickBot="1" x14ac:dyDescent="0.2">
      <c r="B2" s="182" t="s">
        <v>83</v>
      </c>
      <c r="C2" s="182"/>
      <c r="D2" s="183"/>
    </row>
    <row r="3" spans="1:119" ht="18.75" customHeight="1" thickBot="1" x14ac:dyDescent="0.2">
      <c r="A3" s="181"/>
      <c r="B3" s="380" t="s">
        <v>84</v>
      </c>
      <c r="C3" s="381"/>
      <c r="D3" s="381"/>
      <c r="E3" s="382"/>
      <c r="F3" s="382"/>
      <c r="G3" s="382"/>
      <c r="H3" s="382"/>
      <c r="I3" s="382"/>
      <c r="J3" s="382"/>
      <c r="K3" s="382"/>
      <c r="L3" s="382" t="s">
        <v>85</v>
      </c>
      <c r="M3" s="382"/>
      <c r="N3" s="382"/>
      <c r="O3" s="382"/>
      <c r="P3" s="382"/>
      <c r="Q3" s="382"/>
      <c r="R3" s="389"/>
      <c r="S3" s="389"/>
      <c r="T3" s="389"/>
      <c r="U3" s="389"/>
      <c r="V3" s="390"/>
      <c r="W3" s="364" t="s">
        <v>86</v>
      </c>
      <c r="X3" s="365"/>
      <c r="Y3" s="365"/>
      <c r="Z3" s="365"/>
      <c r="AA3" s="365"/>
      <c r="AB3" s="381"/>
      <c r="AC3" s="389" t="s">
        <v>87</v>
      </c>
      <c r="AD3" s="365"/>
      <c r="AE3" s="365"/>
      <c r="AF3" s="365"/>
      <c r="AG3" s="365"/>
      <c r="AH3" s="365"/>
      <c r="AI3" s="365"/>
      <c r="AJ3" s="365"/>
      <c r="AK3" s="365"/>
      <c r="AL3" s="366"/>
      <c r="AM3" s="364" t="s">
        <v>88</v>
      </c>
      <c r="AN3" s="365"/>
      <c r="AO3" s="365"/>
      <c r="AP3" s="365"/>
      <c r="AQ3" s="365"/>
      <c r="AR3" s="365"/>
      <c r="AS3" s="365"/>
      <c r="AT3" s="365"/>
      <c r="AU3" s="365"/>
      <c r="AV3" s="365"/>
      <c r="AW3" s="365"/>
      <c r="AX3" s="366"/>
      <c r="AY3" s="401" t="s">
        <v>1</v>
      </c>
      <c r="AZ3" s="402"/>
      <c r="BA3" s="402"/>
      <c r="BB3" s="402"/>
      <c r="BC3" s="402"/>
      <c r="BD3" s="402"/>
      <c r="BE3" s="402"/>
      <c r="BF3" s="402"/>
      <c r="BG3" s="402"/>
      <c r="BH3" s="402"/>
      <c r="BI3" s="402"/>
      <c r="BJ3" s="402"/>
      <c r="BK3" s="402"/>
      <c r="BL3" s="402"/>
      <c r="BM3" s="403"/>
      <c r="BN3" s="364" t="s">
        <v>89</v>
      </c>
      <c r="BO3" s="365"/>
      <c r="BP3" s="365"/>
      <c r="BQ3" s="365"/>
      <c r="BR3" s="365"/>
      <c r="BS3" s="365"/>
      <c r="BT3" s="365"/>
      <c r="BU3" s="366"/>
      <c r="BV3" s="364" t="s">
        <v>90</v>
      </c>
      <c r="BW3" s="365"/>
      <c r="BX3" s="365"/>
      <c r="BY3" s="365"/>
      <c r="BZ3" s="365"/>
      <c r="CA3" s="365"/>
      <c r="CB3" s="365"/>
      <c r="CC3" s="366"/>
      <c r="CD3" s="401" t="s">
        <v>1</v>
      </c>
      <c r="CE3" s="402"/>
      <c r="CF3" s="402"/>
      <c r="CG3" s="402"/>
      <c r="CH3" s="402"/>
      <c r="CI3" s="402"/>
      <c r="CJ3" s="402"/>
      <c r="CK3" s="402"/>
      <c r="CL3" s="402"/>
      <c r="CM3" s="402"/>
      <c r="CN3" s="402"/>
      <c r="CO3" s="402"/>
      <c r="CP3" s="402"/>
      <c r="CQ3" s="402"/>
      <c r="CR3" s="402"/>
      <c r="CS3" s="403"/>
      <c r="CT3" s="364" t="s">
        <v>91</v>
      </c>
      <c r="CU3" s="365"/>
      <c r="CV3" s="365"/>
      <c r="CW3" s="365"/>
      <c r="CX3" s="365"/>
      <c r="CY3" s="365"/>
      <c r="CZ3" s="365"/>
      <c r="DA3" s="366"/>
      <c r="DB3" s="364" t="s">
        <v>92</v>
      </c>
      <c r="DC3" s="365"/>
      <c r="DD3" s="365"/>
      <c r="DE3" s="365"/>
      <c r="DF3" s="365"/>
      <c r="DG3" s="365"/>
      <c r="DH3" s="365"/>
      <c r="DI3" s="366"/>
    </row>
    <row r="4" spans="1:119" ht="18.75" customHeight="1" x14ac:dyDescent="0.15">
      <c r="A4" s="181"/>
      <c r="B4" s="383"/>
      <c r="C4" s="384"/>
      <c r="D4" s="384"/>
      <c r="E4" s="385"/>
      <c r="F4" s="385"/>
      <c r="G4" s="385"/>
      <c r="H4" s="385"/>
      <c r="I4" s="385"/>
      <c r="J4" s="385"/>
      <c r="K4" s="385"/>
      <c r="L4" s="385"/>
      <c r="M4" s="385"/>
      <c r="N4" s="385"/>
      <c r="O4" s="385"/>
      <c r="P4" s="385"/>
      <c r="Q4" s="385"/>
      <c r="R4" s="391"/>
      <c r="S4" s="391"/>
      <c r="T4" s="391"/>
      <c r="U4" s="391"/>
      <c r="V4" s="392"/>
      <c r="W4" s="395"/>
      <c r="X4" s="396"/>
      <c r="Y4" s="396"/>
      <c r="Z4" s="396"/>
      <c r="AA4" s="396"/>
      <c r="AB4" s="384"/>
      <c r="AC4" s="391"/>
      <c r="AD4" s="396"/>
      <c r="AE4" s="396"/>
      <c r="AF4" s="396"/>
      <c r="AG4" s="396"/>
      <c r="AH4" s="396"/>
      <c r="AI4" s="396"/>
      <c r="AJ4" s="396"/>
      <c r="AK4" s="396"/>
      <c r="AL4" s="399"/>
      <c r="AM4" s="397"/>
      <c r="AN4" s="398"/>
      <c r="AO4" s="398"/>
      <c r="AP4" s="398"/>
      <c r="AQ4" s="398"/>
      <c r="AR4" s="398"/>
      <c r="AS4" s="398"/>
      <c r="AT4" s="398"/>
      <c r="AU4" s="398"/>
      <c r="AV4" s="398"/>
      <c r="AW4" s="398"/>
      <c r="AX4" s="400"/>
      <c r="AY4" s="367" t="s">
        <v>93</v>
      </c>
      <c r="AZ4" s="368"/>
      <c r="BA4" s="368"/>
      <c r="BB4" s="368"/>
      <c r="BC4" s="368"/>
      <c r="BD4" s="368"/>
      <c r="BE4" s="368"/>
      <c r="BF4" s="368"/>
      <c r="BG4" s="368"/>
      <c r="BH4" s="368"/>
      <c r="BI4" s="368"/>
      <c r="BJ4" s="368"/>
      <c r="BK4" s="368"/>
      <c r="BL4" s="368"/>
      <c r="BM4" s="369"/>
      <c r="BN4" s="370">
        <v>12574308</v>
      </c>
      <c r="BO4" s="371"/>
      <c r="BP4" s="371"/>
      <c r="BQ4" s="371"/>
      <c r="BR4" s="371"/>
      <c r="BS4" s="371"/>
      <c r="BT4" s="371"/>
      <c r="BU4" s="372"/>
      <c r="BV4" s="370">
        <v>11583530</v>
      </c>
      <c r="BW4" s="371"/>
      <c r="BX4" s="371"/>
      <c r="BY4" s="371"/>
      <c r="BZ4" s="371"/>
      <c r="CA4" s="371"/>
      <c r="CB4" s="371"/>
      <c r="CC4" s="372"/>
      <c r="CD4" s="373" t="s">
        <v>94</v>
      </c>
      <c r="CE4" s="374"/>
      <c r="CF4" s="374"/>
      <c r="CG4" s="374"/>
      <c r="CH4" s="374"/>
      <c r="CI4" s="374"/>
      <c r="CJ4" s="374"/>
      <c r="CK4" s="374"/>
      <c r="CL4" s="374"/>
      <c r="CM4" s="374"/>
      <c r="CN4" s="374"/>
      <c r="CO4" s="374"/>
      <c r="CP4" s="374"/>
      <c r="CQ4" s="374"/>
      <c r="CR4" s="374"/>
      <c r="CS4" s="375"/>
      <c r="CT4" s="376">
        <v>5.8</v>
      </c>
      <c r="CU4" s="377"/>
      <c r="CV4" s="377"/>
      <c r="CW4" s="377"/>
      <c r="CX4" s="377"/>
      <c r="CY4" s="377"/>
      <c r="CZ4" s="377"/>
      <c r="DA4" s="378"/>
      <c r="DB4" s="376">
        <v>9.1999999999999993</v>
      </c>
      <c r="DC4" s="377"/>
      <c r="DD4" s="377"/>
      <c r="DE4" s="377"/>
      <c r="DF4" s="377"/>
      <c r="DG4" s="377"/>
      <c r="DH4" s="377"/>
      <c r="DI4" s="378"/>
    </row>
    <row r="5" spans="1:119" ht="18.75" customHeight="1" x14ac:dyDescent="0.15">
      <c r="A5" s="181"/>
      <c r="B5" s="386"/>
      <c r="C5" s="387"/>
      <c r="D5" s="387"/>
      <c r="E5" s="388"/>
      <c r="F5" s="388"/>
      <c r="G5" s="388"/>
      <c r="H5" s="388"/>
      <c r="I5" s="388"/>
      <c r="J5" s="388"/>
      <c r="K5" s="388"/>
      <c r="L5" s="388"/>
      <c r="M5" s="388"/>
      <c r="N5" s="388"/>
      <c r="O5" s="388"/>
      <c r="P5" s="388"/>
      <c r="Q5" s="388"/>
      <c r="R5" s="393"/>
      <c r="S5" s="393"/>
      <c r="T5" s="393"/>
      <c r="U5" s="393"/>
      <c r="V5" s="394"/>
      <c r="W5" s="397"/>
      <c r="X5" s="398"/>
      <c r="Y5" s="398"/>
      <c r="Z5" s="398"/>
      <c r="AA5" s="398"/>
      <c r="AB5" s="387"/>
      <c r="AC5" s="393"/>
      <c r="AD5" s="398"/>
      <c r="AE5" s="398"/>
      <c r="AF5" s="398"/>
      <c r="AG5" s="398"/>
      <c r="AH5" s="398"/>
      <c r="AI5" s="398"/>
      <c r="AJ5" s="398"/>
      <c r="AK5" s="398"/>
      <c r="AL5" s="400"/>
      <c r="AM5" s="436" t="s">
        <v>95</v>
      </c>
      <c r="AN5" s="437"/>
      <c r="AO5" s="437"/>
      <c r="AP5" s="437"/>
      <c r="AQ5" s="437"/>
      <c r="AR5" s="437"/>
      <c r="AS5" s="437"/>
      <c r="AT5" s="438"/>
      <c r="AU5" s="439" t="s">
        <v>96</v>
      </c>
      <c r="AV5" s="440"/>
      <c r="AW5" s="440"/>
      <c r="AX5" s="440"/>
      <c r="AY5" s="441" t="s">
        <v>97</v>
      </c>
      <c r="AZ5" s="442"/>
      <c r="BA5" s="442"/>
      <c r="BB5" s="442"/>
      <c r="BC5" s="442"/>
      <c r="BD5" s="442"/>
      <c r="BE5" s="442"/>
      <c r="BF5" s="442"/>
      <c r="BG5" s="442"/>
      <c r="BH5" s="442"/>
      <c r="BI5" s="442"/>
      <c r="BJ5" s="442"/>
      <c r="BK5" s="442"/>
      <c r="BL5" s="442"/>
      <c r="BM5" s="443"/>
      <c r="BN5" s="407">
        <v>12118864</v>
      </c>
      <c r="BO5" s="408"/>
      <c r="BP5" s="408"/>
      <c r="BQ5" s="408"/>
      <c r="BR5" s="408"/>
      <c r="BS5" s="408"/>
      <c r="BT5" s="408"/>
      <c r="BU5" s="409"/>
      <c r="BV5" s="407">
        <v>10659785</v>
      </c>
      <c r="BW5" s="408"/>
      <c r="BX5" s="408"/>
      <c r="BY5" s="408"/>
      <c r="BZ5" s="408"/>
      <c r="CA5" s="408"/>
      <c r="CB5" s="408"/>
      <c r="CC5" s="409"/>
      <c r="CD5" s="410" t="s">
        <v>98</v>
      </c>
      <c r="CE5" s="411"/>
      <c r="CF5" s="411"/>
      <c r="CG5" s="411"/>
      <c r="CH5" s="411"/>
      <c r="CI5" s="411"/>
      <c r="CJ5" s="411"/>
      <c r="CK5" s="411"/>
      <c r="CL5" s="411"/>
      <c r="CM5" s="411"/>
      <c r="CN5" s="411"/>
      <c r="CO5" s="411"/>
      <c r="CP5" s="411"/>
      <c r="CQ5" s="411"/>
      <c r="CR5" s="411"/>
      <c r="CS5" s="412"/>
      <c r="CT5" s="404">
        <v>82.8</v>
      </c>
      <c r="CU5" s="405"/>
      <c r="CV5" s="405"/>
      <c r="CW5" s="405"/>
      <c r="CX5" s="405"/>
      <c r="CY5" s="405"/>
      <c r="CZ5" s="405"/>
      <c r="DA5" s="406"/>
      <c r="DB5" s="404">
        <v>79</v>
      </c>
      <c r="DC5" s="405"/>
      <c r="DD5" s="405"/>
      <c r="DE5" s="405"/>
      <c r="DF5" s="405"/>
      <c r="DG5" s="405"/>
      <c r="DH5" s="405"/>
      <c r="DI5" s="406"/>
    </row>
    <row r="6" spans="1:119" ht="18.75" customHeight="1" x14ac:dyDescent="0.15">
      <c r="A6" s="181"/>
      <c r="B6" s="413" t="s">
        <v>99</v>
      </c>
      <c r="C6" s="414"/>
      <c r="D6" s="414"/>
      <c r="E6" s="415"/>
      <c r="F6" s="415"/>
      <c r="G6" s="415"/>
      <c r="H6" s="415"/>
      <c r="I6" s="415"/>
      <c r="J6" s="415"/>
      <c r="K6" s="415"/>
      <c r="L6" s="415" t="s">
        <v>100</v>
      </c>
      <c r="M6" s="415"/>
      <c r="N6" s="415"/>
      <c r="O6" s="415"/>
      <c r="P6" s="415"/>
      <c r="Q6" s="415"/>
      <c r="R6" s="419"/>
      <c r="S6" s="419"/>
      <c r="T6" s="419"/>
      <c r="U6" s="419"/>
      <c r="V6" s="420"/>
      <c r="W6" s="423" t="s">
        <v>101</v>
      </c>
      <c r="X6" s="424"/>
      <c r="Y6" s="424"/>
      <c r="Z6" s="424"/>
      <c r="AA6" s="424"/>
      <c r="AB6" s="414"/>
      <c r="AC6" s="427" t="s">
        <v>102</v>
      </c>
      <c r="AD6" s="428"/>
      <c r="AE6" s="428"/>
      <c r="AF6" s="428"/>
      <c r="AG6" s="428"/>
      <c r="AH6" s="428"/>
      <c r="AI6" s="428"/>
      <c r="AJ6" s="428"/>
      <c r="AK6" s="428"/>
      <c r="AL6" s="429"/>
      <c r="AM6" s="436" t="s">
        <v>103</v>
      </c>
      <c r="AN6" s="437"/>
      <c r="AO6" s="437"/>
      <c r="AP6" s="437"/>
      <c r="AQ6" s="437"/>
      <c r="AR6" s="437"/>
      <c r="AS6" s="437"/>
      <c r="AT6" s="438"/>
      <c r="AU6" s="439" t="s">
        <v>96</v>
      </c>
      <c r="AV6" s="440"/>
      <c r="AW6" s="440"/>
      <c r="AX6" s="440"/>
      <c r="AY6" s="441" t="s">
        <v>104</v>
      </c>
      <c r="AZ6" s="442"/>
      <c r="BA6" s="442"/>
      <c r="BB6" s="442"/>
      <c r="BC6" s="442"/>
      <c r="BD6" s="442"/>
      <c r="BE6" s="442"/>
      <c r="BF6" s="442"/>
      <c r="BG6" s="442"/>
      <c r="BH6" s="442"/>
      <c r="BI6" s="442"/>
      <c r="BJ6" s="442"/>
      <c r="BK6" s="442"/>
      <c r="BL6" s="442"/>
      <c r="BM6" s="443"/>
      <c r="BN6" s="407">
        <v>455444</v>
      </c>
      <c r="BO6" s="408"/>
      <c r="BP6" s="408"/>
      <c r="BQ6" s="408"/>
      <c r="BR6" s="408"/>
      <c r="BS6" s="408"/>
      <c r="BT6" s="408"/>
      <c r="BU6" s="409"/>
      <c r="BV6" s="407">
        <v>923745</v>
      </c>
      <c r="BW6" s="408"/>
      <c r="BX6" s="408"/>
      <c r="BY6" s="408"/>
      <c r="BZ6" s="408"/>
      <c r="CA6" s="408"/>
      <c r="CB6" s="408"/>
      <c r="CC6" s="409"/>
      <c r="CD6" s="410" t="s">
        <v>105</v>
      </c>
      <c r="CE6" s="411"/>
      <c r="CF6" s="411"/>
      <c r="CG6" s="411"/>
      <c r="CH6" s="411"/>
      <c r="CI6" s="411"/>
      <c r="CJ6" s="411"/>
      <c r="CK6" s="411"/>
      <c r="CL6" s="411"/>
      <c r="CM6" s="411"/>
      <c r="CN6" s="411"/>
      <c r="CO6" s="411"/>
      <c r="CP6" s="411"/>
      <c r="CQ6" s="411"/>
      <c r="CR6" s="411"/>
      <c r="CS6" s="412"/>
      <c r="CT6" s="444">
        <v>82.8</v>
      </c>
      <c r="CU6" s="445"/>
      <c r="CV6" s="445"/>
      <c r="CW6" s="445"/>
      <c r="CX6" s="445"/>
      <c r="CY6" s="445"/>
      <c r="CZ6" s="445"/>
      <c r="DA6" s="446"/>
      <c r="DB6" s="444">
        <v>79</v>
      </c>
      <c r="DC6" s="445"/>
      <c r="DD6" s="445"/>
      <c r="DE6" s="445"/>
      <c r="DF6" s="445"/>
      <c r="DG6" s="445"/>
      <c r="DH6" s="445"/>
      <c r="DI6" s="446"/>
    </row>
    <row r="7" spans="1:119" ht="18.75" customHeight="1" x14ac:dyDescent="0.15">
      <c r="A7" s="181"/>
      <c r="B7" s="383"/>
      <c r="C7" s="384"/>
      <c r="D7" s="384"/>
      <c r="E7" s="385"/>
      <c r="F7" s="385"/>
      <c r="G7" s="385"/>
      <c r="H7" s="385"/>
      <c r="I7" s="385"/>
      <c r="J7" s="385"/>
      <c r="K7" s="385"/>
      <c r="L7" s="385"/>
      <c r="M7" s="385"/>
      <c r="N7" s="385"/>
      <c r="O7" s="385"/>
      <c r="P7" s="385"/>
      <c r="Q7" s="385"/>
      <c r="R7" s="391"/>
      <c r="S7" s="391"/>
      <c r="T7" s="391"/>
      <c r="U7" s="391"/>
      <c r="V7" s="392"/>
      <c r="W7" s="395"/>
      <c r="X7" s="396"/>
      <c r="Y7" s="396"/>
      <c r="Z7" s="396"/>
      <c r="AA7" s="396"/>
      <c r="AB7" s="384"/>
      <c r="AC7" s="430"/>
      <c r="AD7" s="431"/>
      <c r="AE7" s="431"/>
      <c r="AF7" s="431"/>
      <c r="AG7" s="431"/>
      <c r="AH7" s="431"/>
      <c r="AI7" s="431"/>
      <c r="AJ7" s="431"/>
      <c r="AK7" s="431"/>
      <c r="AL7" s="432"/>
      <c r="AM7" s="436" t="s">
        <v>106</v>
      </c>
      <c r="AN7" s="437"/>
      <c r="AO7" s="437"/>
      <c r="AP7" s="437"/>
      <c r="AQ7" s="437"/>
      <c r="AR7" s="437"/>
      <c r="AS7" s="437"/>
      <c r="AT7" s="438"/>
      <c r="AU7" s="439" t="s">
        <v>96</v>
      </c>
      <c r="AV7" s="440"/>
      <c r="AW7" s="440"/>
      <c r="AX7" s="440"/>
      <c r="AY7" s="441" t="s">
        <v>107</v>
      </c>
      <c r="AZ7" s="442"/>
      <c r="BA7" s="442"/>
      <c r="BB7" s="442"/>
      <c r="BC7" s="442"/>
      <c r="BD7" s="442"/>
      <c r="BE7" s="442"/>
      <c r="BF7" s="442"/>
      <c r="BG7" s="442"/>
      <c r="BH7" s="442"/>
      <c r="BI7" s="442"/>
      <c r="BJ7" s="442"/>
      <c r="BK7" s="442"/>
      <c r="BL7" s="442"/>
      <c r="BM7" s="443"/>
      <c r="BN7" s="407">
        <v>48600</v>
      </c>
      <c r="BO7" s="408"/>
      <c r="BP7" s="408"/>
      <c r="BQ7" s="408"/>
      <c r="BR7" s="408"/>
      <c r="BS7" s="408"/>
      <c r="BT7" s="408"/>
      <c r="BU7" s="409"/>
      <c r="BV7" s="407">
        <v>260942</v>
      </c>
      <c r="BW7" s="408"/>
      <c r="BX7" s="408"/>
      <c r="BY7" s="408"/>
      <c r="BZ7" s="408"/>
      <c r="CA7" s="408"/>
      <c r="CB7" s="408"/>
      <c r="CC7" s="409"/>
      <c r="CD7" s="410" t="s">
        <v>108</v>
      </c>
      <c r="CE7" s="411"/>
      <c r="CF7" s="411"/>
      <c r="CG7" s="411"/>
      <c r="CH7" s="411"/>
      <c r="CI7" s="411"/>
      <c r="CJ7" s="411"/>
      <c r="CK7" s="411"/>
      <c r="CL7" s="411"/>
      <c r="CM7" s="411"/>
      <c r="CN7" s="411"/>
      <c r="CO7" s="411"/>
      <c r="CP7" s="411"/>
      <c r="CQ7" s="411"/>
      <c r="CR7" s="411"/>
      <c r="CS7" s="412"/>
      <c r="CT7" s="407">
        <v>7008227</v>
      </c>
      <c r="CU7" s="408"/>
      <c r="CV7" s="408"/>
      <c r="CW7" s="408"/>
      <c r="CX7" s="408"/>
      <c r="CY7" s="408"/>
      <c r="CZ7" s="408"/>
      <c r="DA7" s="409"/>
      <c r="DB7" s="407">
        <v>7239763</v>
      </c>
      <c r="DC7" s="408"/>
      <c r="DD7" s="408"/>
      <c r="DE7" s="408"/>
      <c r="DF7" s="408"/>
      <c r="DG7" s="408"/>
      <c r="DH7" s="408"/>
      <c r="DI7" s="409"/>
    </row>
    <row r="8" spans="1:119" ht="18.75" customHeight="1" thickBot="1" x14ac:dyDescent="0.2">
      <c r="A8" s="181"/>
      <c r="B8" s="416"/>
      <c r="C8" s="417"/>
      <c r="D8" s="417"/>
      <c r="E8" s="418"/>
      <c r="F8" s="418"/>
      <c r="G8" s="418"/>
      <c r="H8" s="418"/>
      <c r="I8" s="418"/>
      <c r="J8" s="418"/>
      <c r="K8" s="418"/>
      <c r="L8" s="418"/>
      <c r="M8" s="418"/>
      <c r="N8" s="418"/>
      <c r="O8" s="418"/>
      <c r="P8" s="418"/>
      <c r="Q8" s="418"/>
      <c r="R8" s="421"/>
      <c r="S8" s="421"/>
      <c r="T8" s="421"/>
      <c r="U8" s="421"/>
      <c r="V8" s="422"/>
      <c r="W8" s="425"/>
      <c r="X8" s="426"/>
      <c r="Y8" s="426"/>
      <c r="Z8" s="426"/>
      <c r="AA8" s="426"/>
      <c r="AB8" s="417"/>
      <c r="AC8" s="433"/>
      <c r="AD8" s="434"/>
      <c r="AE8" s="434"/>
      <c r="AF8" s="434"/>
      <c r="AG8" s="434"/>
      <c r="AH8" s="434"/>
      <c r="AI8" s="434"/>
      <c r="AJ8" s="434"/>
      <c r="AK8" s="434"/>
      <c r="AL8" s="435"/>
      <c r="AM8" s="436" t="s">
        <v>109</v>
      </c>
      <c r="AN8" s="437"/>
      <c r="AO8" s="437"/>
      <c r="AP8" s="437"/>
      <c r="AQ8" s="437"/>
      <c r="AR8" s="437"/>
      <c r="AS8" s="437"/>
      <c r="AT8" s="438"/>
      <c r="AU8" s="439" t="s">
        <v>96</v>
      </c>
      <c r="AV8" s="440"/>
      <c r="AW8" s="440"/>
      <c r="AX8" s="440"/>
      <c r="AY8" s="441" t="s">
        <v>110</v>
      </c>
      <c r="AZ8" s="442"/>
      <c r="BA8" s="442"/>
      <c r="BB8" s="442"/>
      <c r="BC8" s="442"/>
      <c r="BD8" s="442"/>
      <c r="BE8" s="442"/>
      <c r="BF8" s="442"/>
      <c r="BG8" s="442"/>
      <c r="BH8" s="442"/>
      <c r="BI8" s="442"/>
      <c r="BJ8" s="442"/>
      <c r="BK8" s="442"/>
      <c r="BL8" s="442"/>
      <c r="BM8" s="443"/>
      <c r="BN8" s="407">
        <v>406844</v>
      </c>
      <c r="BO8" s="408"/>
      <c r="BP8" s="408"/>
      <c r="BQ8" s="408"/>
      <c r="BR8" s="408"/>
      <c r="BS8" s="408"/>
      <c r="BT8" s="408"/>
      <c r="BU8" s="409"/>
      <c r="BV8" s="407">
        <v>662803</v>
      </c>
      <c r="BW8" s="408"/>
      <c r="BX8" s="408"/>
      <c r="BY8" s="408"/>
      <c r="BZ8" s="408"/>
      <c r="CA8" s="408"/>
      <c r="CB8" s="408"/>
      <c r="CC8" s="409"/>
      <c r="CD8" s="410" t="s">
        <v>111</v>
      </c>
      <c r="CE8" s="411"/>
      <c r="CF8" s="411"/>
      <c r="CG8" s="411"/>
      <c r="CH8" s="411"/>
      <c r="CI8" s="411"/>
      <c r="CJ8" s="411"/>
      <c r="CK8" s="411"/>
      <c r="CL8" s="411"/>
      <c r="CM8" s="411"/>
      <c r="CN8" s="411"/>
      <c r="CO8" s="411"/>
      <c r="CP8" s="411"/>
      <c r="CQ8" s="411"/>
      <c r="CR8" s="411"/>
      <c r="CS8" s="412"/>
      <c r="CT8" s="447">
        <v>0.5</v>
      </c>
      <c r="CU8" s="448"/>
      <c r="CV8" s="448"/>
      <c r="CW8" s="448"/>
      <c r="CX8" s="448"/>
      <c r="CY8" s="448"/>
      <c r="CZ8" s="448"/>
      <c r="DA8" s="449"/>
      <c r="DB8" s="447">
        <v>0.51</v>
      </c>
      <c r="DC8" s="448"/>
      <c r="DD8" s="448"/>
      <c r="DE8" s="448"/>
      <c r="DF8" s="448"/>
      <c r="DG8" s="448"/>
      <c r="DH8" s="448"/>
      <c r="DI8" s="449"/>
    </row>
    <row r="9" spans="1:119" ht="18.75" customHeight="1" thickBot="1" x14ac:dyDescent="0.2">
      <c r="A9" s="181"/>
      <c r="B9" s="401" t="s">
        <v>112</v>
      </c>
      <c r="C9" s="402"/>
      <c r="D9" s="402"/>
      <c r="E9" s="402"/>
      <c r="F9" s="402"/>
      <c r="G9" s="402"/>
      <c r="H9" s="402"/>
      <c r="I9" s="402"/>
      <c r="J9" s="402"/>
      <c r="K9" s="450"/>
      <c r="L9" s="451" t="s">
        <v>113</v>
      </c>
      <c r="M9" s="452"/>
      <c r="N9" s="452"/>
      <c r="O9" s="452"/>
      <c r="P9" s="452"/>
      <c r="Q9" s="453"/>
      <c r="R9" s="454">
        <v>22693</v>
      </c>
      <c r="S9" s="455"/>
      <c r="T9" s="455"/>
      <c r="U9" s="455"/>
      <c r="V9" s="456"/>
      <c r="W9" s="364" t="s">
        <v>114</v>
      </c>
      <c r="X9" s="365"/>
      <c r="Y9" s="365"/>
      <c r="Z9" s="365"/>
      <c r="AA9" s="365"/>
      <c r="AB9" s="365"/>
      <c r="AC9" s="365"/>
      <c r="AD9" s="365"/>
      <c r="AE9" s="365"/>
      <c r="AF9" s="365"/>
      <c r="AG9" s="365"/>
      <c r="AH9" s="365"/>
      <c r="AI9" s="365"/>
      <c r="AJ9" s="365"/>
      <c r="AK9" s="365"/>
      <c r="AL9" s="366"/>
      <c r="AM9" s="436" t="s">
        <v>115</v>
      </c>
      <c r="AN9" s="437"/>
      <c r="AO9" s="437"/>
      <c r="AP9" s="437"/>
      <c r="AQ9" s="437"/>
      <c r="AR9" s="437"/>
      <c r="AS9" s="437"/>
      <c r="AT9" s="438"/>
      <c r="AU9" s="439" t="s">
        <v>96</v>
      </c>
      <c r="AV9" s="440"/>
      <c r="AW9" s="440"/>
      <c r="AX9" s="440"/>
      <c r="AY9" s="441" t="s">
        <v>116</v>
      </c>
      <c r="AZ9" s="442"/>
      <c r="BA9" s="442"/>
      <c r="BB9" s="442"/>
      <c r="BC9" s="442"/>
      <c r="BD9" s="442"/>
      <c r="BE9" s="442"/>
      <c r="BF9" s="442"/>
      <c r="BG9" s="442"/>
      <c r="BH9" s="442"/>
      <c r="BI9" s="442"/>
      <c r="BJ9" s="442"/>
      <c r="BK9" s="442"/>
      <c r="BL9" s="442"/>
      <c r="BM9" s="443"/>
      <c r="BN9" s="407">
        <v>-255959</v>
      </c>
      <c r="BO9" s="408"/>
      <c r="BP9" s="408"/>
      <c r="BQ9" s="408"/>
      <c r="BR9" s="408"/>
      <c r="BS9" s="408"/>
      <c r="BT9" s="408"/>
      <c r="BU9" s="409"/>
      <c r="BV9" s="407">
        <v>169236</v>
      </c>
      <c r="BW9" s="408"/>
      <c r="BX9" s="408"/>
      <c r="BY9" s="408"/>
      <c r="BZ9" s="408"/>
      <c r="CA9" s="408"/>
      <c r="CB9" s="408"/>
      <c r="CC9" s="409"/>
      <c r="CD9" s="410" t="s">
        <v>117</v>
      </c>
      <c r="CE9" s="411"/>
      <c r="CF9" s="411"/>
      <c r="CG9" s="411"/>
      <c r="CH9" s="411"/>
      <c r="CI9" s="411"/>
      <c r="CJ9" s="411"/>
      <c r="CK9" s="411"/>
      <c r="CL9" s="411"/>
      <c r="CM9" s="411"/>
      <c r="CN9" s="411"/>
      <c r="CO9" s="411"/>
      <c r="CP9" s="411"/>
      <c r="CQ9" s="411"/>
      <c r="CR9" s="411"/>
      <c r="CS9" s="412"/>
      <c r="CT9" s="404">
        <v>3.2</v>
      </c>
      <c r="CU9" s="405"/>
      <c r="CV9" s="405"/>
      <c r="CW9" s="405"/>
      <c r="CX9" s="405"/>
      <c r="CY9" s="405"/>
      <c r="CZ9" s="405"/>
      <c r="DA9" s="406"/>
      <c r="DB9" s="404">
        <v>4.3</v>
      </c>
      <c r="DC9" s="405"/>
      <c r="DD9" s="405"/>
      <c r="DE9" s="405"/>
      <c r="DF9" s="405"/>
      <c r="DG9" s="405"/>
      <c r="DH9" s="405"/>
      <c r="DI9" s="406"/>
    </row>
    <row r="10" spans="1:119" ht="18.75" customHeight="1" thickBot="1" x14ac:dyDescent="0.2">
      <c r="A10" s="181"/>
      <c r="B10" s="401"/>
      <c r="C10" s="402"/>
      <c r="D10" s="402"/>
      <c r="E10" s="402"/>
      <c r="F10" s="402"/>
      <c r="G10" s="402"/>
      <c r="H10" s="402"/>
      <c r="I10" s="402"/>
      <c r="J10" s="402"/>
      <c r="K10" s="450"/>
      <c r="L10" s="457" t="s">
        <v>118</v>
      </c>
      <c r="M10" s="437"/>
      <c r="N10" s="437"/>
      <c r="O10" s="437"/>
      <c r="P10" s="437"/>
      <c r="Q10" s="438"/>
      <c r="R10" s="458">
        <v>23610</v>
      </c>
      <c r="S10" s="459"/>
      <c r="T10" s="459"/>
      <c r="U10" s="459"/>
      <c r="V10" s="460"/>
      <c r="W10" s="395"/>
      <c r="X10" s="396"/>
      <c r="Y10" s="396"/>
      <c r="Z10" s="396"/>
      <c r="AA10" s="396"/>
      <c r="AB10" s="396"/>
      <c r="AC10" s="396"/>
      <c r="AD10" s="396"/>
      <c r="AE10" s="396"/>
      <c r="AF10" s="396"/>
      <c r="AG10" s="396"/>
      <c r="AH10" s="396"/>
      <c r="AI10" s="396"/>
      <c r="AJ10" s="396"/>
      <c r="AK10" s="396"/>
      <c r="AL10" s="399"/>
      <c r="AM10" s="436" t="s">
        <v>119</v>
      </c>
      <c r="AN10" s="437"/>
      <c r="AO10" s="437"/>
      <c r="AP10" s="437"/>
      <c r="AQ10" s="437"/>
      <c r="AR10" s="437"/>
      <c r="AS10" s="437"/>
      <c r="AT10" s="438"/>
      <c r="AU10" s="439" t="s">
        <v>120</v>
      </c>
      <c r="AV10" s="440"/>
      <c r="AW10" s="440"/>
      <c r="AX10" s="440"/>
      <c r="AY10" s="441" t="s">
        <v>121</v>
      </c>
      <c r="AZ10" s="442"/>
      <c r="BA10" s="442"/>
      <c r="BB10" s="442"/>
      <c r="BC10" s="442"/>
      <c r="BD10" s="442"/>
      <c r="BE10" s="442"/>
      <c r="BF10" s="442"/>
      <c r="BG10" s="442"/>
      <c r="BH10" s="442"/>
      <c r="BI10" s="442"/>
      <c r="BJ10" s="442"/>
      <c r="BK10" s="442"/>
      <c r="BL10" s="442"/>
      <c r="BM10" s="443"/>
      <c r="BN10" s="407">
        <v>28352</v>
      </c>
      <c r="BO10" s="408"/>
      <c r="BP10" s="408"/>
      <c r="BQ10" s="408"/>
      <c r="BR10" s="408"/>
      <c r="BS10" s="408"/>
      <c r="BT10" s="408"/>
      <c r="BU10" s="409"/>
      <c r="BV10" s="407">
        <v>23223</v>
      </c>
      <c r="BW10" s="408"/>
      <c r="BX10" s="408"/>
      <c r="BY10" s="408"/>
      <c r="BZ10" s="408"/>
      <c r="CA10" s="408"/>
      <c r="CB10" s="408"/>
      <c r="CC10" s="409"/>
      <c r="CD10" s="184" t="s">
        <v>122</v>
      </c>
      <c r="CE10" s="185"/>
      <c r="CF10" s="185"/>
      <c r="CG10" s="185"/>
      <c r="CH10" s="185"/>
      <c r="CI10" s="185"/>
      <c r="CJ10" s="185"/>
      <c r="CK10" s="185"/>
      <c r="CL10" s="185"/>
      <c r="CM10" s="185"/>
      <c r="CN10" s="185"/>
      <c r="CO10" s="185"/>
      <c r="CP10" s="185"/>
      <c r="CQ10" s="185"/>
      <c r="CR10" s="185"/>
      <c r="CS10" s="186"/>
      <c r="CT10" s="187"/>
      <c r="CU10" s="188"/>
      <c r="CV10" s="188"/>
      <c r="CW10" s="188"/>
      <c r="CX10" s="188"/>
      <c r="CY10" s="188"/>
      <c r="CZ10" s="188"/>
      <c r="DA10" s="189"/>
      <c r="DB10" s="187"/>
      <c r="DC10" s="188"/>
      <c r="DD10" s="188"/>
      <c r="DE10" s="188"/>
      <c r="DF10" s="188"/>
      <c r="DG10" s="188"/>
      <c r="DH10" s="188"/>
      <c r="DI10" s="189"/>
    </row>
    <row r="11" spans="1:119" ht="18.75" customHeight="1" thickBot="1" x14ac:dyDescent="0.2">
      <c r="A11" s="181"/>
      <c r="B11" s="401"/>
      <c r="C11" s="402"/>
      <c r="D11" s="402"/>
      <c r="E11" s="402"/>
      <c r="F11" s="402"/>
      <c r="G11" s="402"/>
      <c r="H11" s="402"/>
      <c r="I11" s="402"/>
      <c r="J11" s="402"/>
      <c r="K11" s="450"/>
      <c r="L11" s="461" t="s">
        <v>123</v>
      </c>
      <c r="M11" s="462"/>
      <c r="N11" s="462"/>
      <c r="O11" s="462"/>
      <c r="P11" s="462"/>
      <c r="Q11" s="463"/>
      <c r="R11" s="464" t="s">
        <v>124</v>
      </c>
      <c r="S11" s="465"/>
      <c r="T11" s="465"/>
      <c r="U11" s="465"/>
      <c r="V11" s="466"/>
      <c r="W11" s="395"/>
      <c r="X11" s="396"/>
      <c r="Y11" s="396"/>
      <c r="Z11" s="396"/>
      <c r="AA11" s="396"/>
      <c r="AB11" s="396"/>
      <c r="AC11" s="396"/>
      <c r="AD11" s="396"/>
      <c r="AE11" s="396"/>
      <c r="AF11" s="396"/>
      <c r="AG11" s="396"/>
      <c r="AH11" s="396"/>
      <c r="AI11" s="396"/>
      <c r="AJ11" s="396"/>
      <c r="AK11" s="396"/>
      <c r="AL11" s="399"/>
      <c r="AM11" s="436" t="s">
        <v>125</v>
      </c>
      <c r="AN11" s="437"/>
      <c r="AO11" s="437"/>
      <c r="AP11" s="437"/>
      <c r="AQ11" s="437"/>
      <c r="AR11" s="437"/>
      <c r="AS11" s="437"/>
      <c r="AT11" s="438"/>
      <c r="AU11" s="439" t="s">
        <v>126</v>
      </c>
      <c r="AV11" s="440"/>
      <c r="AW11" s="440"/>
      <c r="AX11" s="440"/>
      <c r="AY11" s="441" t="s">
        <v>127</v>
      </c>
      <c r="AZ11" s="442"/>
      <c r="BA11" s="442"/>
      <c r="BB11" s="442"/>
      <c r="BC11" s="442"/>
      <c r="BD11" s="442"/>
      <c r="BE11" s="442"/>
      <c r="BF11" s="442"/>
      <c r="BG11" s="442"/>
      <c r="BH11" s="442"/>
      <c r="BI11" s="442"/>
      <c r="BJ11" s="442"/>
      <c r="BK11" s="442"/>
      <c r="BL11" s="442"/>
      <c r="BM11" s="443"/>
      <c r="BN11" s="407">
        <v>0</v>
      </c>
      <c r="BO11" s="408"/>
      <c r="BP11" s="408"/>
      <c r="BQ11" s="408"/>
      <c r="BR11" s="408"/>
      <c r="BS11" s="408"/>
      <c r="BT11" s="408"/>
      <c r="BU11" s="409"/>
      <c r="BV11" s="407">
        <v>0</v>
      </c>
      <c r="BW11" s="408"/>
      <c r="BX11" s="408"/>
      <c r="BY11" s="408"/>
      <c r="BZ11" s="408"/>
      <c r="CA11" s="408"/>
      <c r="CB11" s="408"/>
      <c r="CC11" s="409"/>
      <c r="CD11" s="410" t="s">
        <v>128</v>
      </c>
      <c r="CE11" s="411"/>
      <c r="CF11" s="411"/>
      <c r="CG11" s="411"/>
      <c r="CH11" s="411"/>
      <c r="CI11" s="411"/>
      <c r="CJ11" s="411"/>
      <c r="CK11" s="411"/>
      <c r="CL11" s="411"/>
      <c r="CM11" s="411"/>
      <c r="CN11" s="411"/>
      <c r="CO11" s="411"/>
      <c r="CP11" s="411"/>
      <c r="CQ11" s="411"/>
      <c r="CR11" s="411"/>
      <c r="CS11" s="412"/>
      <c r="CT11" s="447" t="s">
        <v>129</v>
      </c>
      <c r="CU11" s="448"/>
      <c r="CV11" s="448"/>
      <c r="CW11" s="448"/>
      <c r="CX11" s="448"/>
      <c r="CY11" s="448"/>
      <c r="CZ11" s="448"/>
      <c r="DA11" s="449"/>
      <c r="DB11" s="447" t="s">
        <v>130</v>
      </c>
      <c r="DC11" s="448"/>
      <c r="DD11" s="448"/>
      <c r="DE11" s="448"/>
      <c r="DF11" s="448"/>
      <c r="DG11" s="448"/>
      <c r="DH11" s="448"/>
      <c r="DI11" s="449"/>
    </row>
    <row r="12" spans="1:119" ht="18.75" customHeight="1" x14ac:dyDescent="0.15">
      <c r="A12" s="181"/>
      <c r="B12" s="467" t="s">
        <v>131</v>
      </c>
      <c r="C12" s="468"/>
      <c r="D12" s="468"/>
      <c r="E12" s="468"/>
      <c r="F12" s="468"/>
      <c r="G12" s="468"/>
      <c r="H12" s="468"/>
      <c r="I12" s="468"/>
      <c r="J12" s="468"/>
      <c r="K12" s="469"/>
      <c r="L12" s="476" t="s">
        <v>132</v>
      </c>
      <c r="M12" s="477"/>
      <c r="N12" s="477"/>
      <c r="O12" s="477"/>
      <c r="P12" s="477"/>
      <c r="Q12" s="478"/>
      <c r="R12" s="479">
        <v>23368</v>
      </c>
      <c r="S12" s="480"/>
      <c r="T12" s="480"/>
      <c r="U12" s="480"/>
      <c r="V12" s="481"/>
      <c r="W12" s="482" t="s">
        <v>1</v>
      </c>
      <c r="X12" s="440"/>
      <c r="Y12" s="440"/>
      <c r="Z12" s="440"/>
      <c r="AA12" s="440"/>
      <c r="AB12" s="483"/>
      <c r="AC12" s="484" t="s">
        <v>133</v>
      </c>
      <c r="AD12" s="485"/>
      <c r="AE12" s="485"/>
      <c r="AF12" s="485"/>
      <c r="AG12" s="486"/>
      <c r="AH12" s="484" t="s">
        <v>134</v>
      </c>
      <c r="AI12" s="485"/>
      <c r="AJ12" s="485"/>
      <c r="AK12" s="485"/>
      <c r="AL12" s="487"/>
      <c r="AM12" s="436" t="s">
        <v>135</v>
      </c>
      <c r="AN12" s="437"/>
      <c r="AO12" s="437"/>
      <c r="AP12" s="437"/>
      <c r="AQ12" s="437"/>
      <c r="AR12" s="437"/>
      <c r="AS12" s="437"/>
      <c r="AT12" s="438"/>
      <c r="AU12" s="439" t="s">
        <v>96</v>
      </c>
      <c r="AV12" s="440"/>
      <c r="AW12" s="440"/>
      <c r="AX12" s="440"/>
      <c r="AY12" s="441" t="s">
        <v>136</v>
      </c>
      <c r="AZ12" s="442"/>
      <c r="BA12" s="442"/>
      <c r="BB12" s="442"/>
      <c r="BC12" s="442"/>
      <c r="BD12" s="442"/>
      <c r="BE12" s="442"/>
      <c r="BF12" s="442"/>
      <c r="BG12" s="442"/>
      <c r="BH12" s="442"/>
      <c r="BI12" s="442"/>
      <c r="BJ12" s="442"/>
      <c r="BK12" s="442"/>
      <c r="BL12" s="442"/>
      <c r="BM12" s="443"/>
      <c r="BN12" s="407">
        <v>1000000</v>
      </c>
      <c r="BO12" s="408"/>
      <c r="BP12" s="408"/>
      <c r="BQ12" s="408"/>
      <c r="BR12" s="408"/>
      <c r="BS12" s="408"/>
      <c r="BT12" s="408"/>
      <c r="BU12" s="409"/>
      <c r="BV12" s="407">
        <v>0</v>
      </c>
      <c r="BW12" s="408"/>
      <c r="BX12" s="408"/>
      <c r="BY12" s="408"/>
      <c r="BZ12" s="408"/>
      <c r="CA12" s="408"/>
      <c r="CB12" s="408"/>
      <c r="CC12" s="409"/>
      <c r="CD12" s="410" t="s">
        <v>137</v>
      </c>
      <c r="CE12" s="411"/>
      <c r="CF12" s="411"/>
      <c r="CG12" s="411"/>
      <c r="CH12" s="411"/>
      <c r="CI12" s="411"/>
      <c r="CJ12" s="411"/>
      <c r="CK12" s="411"/>
      <c r="CL12" s="411"/>
      <c r="CM12" s="411"/>
      <c r="CN12" s="411"/>
      <c r="CO12" s="411"/>
      <c r="CP12" s="411"/>
      <c r="CQ12" s="411"/>
      <c r="CR12" s="411"/>
      <c r="CS12" s="412"/>
      <c r="CT12" s="447" t="s">
        <v>130</v>
      </c>
      <c r="CU12" s="448"/>
      <c r="CV12" s="448"/>
      <c r="CW12" s="448"/>
      <c r="CX12" s="448"/>
      <c r="CY12" s="448"/>
      <c r="CZ12" s="448"/>
      <c r="DA12" s="449"/>
      <c r="DB12" s="447" t="s">
        <v>130</v>
      </c>
      <c r="DC12" s="448"/>
      <c r="DD12" s="448"/>
      <c r="DE12" s="448"/>
      <c r="DF12" s="448"/>
      <c r="DG12" s="448"/>
      <c r="DH12" s="448"/>
      <c r="DI12" s="449"/>
    </row>
    <row r="13" spans="1:119" ht="18.75" customHeight="1" x14ac:dyDescent="0.15">
      <c r="A13" s="181"/>
      <c r="B13" s="470"/>
      <c r="C13" s="471"/>
      <c r="D13" s="471"/>
      <c r="E13" s="471"/>
      <c r="F13" s="471"/>
      <c r="G13" s="471"/>
      <c r="H13" s="471"/>
      <c r="I13" s="471"/>
      <c r="J13" s="471"/>
      <c r="K13" s="472"/>
      <c r="L13" s="190"/>
      <c r="M13" s="498" t="s">
        <v>138</v>
      </c>
      <c r="N13" s="499"/>
      <c r="O13" s="499"/>
      <c r="P13" s="499"/>
      <c r="Q13" s="500"/>
      <c r="R13" s="491">
        <v>22969</v>
      </c>
      <c r="S13" s="492"/>
      <c r="T13" s="492"/>
      <c r="U13" s="492"/>
      <c r="V13" s="493"/>
      <c r="W13" s="423" t="s">
        <v>139</v>
      </c>
      <c r="X13" s="424"/>
      <c r="Y13" s="424"/>
      <c r="Z13" s="424"/>
      <c r="AA13" s="424"/>
      <c r="AB13" s="414"/>
      <c r="AC13" s="458">
        <v>991</v>
      </c>
      <c r="AD13" s="459"/>
      <c r="AE13" s="459"/>
      <c r="AF13" s="459"/>
      <c r="AG13" s="501"/>
      <c r="AH13" s="458">
        <v>1117</v>
      </c>
      <c r="AI13" s="459"/>
      <c r="AJ13" s="459"/>
      <c r="AK13" s="459"/>
      <c r="AL13" s="460"/>
      <c r="AM13" s="436" t="s">
        <v>140</v>
      </c>
      <c r="AN13" s="437"/>
      <c r="AO13" s="437"/>
      <c r="AP13" s="437"/>
      <c r="AQ13" s="437"/>
      <c r="AR13" s="437"/>
      <c r="AS13" s="437"/>
      <c r="AT13" s="438"/>
      <c r="AU13" s="439" t="s">
        <v>96</v>
      </c>
      <c r="AV13" s="440"/>
      <c r="AW13" s="440"/>
      <c r="AX13" s="440"/>
      <c r="AY13" s="441" t="s">
        <v>141</v>
      </c>
      <c r="AZ13" s="442"/>
      <c r="BA13" s="442"/>
      <c r="BB13" s="442"/>
      <c r="BC13" s="442"/>
      <c r="BD13" s="442"/>
      <c r="BE13" s="442"/>
      <c r="BF13" s="442"/>
      <c r="BG13" s="442"/>
      <c r="BH13" s="442"/>
      <c r="BI13" s="442"/>
      <c r="BJ13" s="442"/>
      <c r="BK13" s="442"/>
      <c r="BL13" s="442"/>
      <c r="BM13" s="443"/>
      <c r="BN13" s="407">
        <v>-1227607</v>
      </c>
      <c r="BO13" s="408"/>
      <c r="BP13" s="408"/>
      <c r="BQ13" s="408"/>
      <c r="BR13" s="408"/>
      <c r="BS13" s="408"/>
      <c r="BT13" s="408"/>
      <c r="BU13" s="409"/>
      <c r="BV13" s="407">
        <v>192459</v>
      </c>
      <c r="BW13" s="408"/>
      <c r="BX13" s="408"/>
      <c r="BY13" s="408"/>
      <c r="BZ13" s="408"/>
      <c r="CA13" s="408"/>
      <c r="CB13" s="408"/>
      <c r="CC13" s="409"/>
      <c r="CD13" s="410" t="s">
        <v>142</v>
      </c>
      <c r="CE13" s="411"/>
      <c r="CF13" s="411"/>
      <c r="CG13" s="411"/>
      <c r="CH13" s="411"/>
      <c r="CI13" s="411"/>
      <c r="CJ13" s="411"/>
      <c r="CK13" s="411"/>
      <c r="CL13" s="411"/>
      <c r="CM13" s="411"/>
      <c r="CN13" s="411"/>
      <c r="CO13" s="411"/>
      <c r="CP13" s="411"/>
      <c r="CQ13" s="411"/>
      <c r="CR13" s="411"/>
      <c r="CS13" s="412"/>
      <c r="CT13" s="404">
        <v>-2.4</v>
      </c>
      <c r="CU13" s="405"/>
      <c r="CV13" s="405"/>
      <c r="CW13" s="405"/>
      <c r="CX13" s="405"/>
      <c r="CY13" s="405"/>
      <c r="CZ13" s="405"/>
      <c r="DA13" s="406"/>
      <c r="DB13" s="404">
        <v>-2.4</v>
      </c>
      <c r="DC13" s="405"/>
      <c r="DD13" s="405"/>
      <c r="DE13" s="405"/>
      <c r="DF13" s="405"/>
      <c r="DG13" s="405"/>
      <c r="DH13" s="405"/>
      <c r="DI13" s="406"/>
    </row>
    <row r="14" spans="1:119" ht="18.75" customHeight="1" thickBot="1" x14ac:dyDescent="0.2">
      <c r="A14" s="181"/>
      <c r="B14" s="470"/>
      <c r="C14" s="471"/>
      <c r="D14" s="471"/>
      <c r="E14" s="471"/>
      <c r="F14" s="471"/>
      <c r="G14" s="471"/>
      <c r="H14" s="471"/>
      <c r="I14" s="471"/>
      <c r="J14" s="471"/>
      <c r="K14" s="472"/>
      <c r="L14" s="488" t="s">
        <v>143</v>
      </c>
      <c r="M14" s="489"/>
      <c r="N14" s="489"/>
      <c r="O14" s="489"/>
      <c r="P14" s="489"/>
      <c r="Q14" s="490"/>
      <c r="R14" s="491">
        <v>23563</v>
      </c>
      <c r="S14" s="492"/>
      <c r="T14" s="492"/>
      <c r="U14" s="492"/>
      <c r="V14" s="493"/>
      <c r="W14" s="397"/>
      <c r="X14" s="398"/>
      <c r="Y14" s="398"/>
      <c r="Z14" s="398"/>
      <c r="AA14" s="398"/>
      <c r="AB14" s="387"/>
      <c r="AC14" s="494">
        <v>9.3000000000000007</v>
      </c>
      <c r="AD14" s="495"/>
      <c r="AE14" s="495"/>
      <c r="AF14" s="495"/>
      <c r="AG14" s="496"/>
      <c r="AH14" s="494">
        <v>10.1</v>
      </c>
      <c r="AI14" s="495"/>
      <c r="AJ14" s="495"/>
      <c r="AK14" s="495"/>
      <c r="AL14" s="497"/>
      <c r="AM14" s="436"/>
      <c r="AN14" s="437"/>
      <c r="AO14" s="437"/>
      <c r="AP14" s="437"/>
      <c r="AQ14" s="437"/>
      <c r="AR14" s="437"/>
      <c r="AS14" s="437"/>
      <c r="AT14" s="438"/>
      <c r="AU14" s="439"/>
      <c r="AV14" s="440"/>
      <c r="AW14" s="440"/>
      <c r="AX14" s="440"/>
      <c r="AY14" s="441"/>
      <c r="AZ14" s="442"/>
      <c r="BA14" s="442"/>
      <c r="BB14" s="442"/>
      <c r="BC14" s="442"/>
      <c r="BD14" s="442"/>
      <c r="BE14" s="442"/>
      <c r="BF14" s="442"/>
      <c r="BG14" s="442"/>
      <c r="BH14" s="442"/>
      <c r="BI14" s="442"/>
      <c r="BJ14" s="442"/>
      <c r="BK14" s="442"/>
      <c r="BL14" s="442"/>
      <c r="BM14" s="443"/>
      <c r="BN14" s="407"/>
      <c r="BO14" s="408"/>
      <c r="BP14" s="408"/>
      <c r="BQ14" s="408"/>
      <c r="BR14" s="408"/>
      <c r="BS14" s="408"/>
      <c r="BT14" s="408"/>
      <c r="BU14" s="409"/>
      <c r="BV14" s="407"/>
      <c r="BW14" s="408"/>
      <c r="BX14" s="408"/>
      <c r="BY14" s="408"/>
      <c r="BZ14" s="408"/>
      <c r="CA14" s="408"/>
      <c r="CB14" s="408"/>
      <c r="CC14" s="409"/>
      <c r="CD14" s="502" t="s">
        <v>144</v>
      </c>
      <c r="CE14" s="503"/>
      <c r="CF14" s="503"/>
      <c r="CG14" s="503"/>
      <c r="CH14" s="503"/>
      <c r="CI14" s="503"/>
      <c r="CJ14" s="503"/>
      <c r="CK14" s="503"/>
      <c r="CL14" s="503"/>
      <c r="CM14" s="503"/>
      <c r="CN14" s="503"/>
      <c r="CO14" s="503"/>
      <c r="CP14" s="503"/>
      <c r="CQ14" s="503"/>
      <c r="CR14" s="503"/>
      <c r="CS14" s="504"/>
      <c r="CT14" s="505" t="s">
        <v>130</v>
      </c>
      <c r="CU14" s="506"/>
      <c r="CV14" s="506"/>
      <c r="CW14" s="506"/>
      <c r="CX14" s="506"/>
      <c r="CY14" s="506"/>
      <c r="CZ14" s="506"/>
      <c r="DA14" s="507"/>
      <c r="DB14" s="505" t="s">
        <v>145</v>
      </c>
      <c r="DC14" s="506"/>
      <c r="DD14" s="506"/>
      <c r="DE14" s="506"/>
      <c r="DF14" s="506"/>
      <c r="DG14" s="506"/>
      <c r="DH14" s="506"/>
      <c r="DI14" s="507"/>
    </row>
    <row r="15" spans="1:119" ht="18.75" customHeight="1" x14ac:dyDescent="0.15">
      <c r="A15" s="181"/>
      <c r="B15" s="470"/>
      <c r="C15" s="471"/>
      <c r="D15" s="471"/>
      <c r="E15" s="471"/>
      <c r="F15" s="471"/>
      <c r="G15" s="471"/>
      <c r="H15" s="471"/>
      <c r="I15" s="471"/>
      <c r="J15" s="471"/>
      <c r="K15" s="472"/>
      <c r="L15" s="190"/>
      <c r="M15" s="498" t="s">
        <v>138</v>
      </c>
      <c r="N15" s="499"/>
      <c r="O15" s="499"/>
      <c r="P15" s="499"/>
      <c r="Q15" s="500"/>
      <c r="R15" s="491">
        <v>23233</v>
      </c>
      <c r="S15" s="492"/>
      <c r="T15" s="492"/>
      <c r="U15" s="492"/>
      <c r="V15" s="493"/>
      <c r="W15" s="423" t="s">
        <v>146</v>
      </c>
      <c r="X15" s="424"/>
      <c r="Y15" s="424"/>
      <c r="Z15" s="424"/>
      <c r="AA15" s="424"/>
      <c r="AB15" s="414"/>
      <c r="AC15" s="458">
        <v>2598</v>
      </c>
      <c r="AD15" s="459"/>
      <c r="AE15" s="459"/>
      <c r="AF15" s="459"/>
      <c r="AG15" s="501"/>
      <c r="AH15" s="458">
        <v>2686</v>
      </c>
      <c r="AI15" s="459"/>
      <c r="AJ15" s="459"/>
      <c r="AK15" s="459"/>
      <c r="AL15" s="460"/>
      <c r="AM15" s="436"/>
      <c r="AN15" s="437"/>
      <c r="AO15" s="437"/>
      <c r="AP15" s="437"/>
      <c r="AQ15" s="437"/>
      <c r="AR15" s="437"/>
      <c r="AS15" s="437"/>
      <c r="AT15" s="438"/>
      <c r="AU15" s="439"/>
      <c r="AV15" s="440"/>
      <c r="AW15" s="440"/>
      <c r="AX15" s="440"/>
      <c r="AY15" s="367" t="s">
        <v>147</v>
      </c>
      <c r="AZ15" s="368"/>
      <c r="BA15" s="368"/>
      <c r="BB15" s="368"/>
      <c r="BC15" s="368"/>
      <c r="BD15" s="368"/>
      <c r="BE15" s="368"/>
      <c r="BF15" s="368"/>
      <c r="BG15" s="368"/>
      <c r="BH15" s="368"/>
      <c r="BI15" s="368"/>
      <c r="BJ15" s="368"/>
      <c r="BK15" s="368"/>
      <c r="BL15" s="368"/>
      <c r="BM15" s="369"/>
      <c r="BN15" s="370">
        <v>3029609</v>
      </c>
      <c r="BO15" s="371"/>
      <c r="BP15" s="371"/>
      <c r="BQ15" s="371"/>
      <c r="BR15" s="371"/>
      <c r="BS15" s="371"/>
      <c r="BT15" s="371"/>
      <c r="BU15" s="372"/>
      <c r="BV15" s="370">
        <v>2880098</v>
      </c>
      <c r="BW15" s="371"/>
      <c r="BX15" s="371"/>
      <c r="BY15" s="371"/>
      <c r="BZ15" s="371"/>
      <c r="CA15" s="371"/>
      <c r="CB15" s="371"/>
      <c r="CC15" s="372"/>
      <c r="CD15" s="508" t="s">
        <v>148</v>
      </c>
      <c r="CE15" s="509"/>
      <c r="CF15" s="509"/>
      <c r="CG15" s="509"/>
      <c r="CH15" s="509"/>
      <c r="CI15" s="509"/>
      <c r="CJ15" s="509"/>
      <c r="CK15" s="509"/>
      <c r="CL15" s="509"/>
      <c r="CM15" s="509"/>
      <c r="CN15" s="509"/>
      <c r="CO15" s="509"/>
      <c r="CP15" s="509"/>
      <c r="CQ15" s="509"/>
      <c r="CR15" s="509"/>
      <c r="CS15" s="510"/>
      <c r="CT15" s="191"/>
      <c r="CU15" s="192"/>
      <c r="CV15" s="192"/>
      <c r="CW15" s="192"/>
      <c r="CX15" s="192"/>
      <c r="CY15" s="192"/>
      <c r="CZ15" s="192"/>
      <c r="DA15" s="193"/>
      <c r="DB15" s="191"/>
      <c r="DC15" s="192"/>
      <c r="DD15" s="192"/>
      <c r="DE15" s="192"/>
      <c r="DF15" s="192"/>
      <c r="DG15" s="192"/>
      <c r="DH15" s="192"/>
      <c r="DI15" s="193"/>
    </row>
    <row r="16" spans="1:119" ht="18.75" customHeight="1" x14ac:dyDescent="0.15">
      <c r="A16" s="181"/>
      <c r="B16" s="470"/>
      <c r="C16" s="471"/>
      <c r="D16" s="471"/>
      <c r="E16" s="471"/>
      <c r="F16" s="471"/>
      <c r="G16" s="471"/>
      <c r="H16" s="471"/>
      <c r="I16" s="471"/>
      <c r="J16" s="471"/>
      <c r="K16" s="472"/>
      <c r="L16" s="488" t="s">
        <v>149</v>
      </c>
      <c r="M16" s="511"/>
      <c r="N16" s="511"/>
      <c r="O16" s="511"/>
      <c r="P16" s="511"/>
      <c r="Q16" s="512"/>
      <c r="R16" s="513" t="s">
        <v>150</v>
      </c>
      <c r="S16" s="514"/>
      <c r="T16" s="514"/>
      <c r="U16" s="514"/>
      <c r="V16" s="515"/>
      <c r="W16" s="397"/>
      <c r="X16" s="398"/>
      <c r="Y16" s="398"/>
      <c r="Z16" s="398"/>
      <c r="AA16" s="398"/>
      <c r="AB16" s="387"/>
      <c r="AC16" s="494">
        <v>24.4</v>
      </c>
      <c r="AD16" s="495"/>
      <c r="AE16" s="495"/>
      <c r="AF16" s="495"/>
      <c r="AG16" s="496"/>
      <c r="AH16" s="494">
        <v>24.3</v>
      </c>
      <c r="AI16" s="495"/>
      <c r="AJ16" s="495"/>
      <c r="AK16" s="495"/>
      <c r="AL16" s="497"/>
      <c r="AM16" s="436"/>
      <c r="AN16" s="437"/>
      <c r="AO16" s="437"/>
      <c r="AP16" s="437"/>
      <c r="AQ16" s="437"/>
      <c r="AR16" s="437"/>
      <c r="AS16" s="437"/>
      <c r="AT16" s="438"/>
      <c r="AU16" s="439"/>
      <c r="AV16" s="440"/>
      <c r="AW16" s="440"/>
      <c r="AX16" s="440"/>
      <c r="AY16" s="441" t="s">
        <v>151</v>
      </c>
      <c r="AZ16" s="442"/>
      <c r="BA16" s="442"/>
      <c r="BB16" s="442"/>
      <c r="BC16" s="442"/>
      <c r="BD16" s="442"/>
      <c r="BE16" s="442"/>
      <c r="BF16" s="442"/>
      <c r="BG16" s="442"/>
      <c r="BH16" s="442"/>
      <c r="BI16" s="442"/>
      <c r="BJ16" s="442"/>
      <c r="BK16" s="442"/>
      <c r="BL16" s="442"/>
      <c r="BM16" s="443"/>
      <c r="BN16" s="407">
        <v>6111461</v>
      </c>
      <c r="BO16" s="408"/>
      <c r="BP16" s="408"/>
      <c r="BQ16" s="408"/>
      <c r="BR16" s="408"/>
      <c r="BS16" s="408"/>
      <c r="BT16" s="408"/>
      <c r="BU16" s="409"/>
      <c r="BV16" s="407">
        <v>6070006</v>
      </c>
      <c r="BW16" s="408"/>
      <c r="BX16" s="408"/>
      <c r="BY16" s="408"/>
      <c r="BZ16" s="408"/>
      <c r="CA16" s="408"/>
      <c r="CB16" s="408"/>
      <c r="CC16" s="409"/>
      <c r="CD16" s="194"/>
      <c r="CE16" s="521"/>
      <c r="CF16" s="521"/>
      <c r="CG16" s="521"/>
      <c r="CH16" s="521"/>
      <c r="CI16" s="521"/>
      <c r="CJ16" s="521"/>
      <c r="CK16" s="521"/>
      <c r="CL16" s="521"/>
      <c r="CM16" s="521"/>
      <c r="CN16" s="521"/>
      <c r="CO16" s="521"/>
      <c r="CP16" s="521"/>
      <c r="CQ16" s="521"/>
      <c r="CR16" s="521"/>
      <c r="CS16" s="522"/>
      <c r="CT16" s="404"/>
      <c r="CU16" s="405"/>
      <c r="CV16" s="405"/>
      <c r="CW16" s="405"/>
      <c r="CX16" s="405"/>
      <c r="CY16" s="405"/>
      <c r="CZ16" s="405"/>
      <c r="DA16" s="406"/>
      <c r="DB16" s="404"/>
      <c r="DC16" s="405"/>
      <c r="DD16" s="405"/>
      <c r="DE16" s="405"/>
      <c r="DF16" s="405"/>
      <c r="DG16" s="405"/>
      <c r="DH16" s="405"/>
      <c r="DI16" s="406"/>
    </row>
    <row r="17" spans="1:113" ht="18.75" customHeight="1" thickBot="1" x14ac:dyDescent="0.2">
      <c r="A17" s="181"/>
      <c r="B17" s="473"/>
      <c r="C17" s="474"/>
      <c r="D17" s="474"/>
      <c r="E17" s="474"/>
      <c r="F17" s="474"/>
      <c r="G17" s="474"/>
      <c r="H17" s="474"/>
      <c r="I17" s="474"/>
      <c r="J17" s="474"/>
      <c r="K17" s="475"/>
      <c r="L17" s="195"/>
      <c r="M17" s="518" t="s">
        <v>152</v>
      </c>
      <c r="N17" s="519"/>
      <c r="O17" s="519"/>
      <c r="P17" s="519"/>
      <c r="Q17" s="520"/>
      <c r="R17" s="513" t="s">
        <v>153</v>
      </c>
      <c r="S17" s="514"/>
      <c r="T17" s="514"/>
      <c r="U17" s="514"/>
      <c r="V17" s="515"/>
      <c r="W17" s="423" t="s">
        <v>154</v>
      </c>
      <c r="X17" s="424"/>
      <c r="Y17" s="424"/>
      <c r="Z17" s="424"/>
      <c r="AA17" s="424"/>
      <c r="AB17" s="414"/>
      <c r="AC17" s="458">
        <v>7072</v>
      </c>
      <c r="AD17" s="459"/>
      <c r="AE17" s="459"/>
      <c r="AF17" s="459"/>
      <c r="AG17" s="501"/>
      <c r="AH17" s="458">
        <v>7256</v>
      </c>
      <c r="AI17" s="459"/>
      <c r="AJ17" s="459"/>
      <c r="AK17" s="459"/>
      <c r="AL17" s="460"/>
      <c r="AM17" s="436"/>
      <c r="AN17" s="437"/>
      <c r="AO17" s="437"/>
      <c r="AP17" s="437"/>
      <c r="AQ17" s="437"/>
      <c r="AR17" s="437"/>
      <c r="AS17" s="437"/>
      <c r="AT17" s="438"/>
      <c r="AU17" s="439"/>
      <c r="AV17" s="440"/>
      <c r="AW17" s="440"/>
      <c r="AX17" s="440"/>
      <c r="AY17" s="441" t="s">
        <v>155</v>
      </c>
      <c r="AZ17" s="442"/>
      <c r="BA17" s="442"/>
      <c r="BB17" s="442"/>
      <c r="BC17" s="442"/>
      <c r="BD17" s="442"/>
      <c r="BE17" s="442"/>
      <c r="BF17" s="442"/>
      <c r="BG17" s="442"/>
      <c r="BH17" s="442"/>
      <c r="BI17" s="442"/>
      <c r="BJ17" s="442"/>
      <c r="BK17" s="442"/>
      <c r="BL17" s="442"/>
      <c r="BM17" s="443"/>
      <c r="BN17" s="407">
        <v>3808983</v>
      </c>
      <c r="BO17" s="408"/>
      <c r="BP17" s="408"/>
      <c r="BQ17" s="408"/>
      <c r="BR17" s="408"/>
      <c r="BS17" s="408"/>
      <c r="BT17" s="408"/>
      <c r="BU17" s="409"/>
      <c r="BV17" s="407">
        <v>3616057</v>
      </c>
      <c r="BW17" s="408"/>
      <c r="BX17" s="408"/>
      <c r="BY17" s="408"/>
      <c r="BZ17" s="408"/>
      <c r="CA17" s="408"/>
      <c r="CB17" s="408"/>
      <c r="CC17" s="409"/>
      <c r="CD17" s="194"/>
      <c r="CE17" s="521"/>
      <c r="CF17" s="521"/>
      <c r="CG17" s="521"/>
      <c r="CH17" s="521"/>
      <c r="CI17" s="521"/>
      <c r="CJ17" s="521"/>
      <c r="CK17" s="521"/>
      <c r="CL17" s="521"/>
      <c r="CM17" s="521"/>
      <c r="CN17" s="521"/>
      <c r="CO17" s="521"/>
      <c r="CP17" s="521"/>
      <c r="CQ17" s="521"/>
      <c r="CR17" s="521"/>
      <c r="CS17" s="522"/>
      <c r="CT17" s="404"/>
      <c r="CU17" s="405"/>
      <c r="CV17" s="405"/>
      <c r="CW17" s="405"/>
      <c r="CX17" s="405"/>
      <c r="CY17" s="405"/>
      <c r="CZ17" s="405"/>
      <c r="DA17" s="406"/>
      <c r="DB17" s="404"/>
      <c r="DC17" s="405"/>
      <c r="DD17" s="405"/>
      <c r="DE17" s="405"/>
      <c r="DF17" s="405"/>
      <c r="DG17" s="405"/>
      <c r="DH17" s="405"/>
      <c r="DI17" s="406"/>
    </row>
    <row r="18" spans="1:113" ht="18.75" customHeight="1" thickBot="1" x14ac:dyDescent="0.2">
      <c r="A18" s="181"/>
      <c r="B18" s="529" t="s">
        <v>156</v>
      </c>
      <c r="C18" s="450"/>
      <c r="D18" s="450"/>
      <c r="E18" s="530"/>
      <c r="F18" s="530"/>
      <c r="G18" s="530"/>
      <c r="H18" s="530"/>
      <c r="I18" s="530"/>
      <c r="J18" s="530"/>
      <c r="K18" s="530"/>
      <c r="L18" s="531">
        <v>109.75</v>
      </c>
      <c r="M18" s="531"/>
      <c r="N18" s="531"/>
      <c r="O18" s="531"/>
      <c r="P18" s="531"/>
      <c r="Q18" s="531"/>
      <c r="R18" s="532"/>
      <c r="S18" s="532"/>
      <c r="T18" s="532"/>
      <c r="U18" s="532"/>
      <c r="V18" s="533"/>
      <c r="W18" s="425"/>
      <c r="X18" s="426"/>
      <c r="Y18" s="426"/>
      <c r="Z18" s="426"/>
      <c r="AA18" s="426"/>
      <c r="AB18" s="417"/>
      <c r="AC18" s="534">
        <v>66.3</v>
      </c>
      <c r="AD18" s="535"/>
      <c r="AE18" s="535"/>
      <c r="AF18" s="535"/>
      <c r="AG18" s="536"/>
      <c r="AH18" s="534">
        <v>65.599999999999994</v>
      </c>
      <c r="AI18" s="535"/>
      <c r="AJ18" s="535"/>
      <c r="AK18" s="535"/>
      <c r="AL18" s="537"/>
      <c r="AM18" s="436"/>
      <c r="AN18" s="437"/>
      <c r="AO18" s="437"/>
      <c r="AP18" s="437"/>
      <c r="AQ18" s="437"/>
      <c r="AR18" s="437"/>
      <c r="AS18" s="437"/>
      <c r="AT18" s="438"/>
      <c r="AU18" s="439"/>
      <c r="AV18" s="440"/>
      <c r="AW18" s="440"/>
      <c r="AX18" s="440"/>
      <c r="AY18" s="441" t="s">
        <v>157</v>
      </c>
      <c r="AZ18" s="442"/>
      <c r="BA18" s="442"/>
      <c r="BB18" s="442"/>
      <c r="BC18" s="442"/>
      <c r="BD18" s="442"/>
      <c r="BE18" s="442"/>
      <c r="BF18" s="442"/>
      <c r="BG18" s="442"/>
      <c r="BH18" s="442"/>
      <c r="BI18" s="442"/>
      <c r="BJ18" s="442"/>
      <c r="BK18" s="442"/>
      <c r="BL18" s="442"/>
      <c r="BM18" s="443"/>
      <c r="BN18" s="407">
        <v>5777797</v>
      </c>
      <c r="BO18" s="408"/>
      <c r="BP18" s="408"/>
      <c r="BQ18" s="408"/>
      <c r="BR18" s="408"/>
      <c r="BS18" s="408"/>
      <c r="BT18" s="408"/>
      <c r="BU18" s="409"/>
      <c r="BV18" s="407">
        <v>5572943</v>
      </c>
      <c r="BW18" s="408"/>
      <c r="BX18" s="408"/>
      <c r="BY18" s="408"/>
      <c r="BZ18" s="408"/>
      <c r="CA18" s="408"/>
      <c r="CB18" s="408"/>
      <c r="CC18" s="409"/>
      <c r="CD18" s="194"/>
      <c r="CE18" s="521"/>
      <c r="CF18" s="521"/>
      <c r="CG18" s="521"/>
      <c r="CH18" s="521"/>
      <c r="CI18" s="521"/>
      <c r="CJ18" s="521"/>
      <c r="CK18" s="521"/>
      <c r="CL18" s="521"/>
      <c r="CM18" s="521"/>
      <c r="CN18" s="521"/>
      <c r="CO18" s="521"/>
      <c r="CP18" s="521"/>
      <c r="CQ18" s="521"/>
      <c r="CR18" s="521"/>
      <c r="CS18" s="522"/>
      <c r="CT18" s="404"/>
      <c r="CU18" s="405"/>
      <c r="CV18" s="405"/>
      <c r="CW18" s="405"/>
      <c r="CX18" s="405"/>
      <c r="CY18" s="405"/>
      <c r="CZ18" s="405"/>
      <c r="DA18" s="406"/>
      <c r="DB18" s="404"/>
      <c r="DC18" s="405"/>
      <c r="DD18" s="405"/>
      <c r="DE18" s="405"/>
      <c r="DF18" s="405"/>
      <c r="DG18" s="405"/>
      <c r="DH18" s="405"/>
      <c r="DI18" s="406"/>
    </row>
    <row r="19" spans="1:113" ht="18.75" customHeight="1" thickBot="1" x14ac:dyDescent="0.2">
      <c r="A19" s="181"/>
      <c r="B19" s="529" t="s">
        <v>158</v>
      </c>
      <c r="C19" s="450"/>
      <c r="D19" s="450"/>
      <c r="E19" s="530"/>
      <c r="F19" s="530"/>
      <c r="G19" s="530"/>
      <c r="H19" s="530"/>
      <c r="I19" s="530"/>
      <c r="J19" s="530"/>
      <c r="K19" s="530"/>
      <c r="L19" s="538">
        <v>207</v>
      </c>
      <c r="M19" s="538"/>
      <c r="N19" s="538"/>
      <c r="O19" s="538"/>
      <c r="P19" s="538"/>
      <c r="Q19" s="538"/>
      <c r="R19" s="539"/>
      <c r="S19" s="539"/>
      <c r="T19" s="539"/>
      <c r="U19" s="539"/>
      <c r="V19" s="540"/>
      <c r="W19" s="364"/>
      <c r="X19" s="365"/>
      <c r="Y19" s="365"/>
      <c r="Z19" s="365"/>
      <c r="AA19" s="365"/>
      <c r="AB19" s="365"/>
      <c r="AC19" s="516"/>
      <c r="AD19" s="516"/>
      <c r="AE19" s="516"/>
      <c r="AF19" s="516"/>
      <c r="AG19" s="516"/>
      <c r="AH19" s="516"/>
      <c r="AI19" s="516"/>
      <c r="AJ19" s="516"/>
      <c r="AK19" s="516"/>
      <c r="AL19" s="517"/>
      <c r="AM19" s="436"/>
      <c r="AN19" s="437"/>
      <c r="AO19" s="437"/>
      <c r="AP19" s="437"/>
      <c r="AQ19" s="437"/>
      <c r="AR19" s="437"/>
      <c r="AS19" s="437"/>
      <c r="AT19" s="438"/>
      <c r="AU19" s="439"/>
      <c r="AV19" s="440"/>
      <c r="AW19" s="440"/>
      <c r="AX19" s="440"/>
      <c r="AY19" s="441" t="s">
        <v>159</v>
      </c>
      <c r="AZ19" s="442"/>
      <c r="BA19" s="442"/>
      <c r="BB19" s="442"/>
      <c r="BC19" s="442"/>
      <c r="BD19" s="442"/>
      <c r="BE19" s="442"/>
      <c r="BF19" s="442"/>
      <c r="BG19" s="442"/>
      <c r="BH19" s="442"/>
      <c r="BI19" s="442"/>
      <c r="BJ19" s="442"/>
      <c r="BK19" s="442"/>
      <c r="BL19" s="442"/>
      <c r="BM19" s="443"/>
      <c r="BN19" s="407">
        <v>9079095</v>
      </c>
      <c r="BO19" s="408"/>
      <c r="BP19" s="408"/>
      <c r="BQ19" s="408"/>
      <c r="BR19" s="408"/>
      <c r="BS19" s="408"/>
      <c r="BT19" s="408"/>
      <c r="BU19" s="409"/>
      <c r="BV19" s="407">
        <v>8244890</v>
      </c>
      <c r="BW19" s="408"/>
      <c r="BX19" s="408"/>
      <c r="BY19" s="408"/>
      <c r="BZ19" s="408"/>
      <c r="CA19" s="408"/>
      <c r="CB19" s="408"/>
      <c r="CC19" s="409"/>
      <c r="CD19" s="194"/>
      <c r="CE19" s="521"/>
      <c r="CF19" s="521"/>
      <c r="CG19" s="521"/>
      <c r="CH19" s="521"/>
      <c r="CI19" s="521"/>
      <c r="CJ19" s="521"/>
      <c r="CK19" s="521"/>
      <c r="CL19" s="521"/>
      <c r="CM19" s="521"/>
      <c r="CN19" s="521"/>
      <c r="CO19" s="521"/>
      <c r="CP19" s="521"/>
      <c r="CQ19" s="521"/>
      <c r="CR19" s="521"/>
      <c r="CS19" s="522"/>
      <c r="CT19" s="404"/>
      <c r="CU19" s="405"/>
      <c r="CV19" s="405"/>
      <c r="CW19" s="405"/>
      <c r="CX19" s="405"/>
      <c r="CY19" s="405"/>
      <c r="CZ19" s="405"/>
      <c r="DA19" s="406"/>
      <c r="DB19" s="404"/>
      <c r="DC19" s="405"/>
      <c r="DD19" s="405"/>
      <c r="DE19" s="405"/>
      <c r="DF19" s="405"/>
      <c r="DG19" s="405"/>
      <c r="DH19" s="405"/>
      <c r="DI19" s="406"/>
    </row>
    <row r="20" spans="1:113" ht="18.75" customHeight="1" thickBot="1" x14ac:dyDescent="0.2">
      <c r="A20" s="181"/>
      <c r="B20" s="529" t="s">
        <v>160</v>
      </c>
      <c r="C20" s="450"/>
      <c r="D20" s="450"/>
      <c r="E20" s="530"/>
      <c r="F20" s="530"/>
      <c r="G20" s="530"/>
      <c r="H20" s="530"/>
      <c r="I20" s="530"/>
      <c r="J20" s="530"/>
      <c r="K20" s="530"/>
      <c r="L20" s="538">
        <v>8858</v>
      </c>
      <c r="M20" s="538"/>
      <c r="N20" s="538"/>
      <c r="O20" s="538"/>
      <c r="P20" s="538"/>
      <c r="Q20" s="538"/>
      <c r="R20" s="539"/>
      <c r="S20" s="539"/>
      <c r="T20" s="539"/>
      <c r="U20" s="539"/>
      <c r="V20" s="540"/>
      <c r="W20" s="425"/>
      <c r="X20" s="426"/>
      <c r="Y20" s="426"/>
      <c r="Z20" s="426"/>
      <c r="AA20" s="426"/>
      <c r="AB20" s="426"/>
      <c r="AC20" s="541"/>
      <c r="AD20" s="541"/>
      <c r="AE20" s="541"/>
      <c r="AF20" s="541"/>
      <c r="AG20" s="541"/>
      <c r="AH20" s="541"/>
      <c r="AI20" s="541"/>
      <c r="AJ20" s="541"/>
      <c r="AK20" s="541"/>
      <c r="AL20" s="542"/>
      <c r="AM20" s="543"/>
      <c r="AN20" s="462"/>
      <c r="AO20" s="462"/>
      <c r="AP20" s="462"/>
      <c r="AQ20" s="462"/>
      <c r="AR20" s="462"/>
      <c r="AS20" s="462"/>
      <c r="AT20" s="463"/>
      <c r="AU20" s="544"/>
      <c r="AV20" s="545"/>
      <c r="AW20" s="545"/>
      <c r="AX20" s="546"/>
      <c r="AY20" s="441"/>
      <c r="AZ20" s="442"/>
      <c r="BA20" s="442"/>
      <c r="BB20" s="442"/>
      <c r="BC20" s="442"/>
      <c r="BD20" s="442"/>
      <c r="BE20" s="442"/>
      <c r="BF20" s="442"/>
      <c r="BG20" s="442"/>
      <c r="BH20" s="442"/>
      <c r="BI20" s="442"/>
      <c r="BJ20" s="442"/>
      <c r="BK20" s="442"/>
      <c r="BL20" s="442"/>
      <c r="BM20" s="443"/>
      <c r="BN20" s="407"/>
      <c r="BO20" s="408"/>
      <c r="BP20" s="408"/>
      <c r="BQ20" s="408"/>
      <c r="BR20" s="408"/>
      <c r="BS20" s="408"/>
      <c r="BT20" s="408"/>
      <c r="BU20" s="409"/>
      <c r="BV20" s="407"/>
      <c r="BW20" s="408"/>
      <c r="BX20" s="408"/>
      <c r="BY20" s="408"/>
      <c r="BZ20" s="408"/>
      <c r="CA20" s="408"/>
      <c r="CB20" s="408"/>
      <c r="CC20" s="409"/>
      <c r="CD20" s="194"/>
      <c r="CE20" s="521"/>
      <c r="CF20" s="521"/>
      <c r="CG20" s="521"/>
      <c r="CH20" s="521"/>
      <c r="CI20" s="521"/>
      <c r="CJ20" s="521"/>
      <c r="CK20" s="521"/>
      <c r="CL20" s="521"/>
      <c r="CM20" s="521"/>
      <c r="CN20" s="521"/>
      <c r="CO20" s="521"/>
      <c r="CP20" s="521"/>
      <c r="CQ20" s="521"/>
      <c r="CR20" s="521"/>
      <c r="CS20" s="522"/>
      <c r="CT20" s="404"/>
      <c r="CU20" s="405"/>
      <c r="CV20" s="405"/>
      <c r="CW20" s="405"/>
      <c r="CX20" s="405"/>
      <c r="CY20" s="405"/>
      <c r="CZ20" s="405"/>
      <c r="DA20" s="406"/>
      <c r="DB20" s="404"/>
      <c r="DC20" s="405"/>
      <c r="DD20" s="405"/>
      <c r="DE20" s="405"/>
      <c r="DF20" s="405"/>
      <c r="DG20" s="405"/>
      <c r="DH20" s="405"/>
      <c r="DI20" s="406"/>
    </row>
    <row r="21" spans="1:113" ht="18.75" customHeight="1" thickBot="1" x14ac:dyDescent="0.2">
      <c r="A21" s="181"/>
      <c r="B21" s="547" t="s">
        <v>161</v>
      </c>
      <c r="C21" s="548"/>
      <c r="D21" s="548"/>
      <c r="E21" s="548"/>
      <c r="F21" s="548"/>
      <c r="G21" s="548"/>
      <c r="H21" s="548"/>
      <c r="I21" s="548"/>
      <c r="J21" s="548"/>
      <c r="K21" s="548"/>
      <c r="L21" s="548"/>
      <c r="M21" s="548"/>
      <c r="N21" s="548"/>
      <c r="O21" s="548"/>
      <c r="P21" s="548"/>
      <c r="Q21" s="548"/>
      <c r="R21" s="548"/>
      <c r="S21" s="548"/>
      <c r="T21" s="548"/>
      <c r="U21" s="548"/>
      <c r="V21" s="548"/>
      <c r="W21" s="548"/>
      <c r="X21" s="548"/>
      <c r="Y21" s="548"/>
      <c r="Z21" s="548"/>
      <c r="AA21" s="548"/>
      <c r="AB21" s="548"/>
      <c r="AC21" s="548"/>
      <c r="AD21" s="548"/>
      <c r="AE21" s="548"/>
      <c r="AF21" s="548"/>
      <c r="AG21" s="548"/>
      <c r="AH21" s="548"/>
      <c r="AI21" s="548"/>
      <c r="AJ21" s="548"/>
      <c r="AK21" s="548"/>
      <c r="AL21" s="548"/>
      <c r="AM21" s="548"/>
      <c r="AN21" s="548"/>
      <c r="AO21" s="548"/>
      <c r="AP21" s="548"/>
      <c r="AQ21" s="548"/>
      <c r="AR21" s="548"/>
      <c r="AS21" s="548"/>
      <c r="AT21" s="548"/>
      <c r="AU21" s="548"/>
      <c r="AV21" s="548"/>
      <c r="AW21" s="548"/>
      <c r="AX21" s="549"/>
      <c r="AY21" s="523"/>
      <c r="AZ21" s="524"/>
      <c r="BA21" s="524"/>
      <c r="BB21" s="524"/>
      <c r="BC21" s="524"/>
      <c r="BD21" s="524"/>
      <c r="BE21" s="524"/>
      <c r="BF21" s="524"/>
      <c r="BG21" s="524"/>
      <c r="BH21" s="524"/>
      <c r="BI21" s="524"/>
      <c r="BJ21" s="524"/>
      <c r="BK21" s="524"/>
      <c r="BL21" s="524"/>
      <c r="BM21" s="525"/>
      <c r="BN21" s="526"/>
      <c r="BO21" s="527"/>
      <c r="BP21" s="527"/>
      <c r="BQ21" s="527"/>
      <c r="BR21" s="527"/>
      <c r="BS21" s="527"/>
      <c r="BT21" s="527"/>
      <c r="BU21" s="528"/>
      <c r="BV21" s="526"/>
      <c r="BW21" s="527"/>
      <c r="BX21" s="527"/>
      <c r="BY21" s="527"/>
      <c r="BZ21" s="527"/>
      <c r="CA21" s="527"/>
      <c r="CB21" s="527"/>
      <c r="CC21" s="528"/>
      <c r="CD21" s="194"/>
      <c r="CE21" s="521"/>
      <c r="CF21" s="521"/>
      <c r="CG21" s="521"/>
      <c r="CH21" s="521"/>
      <c r="CI21" s="521"/>
      <c r="CJ21" s="521"/>
      <c r="CK21" s="521"/>
      <c r="CL21" s="521"/>
      <c r="CM21" s="521"/>
      <c r="CN21" s="521"/>
      <c r="CO21" s="521"/>
      <c r="CP21" s="521"/>
      <c r="CQ21" s="521"/>
      <c r="CR21" s="521"/>
      <c r="CS21" s="522"/>
      <c r="CT21" s="404"/>
      <c r="CU21" s="405"/>
      <c r="CV21" s="405"/>
      <c r="CW21" s="405"/>
      <c r="CX21" s="405"/>
      <c r="CY21" s="405"/>
      <c r="CZ21" s="405"/>
      <c r="DA21" s="406"/>
      <c r="DB21" s="404"/>
      <c r="DC21" s="405"/>
      <c r="DD21" s="405"/>
      <c r="DE21" s="405"/>
      <c r="DF21" s="405"/>
      <c r="DG21" s="405"/>
      <c r="DH21" s="405"/>
      <c r="DI21" s="406"/>
    </row>
    <row r="22" spans="1:113" ht="18.75" customHeight="1" x14ac:dyDescent="0.15">
      <c r="A22" s="181"/>
      <c r="B22" s="577" t="s">
        <v>162</v>
      </c>
      <c r="C22" s="551"/>
      <c r="D22" s="552"/>
      <c r="E22" s="419" t="s">
        <v>1</v>
      </c>
      <c r="F22" s="424"/>
      <c r="G22" s="424"/>
      <c r="H22" s="424"/>
      <c r="I22" s="424"/>
      <c r="J22" s="424"/>
      <c r="K22" s="414"/>
      <c r="L22" s="419" t="s">
        <v>163</v>
      </c>
      <c r="M22" s="424"/>
      <c r="N22" s="424"/>
      <c r="O22" s="424"/>
      <c r="P22" s="414"/>
      <c r="Q22" s="582" t="s">
        <v>164</v>
      </c>
      <c r="R22" s="583"/>
      <c r="S22" s="583"/>
      <c r="T22" s="583"/>
      <c r="U22" s="583"/>
      <c r="V22" s="584"/>
      <c r="W22" s="550" t="s">
        <v>165</v>
      </c>
      <c r="X22" s="551"/>
      <c r="Y22" s="552"/>
      <c r="Z22" s="419" t="s">
        <v>1</v>
      </c>
      <c r="AA22" s="424"/>
      <c r="AB22" s="424"/>
      <c r="AC22" s="424"/>
      <c r="AD22" s="424"/>
      <c r="AE22" s="424"/>
      <c r="AF22" s="424"/>
      <c r="AG22" s="414"/>
      <c r="AH22" s="588" t="s">
        <v>166</v>
      </c>
      <c r="AI22" s="424"/>
      <c r="AJ22" s="424"/>
      <c r="AK22" s="424"/>
      <c r="AL22" s="414"/>
      <c r="AM22" s="588" t="s">
        <v>167</v>
      </c>
      <c r="AN22" s="589"/>
      <c r="AO22" s="589"/>
      <c r="AP22" s="589"/>
      <c r="AQ22" s="589"/>
      <c r="AR22" s="590"/>
      <c r="AS22" s="582" t="s">
        <v>164</v>
      </c>
      <c r="AT22" s="583"/>
      <c r="AU22" s="583"/>
      <c r="AV22" s="583"/>
      <c r="AW22" s="583"/>
      <c r="AX22" s="594"/>
      <c r="AY22" s="367" t="s">
        <v>168</v>
      </c>
      <c r="AZ22" s="368"/>
      <c r="BA22" s="368"/>
      <c r="BB22" s="368"/>
      <c r="BC22" s="368"/>
      <c r="BD22" s="368"/>
      <c r="BE22" s="368"/>
      <c r="BF22" s="368"/>
      <c r="BG22" s="368"/>
      <c r="BH22" s="368"/>
      <c r="BI22" s="368"/>
      <c r="BJ22" s="368"/>
      <c r="BK22" s="368"/>
      <c r="BL22" s="368"/>
      <c r="BM22" s="369"/>
      <c r="BN22" s="370">
        <v>4248736</v>
      </c>
      <c r="BO22" s="371"/>
      <c r="BP22" s="371"/>
      <c r="BQ22" s="371"/>
      <c r="BR22" s="371"/>
      <c r="BS22" s="371"/>
      <c r="BT22" s="371"/>
      <c r="BU22" s="372"/>
      <c r="BV22" s="370">
        <v>3878905</v>
      </c>
      <c r="BW22" s="371"/>
      <c r="BX22" s="371"/>
      <c r="BY22" s="371"/>
      <c r="BZ22" s="371"/>
      <c r="CA22" s="371"/>
      <c r="CB22" s="371"/>
      <c r="CC22" s="372"/>
      <c r="CD22" s="194"/>
      <c r="CE22" s="521"/>
      <c r="CF22" s="521"/>
      <c r="CG22" s="521"/>
      <c r="CH22" s="521"/>
      <c r="CI22" s="521"/>
      <c r="CJ22" s="521"/>
      <c r="CK22" s="521"/>
      <c r="CL22" s="521"/>
      <c r="CM22" s="521"/>
      <c r="CN22" s="521"/>
      <c r="CO22" s="521"/>
      <c r="CP22" s="521"/>
      <c r="CQ22" s="521"/>
      <c r="CR22" s="521"/>
      <c r="CS22" s="522"/>
      <c r="CT22" s="404"/>
      <c r="CU22" s="405"/>
      <c r="CV22" s="405"/>
      <c r="CW22" s="405"/>
      <c r="CX22" s="405"/>
      <c r="CY22" s="405"/>
      <c r="CZ22" s="405"/>
      <c r="DA22" s="406"/>
      <c r="DB22" s="404"/>
      <c r="DC22" s="405"/>
      <c r="DD22" s="405"/>
      <c r="DE22" s="405"/>
      <c r="DF22" s="405"/>
      <c r="DG22" s="405"/>
      <c r="DH22" s="405"/>
      <c r="DI22" s="406"/>
    </row>
    <row r="23" spans="1:113" ht="18.75" customHeight="1" x14ac:dyDescent="0.15">
      <c r="A23" s="181"/>
      <c r="B23" s="578"/>
      <c r="C23" s="554"/>
      <c r="D23" s="555"/>
      <c r="E23" s="393"/>
      <c r="F23" s="398"/>
      <c r="G23" s="398"/>
      <c r="H23" s="398"/>
      <c r="I23" s="398"/>
      <c r="J23" s="398"/>
      <c r="K23" s="387"/>
      <c r="L23" s="393"/>
      <c r="M23" s="398"/>
      <c r="N23" s="398"/>
      <c r="O23" s="398"/>
      <c r="P23" s="387"/>
      <c r="Q23" s="585"/>
      <c r="R23" s="586"/>
      <c r="S23" s="586"/>
      <c r="T23" s="586"/>
      <c r="U23" s="586"/>
      <c r="V23" s="587"/>
      <c r="W23" s="553"/>
      <c r="X23" s="554"/>
      <c r="Y23" s="555"/>
      <c r="Z23" s="393"/>
      <c r="AA23" s="398"/>
      <c r="AB23" s="398"/>
      <c r="AC23" s="398"/>
      <c r="AD23" s="398"/>
      <c r="AE23" s="398"/>
      <c r="AF23" s="398"/>
      <c r="AG23" s="387"/>
      <c r="AH23" s="393"/>
      <c r="AI23" s="398"/>
      <c r="AJ23" s="398"/>
      <c r="AK23" s="398"/>
      <c r="AL23" s="387"/>
      <c r="AM23" s="591"/>
      <c r="AN23" s="592"/>
      <c r="AO23" s="592"/>
      <c r="AP23" s="592"/>
      <c r="AQ23" s="592"/>
      <c r="AR23" s="593"/>
      <c r="AS23" s="585"/>
      <c r="AT23" s="586"/>
      <c r="AU23" s="586"/>
      <c r="AV23" s="586"/>
      <c r="AW23" s="586"/>
      <c r="AX23" s="595"/>
      <c r="AY23" s="441" t="s">
        <v>169</v>
      </c>
      <c r="AZ23" s="442"/>
      <c r="BA23" s="442"/>
      <c r="BB23" s="442"/>
      <c r="BC23" s="442"/>
      <c r="BD23" s="442"/>
      <c r="BE23" s="442"/>
      <c r="BF23" s="442"/>
      <c r="BG23" s="442"/>
      <c r="BH23" s="442"/>
      <c r="BI23" s="442"/>
      <c r="BJ23" s="442"/>
      <c r="BK23" s="442"/>
      <c r="BL23" s="442"/>
      <c r="BM23" s="443"/>
      <c r="BN23" s="407">
        <v>3086602</v>
      </c>
      <c r="BO23" s="408"/>
      <c r="BP23" s="408"/>
      <c r="BQ23" s="408"/>
      <c r="BR23" s="408"/>
      <c r="BS23" s="408"/>
      <c r="BT23" s="408"/>
      <c r="BU23" s="409"/>
      <c r="BV23" s="407">
        <v>2949192</v>
      </c>
      <c r="BW23" s="408"/>
      <c r="BX23" s="408"/>
      <c r="BY23" s="408"/>
      <c r="BZ23" s="408"/>
      <c r="CA23" s="408"/>
      <c r="CB23" s="408"/>
      <c r="CC23" s="409"/>
      <c r="CD23" s="194"/>
      <c r="CE23" s="521"/>
      <c r="CF23" s="521"/>
      <c r="CG23" s="521"/>
      <c r="CH23" s="521"/>
      <c r="CI23" s="521"/>
      <c r="CJ23" s="521"/>
      <c r="CK23" s="521"/>
      <c r="CL23" s="521"/>
      <c r="CM23" s="521"/>
      <c r="CN23" s="521"/>
      <c r="CO23" s="521"/>
      <c r="CP23" s="521"/>
      <c r="CQ23" s="521"/>
      <c r="CR23" s="521"/>
      <c r="CS23" s="522"/>
      <c r="CT23" s="404"/>
      <c r="CU23" s="405"/>
      <c r="CV23" s="405"/>
      <c r="CW23" s="405"/>
      <c r="CX23" s="405"/>
      <c r="CY23" s="405"/>
      <c r="CZ23" s="405"/>
      <c r="DA23" s="406"/>
      <c r="DB23" s="404"/>
      <c r="DC23" s="405"/>
      <c r="DD23" s="405"/>
      <c r="DE23" s="405"/>
      <c r="DF23" s="405"/>
      <c r="DG23" s="405"/>
      <c r="DH23" s="405"/>
      <c r="DI23" s="406"/>
    </row>
    <row r="24" spans="1:113" ht="18.75" customHeight="1" thickBot="1" x14ac:dyDescent="0.2">
      <c r="A24" s="181"/>
      <c r="B24" s="578"/>
      <c r="C24" s="554"/>
      <c r="D24" s="555"/>
      <c r="E24" s="457" t="s">
        <v>170</v>
      </c>
      <c r="F24" s="437"/>
      <c r="G24" s="437"/>
      <c r="H24" s="437"/>
      <c r="I24" s="437"/>
      <c r="J24" s="437"/>
      <c r="K24" s="438"/>
      <c r="L24" s="458">
        <v>1</v>
      </c>
      <c r="M24" s="459"/>
      <c r="N24" s="459"/>
      <c r="O24" s="459"/>
      <c r="P24" s="501"/>
      <c r="Q24" s="458">
        <v>8090</v>
      </c>
      <c r="R24" s="459"/>
      <c r="S24" s="459"/>
      <c r="T24" s="459"/>
      <c r="U24" s="459"/>
      <c r="V24" s="501"/>
      <c r="W24" s="553"/>
      <c r="X24" s="554"/>
      <c r="Y24" s="555"/>
      <c r="Z24" s="457" t="s">
        <v>171</v>
      </c>
      <c r="AA24" s="437"/>
      <c r="AB24" s="437"/>
      <c r="AC24" s="437"/>
      <c r="AD24" s="437"/>
      <c r="AE24" s="437"/>
      <c r="AF24" s="437"/>
      <c r="AG24" s="438"/>
      <c r="AH24" s="458">
        <v>155</v>
      </c>
      <c r="AI24" s="459"/>
      <c r="AJ24" s="459"/>
      <c r="AK24" s="459"/>
      <c r="AL24" s="501"/>
      <c r="AM24" s="458">
        <v>466705</v>
      </c>
      <c r="AN24" s="459"/>
      <c r="AO24" s="459"/>
      <c r="AP24" s="459"/>
      <c r="AQ24" s="459"/>
      <c r="AR24" s="501"/>
      <c r="AS24" s="458">
        <v>3011</v>
      </c>
      <c r="AT24" s="459"/>
      <c r="AU24" s="459"/>
      <c r="AV24" s="459"/>
      <c r="AW24" s="459"/>
      <c r="AX24" s="460"/>
      <c r="AY24" s="523" t="s">
        <v>172</v>
      </c>
      <c r="AZ24" s="524"/>
      <c r="BA24" s="524"/>
      <c r="BB24" s="524"/>
      <c r="BC24" s="524"/>
      <c r="BD24" s="524"/>
      <c r="BE24" s="524"/>
      <c r="BF24" s="524"/>
      <c r="BG24" s="524"/>
      <c r="BH24" s="524"/>
      <c r="BI24" s="524"/>
      <c r="BJ24" s="524"/>
      <c r="BK24" s="524"/>
      <c r="BL24" s="524"/>
      <c r="BM24" s="525"/>
      <c r="BN24" s="407">
        <v>4070940</v>
      </c>
      <c r="BO24" s="408"/>
      <c r="BP24" s="408"/>
      <c r="BQ24" s="408"/>
      <c r="BR24" s="408"/>
      <c r="BS24" s="408"/>
      <c r="BT24" s="408"/>
      <c r="BU24" s="409"/>
      <c r="BV24" s="407">
        <v>3618778</v>
      </c>
      <c r="BW24" s="408"/>
      <c r="BX24" s="408"/>
      <c r="BY24" s="408"/>
      <c r="BZ24" s="408"/>
      <c r="CA24" s="408"/>
      <c r="CB24" s="408"/>
      <c r="CC24" s="409"/>
      <c r="CD24" s="194"/>
      <c r="CE24" s="521"/>
      <c r="CF24" s="521"/>
      <c r="CG24" s="521"/>
      <c r="CH24" s="521"/>
      <c r="CI24" s="521"/>
      <c r="CJ24" s="521"/>
      <c r="CK24" s="521"/>
      <c r="CL24" s="521"/>
      <c r="CM24" s="521"/>
      <c r="CN24" s="521"/>
      <c r="CO24" s="521"/>
      <c r="CP24" s="521"/>
      <c r="CQ24" s="521"/>
      <c r="CR24" s="521"/>
      <c r="CS24" s="522"/>
      <c r="CT24" s="404"/>
      <c r="CU24" s="405"/>
      <c r="CV24" s="405"/>
      <c r="CW24" s="405"/>
      <c r="CX24" s="405"/>
      <c r="CY24" s="405"/>
      <c r="CZ24" s="405"/>
      <c r="DA24" s="406"/>
      <c r="DB24" s="404"/>
      <c r="DC24" s="405"/>
      <c r="DD24" s="405"/>
      <c r="DE24" s="405"/>
      <c r="DF24" s="405"/>
      <c r="DG24" s="405"/>
      <c r="DH24" s="405"/>
      <c r="DI24" s="406"/>
    </row>
    <row r="25" spans="1:113" ht="18.75" customHeight="1" x14ac:dyDescent="0.15">
      <c r="A25" s="181"/>
      <c r="B25" s="578"/>
      <c r="C25" s="554"/>
      <c r="D25" s="555"/>
      <c r="E25" s="457" t="s">
        <v>173</v>
      </c>
      <c r="F25" s="437"/>
      <c r="G25" s="437"/>
      <c r="H25" s="437"/>
      <c r="I25" s="437"/>
      <c r="J25" s="437"/>
      <c r="K25" s="438"/>
      <c r="L25" s="458">
        <v>1</v>
      </c>
      <c r="M25" s="459"/>
      <c r="N25" s="459"/>
      <c r="O25" s="459"/>
      <c r="P25" s="501"/>
      <c r="Q25" s="458">
        <v>5900</v>
      </c>
      <c r="R25" s="459"/>
      <c r="S25" s="459"/>
      <c r="T25" s="459"/>
      <c r="U25" s="459"/>
      <c r="V25" s="501"/>
      <c r="W25" s="553"/>
      <c r="X25" s="554"/>
      <c r="Y25" s="555"/>
      <c r="Z25" s="457" t="s">
        <v>174</v>
      </c>
      <c r="AA25" s="437"/>
      <c r="AB25" s="437"/>
      <c r="AC25" s="437"/>
      <c r="AD25" s="437"/>
      <c r="AE25" s="437"/>
      <c r="AF25" s="437"/>
      <c r="AG25" s="438"/>
      <c r="AH25" s="458" t="s">
        <v>145</v>
      </c>
      <c r="AI25" s="459"/>
      <c r="AJ25" s="459"/>
      <c r="AK25" s="459"/>
      <c r="AL25" s="501"/>
      <c r="AM25" s="458" t="s">
        <v>175</v>
      </c>
      <c r="AN25" s="459"/>
      <c r="AO25" s="459"/>
      <c r="AP25" s="459"/>
      <c r="AQ25" s="459"/>
      <c r="AR25" s="501"/>
      <c r="AS25" s="458" t="s">
        <v>175</v>
      </c>
      <c r="AT25" s="459"/>
      <c r="AU25" s="459"/>
      <c r="AV25" s="459"/>
      <c r="AW25" s="459"/>
      <c r="AX25" s="460"/>
      <c r="AY25" s="367" t="s">
        <v>176</v>
      </c>
      <c r="AZ25" s="368"/>
      <c r="BA25" s="368"/>
      <c r="BB25" s="368"/>
      <c r="BC25" s="368"/>
      <c r="BD25" s="368"/>
      <c r="BE25" s="368"/>
      <c r="BF25" s="368"/>
      <c r="BG25" s="368"/>
      <c r="BH25" s="368"/>
      <c r="BI25" s="368"/>
      <c r="BJ25" s="368"/>
      <c r="BK25" s="368"/>
      <c r="BL25" s="368"/>
      <c r="BM25" s="369"/>
      <c r="BN25" s="370">
        <v>107006</v>
      </c>
      <c r="BO25" s="371"/>
      <c r="BP25" s="371"/>
      <c r="BQ25" s="371"/>
      <c r="BR25" s="371"/>
      <c r="BS25" s="371"/>
      <c r="BT25" s="371"/>
      <c r="BU25" s="372"/>
      <c r="BV25" s="370">
        <v>41590</v>
      </c>
      <c r="BW25" s="371"/>
      <c r="BX25" s="371"/>
      <c r="BY25" s="371"/>
      <c r="BZ25" s="371"/>
      <c r="CA25" s="371"/>
      <c r="CB25" s="371"/>
      <c r="CC25" s="372"/>
      <c r="CD25" s="194"/>
      <c r="CE25" s="521"/>
      <c r="CF25" s="521"/>
      <c r="CG25" s="521"/>
      <c r="CH25" s="521"/>
      <c r="CI25" s="521"/>
      <c r="CJ25" s="521"/>
      <c r="CK25" s="521"/>
      <c r="CL25" s="521"/>
      <c r="CM25" s="521"/>
      <c r="CN25" s="521"/>
      <c r="CO25" s="521"/>
      <c r="CP25" s="521"/>
      <c r="CQ25" s="521"/>
      <c r="CR25" s="521"/>
      <c r="CS25" s="522"/>
      <c r="CT25" s="404"/>
      <c r="CU25" s="405"/>
      <c r="CV25" s="405"/>
      <c r="CW25" s="405"/>
      <c r="CX25" s="405"/>
      <c r="CY25" s="405"/>
      <c r="CZ25" s="405"/>
      <c r="DA25" s="406"/>
      <c r="DB25" s="404"/>
      <c r="DC25" s="405"/>
      <c r="DD25" s="405"/>
      <c r="DE25" s="405"/>
      <c r="DF25" s="405"/>
      <c r="DG25" s="405"/>
      <c r="DH25" s="405"/>
      <c r="DI25" s="406"/>
    </row>
    <row r="26" spans="1:113" ht="18.75" customHeight="1" x14ac:dyDescent="0.15">
      <c r="A26" s="181"/>
      <c r="B26" s="578"/>
      <c r="C26" s="554"/>
      <c r="D26" s="555"/>
      <c r="E26" s="457" t="s">
        <v>177</v>
      </c>
      <c r="F26" s="437"/>
      <c r="G26" s="437"/>
      <c r="H26" s="437"/>
      <c r="I26" s="437"/>
      <c r="J26" s="437"/>
      <c r="K26" s="438"/>
      <c r="L26" s="458">
        <v>1</v>
      </c>
      <c r="M26" s="459"/>
      <c r="N26" s="459"/>
      <c r="O26" s="459"/>
      <c r="P26" s="501"/>
      <c r="Q26" s="458">
        <v>5360</v>
      </c>
      <c r="R26" s="459"/>
      <c r="S26" s="459"/>
      <c r="T26" s="459"/>
      <c r="U26" s="459"/>
      <c r="V26" s="501"/>
      <c r="W26" s="553"/>
      <c r="X26" s="554"/>
      <c r="Y26" s="555"/>
      <c r="Z26" s="457" t="s">
        <v>178</v>
      </c>
      <c r="AA26" s="559"/>
      <c r="AB26" s="559"/>
      <c r="AC26" s="559"/>
      <c r="AD26" s="559"/>
      <c r="AE26" s="559"/>
      <c r="AF26" s="559"/>
      <c r="AG26" s="560"/>
      <c r="AH26" s="458">
        <v>1</v>
      </c>
      <c r="AI26" s="459"/>
      <c r="AJ26" s="459"/>
      <c r="AK26" s="459"/>
      <c r="AL26" s="501"/>
      <c r="AM26" s="458" t="s">
        <v>179</v>
      </c>
      <c r="AN26" s="459"/>
      <c r="AO26" s="459"/>
      <c r="AP26" s="459"/>
      <c r="AQ26" s="459"/>
      <c r="AR26" s="501"/>
      <c r="AS26" s="458" t="s">
        <v>180</v>
      </c>
      <c r="AT26" s="459"/>
      <c r="AU26" s="459"/>
      <c r="AV26" s="459"/>
      <c r="AW26" s="459"/>
      <c r="AX26" s="460"/>
      <c r="AY26" s="410" t="s">
        <v>181</v>
      </c>
      <c r="AZ26" s="411"/>
      <c r="BA26" s="411"/>
      <c r="BB26" s="411"/>
      <c r="BC26" s="411"/>
      <c r="BD26" s="411"/>
      <c r="BE26" s="411"/>
      <c r="BF26" s="411"/>
      <c r="BG26" s="411"/>
      <c r="BH26" s="411"/>
      <c r="BI26" s="411"/>
      <c r="BJ26" s="411"/>
      <c r="BK26" s="411"/>
      <c r="BL26" s="411"/>
      <c r="BM26" s="412"/>
      <c r="BN26" s="407" t="s">
        <v>175</v>
      </c>
      <c r="BO26" s="408"/>
      <c r="BP26" s="408"/>
      <c r="BQ26" s="408"/>
      <c r="BR26" s="408"/>
      <c r="BS26" s="408"/>
      <c r="BT26" s="408"/>
      <c r="BU26" s="409"/>
      <c r="BV26" s="407" t="s">
        <v>175</v>
      </c>
      <c r="BW26" s="408"/>
      <c r="BX26" s="408"/>
      <c r="BY26" s="408"/>
      <c r="BZ26" s="408"/>
      <c r="CA26" s="408"/>
      <c r="CB26" s="408"/>
      <c r="CC26" s="409"/>
      <c r="CD26" s="194"/>
      <c r="CE26" s="521"/>
      <c r="CF26" s="521"/>
      <c r="CG26" s="521"/>
      <c r="CH26" s="521"/>
      <c r="CI26" s="521"/>
      <c r="CJ26" s="521"/>
      <c r="CK26" s="521"/>
      <c r="CL26" s="521"/>
      <c r="CM26" s="521"/>
      <c r="CN26" s="521"/>
      <c r="CO26" s="521"/>
      <c r="CP26" s="521"/>
      <c r="CQ26" s="521"/>
      <c r="CR26" s="521"/>
      <c r="CS26" s="522"/>
      <c r="CT26" s="404"/>
      <c r="CU26" s="405"/>
      <c r="CV26" s="405"/>
      <c r="CW26" s="405"/>
      <c r="CX26" s="405"/>
      <c r="CY26" s="405"/>
      <c r="CZ26" s="405"/>
      <c r="DA26" s="406"/>
      <c r="DB26" s="404"/>
      <c r="DC26" s="405"/>
      <c r="DD26" s="405"/>
      <c r="DE26" s="405"/>
      <c r="DF26" s="405"/>
      <c r="DG26" s="405"/>
      <c r="DH26" s="405"/>
      <c r="DI26" s="406"/>
    </row>
    <row r="27" spans="1:113" ht="18.75" customHeight="1" thickBot="1" x14ac:dyDescent="0.2">
      <c r="A27" s="181"/>
      <c r="B27" s="578"/>
      <c r="C27" s="554"/>
      <c r="D27" s="555"/>
      <c r="E27" s="457" t="s">
        <v>182</v>
      </c>
      <c r="F27" s="437"/>
      <c r="G27" s="437"/>
      <c r="H27" s="437"/>
      <c r="I27" s="437"/>
      <c r="J27" s="437"/>
      <c r="K27" s="438"/>
      <c r="L27" s="458">
        <v>1</v>
      </c>
      <c r="M27" s="459"/>
      <c r="N27" s="459"/>
      <c r="O27" s="459"/>
      <c r="P27" s="501"/>
      <c r="Q27" s="458">
        <v>3710</v>
      </c>
      <c r="R27" s="459"/>
      <c r="S27" s="459"/>
      <c r="T27" s="459"/>
      <c r="U27" s="459"/>
      <c r="V27" s="501"/>
      <c r="W27" s="553"/>
      <c r="X27" s="554"/>
      <c r="Y27" s="555"/>
      <c r="Z27" s="457" t="s">
        <v>183</v>
      </c>
      <c r="AA27" s="437"/>
      <c r="AB27" s="437"/>
      <c r="AC27" s="437"/>
      <c r="AD27" s="437"/>
      <c r="AE27" s="437"/>
      <c r="AF27" s="437"/>
      <c r="AG27" s="438"/>
      <c r="AH27" s="458">
        <v>6</v>
      </c>
      <c r="AI27" s="459"/>
      <c r="AJ27" s="459"/>
      <c r="AK27" s="459"/>
      <c r="AL27" s="501"/>
      <c r="AM27" s="458">
        <v>18006</v>
      </c>
      <c r="AN27" s="459"/>
      <c r="AO27" s="459"/>
      <c r="AP27" s="459"/>
      <c r="AQ27" s="459"/>
      <c r="AR27" s="501"/>
      <c r="AS27" s="458">
        <v>3001</v>
      </c>
      <c r="AT27" s="459"/>
      <c r="AU27" s="459"/>
      <c r="AV27" s="459"/>
      <c r="AW27" s="459"/>
      <c r="AX27" s="460"/>
      <c r="AY27" s="502" t="s">
        <v>184</v>
      </c>
      <c r="AZ27" s="503"/>
      <c r="BA27" s="503"/>
      <c r="BB27" s="503"/>
      <c r="BC27" s="503"/>
      <c r="BD27" s="503"/>
      <c r="BE27" s="503"/>
      <c r="BF27" s="503"/>
      <c r="BG27" s="503"/>
      <c r="BH27" s="503"/>
      <c r="BI27" s="503"/>
      <c r="BJ27" s="503"/>
      <c r="BK27" s="503"/>
      <c r="BL27" s="503"/>
      <c r="BM27" s="504"/>
      <c r="BN27" s="526" t="s">
        <v>145</v>
      </c>
      <c r="BO27" s="527"/>
      <c r="BP27" s="527"/>
      <c r="BQ27" s="527"/>
      <c r="BR27" s="527"/>
      <c r="BS27" s="527"/>
      <c r="BT27" s="527"/>
      <c r="BU27" s="528"/>
      <c r="BV27" s="526" t="s">
        <v>145</v>
      </c>
      <c r="BW27" s="527"/>
      <c r="BX27" s="527"/>
      <c r="BY27" s="527"/>
      <c r="BZ27" s="527"/>
      <c r="CA27" s="527"/>
      <c r="CB27" s="527"/>
      <c r="CC27" s="528"/>
      <c r="CD27" s="196"/>
      <c r="CE27" s="521"/>
      <c r="CF27" s="521"/>
      <c r="CG27" s="521"/>
      <c r="CH27" s="521"/>
      <c r="CI27" s="521"/>
      <c r="CJ27" s="521"/>
      <c r="CK27" s="521"/>
      <c r="CL27" s="521"/>
      <c r="CM27" s="521"/>
      <c r="CN27" s="521"/>
      <c r="CO27" s="521"/>
      <c r="CP27" s="521"/>
      <c r="CQ27" s="521"/>
      <c r="CR27" s="521"/>
      <c r="CS27" s="522"/>
      <c r="CT27" s="404"/>
      <c r="CU27" s="405"/>
      <c r="CV27" s="405"/>
      <c r="CW27" s="405"/>
      <c r="CX27" s="405"/>
      <c r="CY27" s="405"/>
      <c r="CZ27" s="405"/>
      <c r="DA27" s="406"/>
      <c r="DB27" s="404"/>
      <c r="DC27" s="405"/>
      <c r="DD27" s="405"/>
      <c r="DE27" s="405"/>
      <c r="DF27" s="405"/>
      <c r="DG27" s="405"/>
      <c r="DH27" s="405"/>
      <c r="DI27" s="406"/>
    </row>
    <row r="28" spans="1:113" ht="18.75" customHeight="1" x14ac:dyDescent="0.15">
      <c r="A28" s="181"/>
      <c r="B28" s="578"/>
      <c r="C28" s="554"/>
      <c r="D28" s="555"/>
      <c r="E28" s="457" t="s">
        <v>185</v>
      </c>
      <c r="F28" s="437"/>
      <c r="G28" s="437"/>
      <c r="H28" s="437"/>
      <c r="I28" s="437"/>
      <c r="J28" s="437"/>
      <c r="K28" s="438"/>
      <c r="L28" s="458">
        <v>1</v>
      </c>
      <c r="M28" s="459"/>
      <c r="N28" s="459"/>
      <c r="O28" s="459"/>
      <c r="P28" s="501"/>
      <c r="Q28" s="458">
        <v>3220</v>
      </c>
      <c r="R28" s="459"/>
      <c r="S28" s="459"/>
      <c r="T28" s="459"/>
      <c r="U28" s="459"/>
      <c r="V28" s="501"/>
      <c r="W28" s="553"/>
      <c r="X28" s="554"/>
      <c r="Y28" s="555"/>
      <c r="Z28" s="457" t="s">
        <v>186</v>
      </c>
      <c r="AA28" s="437"/>
      <c r="AB28" s="437"/>
      <c r="AC28" s="437"/>
      <c r="AD28" s="437"/>
      <c r="AE28" s="437"/>
      <c r="AF28" s="437"/>
      <c r="AG28" s="438"/>
      <c r="AH28" s="458" t="s">
        <v>145</v>
      </c>
      <c r="AI28" s="459"/>
      <c r="AJ28" s="459"/>
      <c r="AK28" s="459"/>
      <c r="AL28" s="501"/>
      <c r="AM28" s="458" t="s">
        <v>145</v>
      </c>
      <c r="AN28" s="459"/>
      <c r="AO28" s="459"/>
      <c r="AP28" s="459"/>
      <c r="AQ28" s="459"/>
      <c r="AR28" s="501"/>
      <c r="AS28" s="458" t="s">
        <v>145</v>
      </c>
      <c r="AT28" s="459"/>
      <c r="AU28" s="459"/>
      <c r="AV28" s="459"/>
      <c r="AW28" s="459"/>
      <c r="AX28" s="460"/>
      <c r="AY28" s="561" t="s">
        <v>187</v>
      </c>
      <c r="AZ28" s="562"/>
      <c r="BA28" s="562"/>
      <c r="BB28" s="563"/>
      <c r="BC28" s="367" t="s">
        <v>50</v>
      </c>
      <c r="BD28" s="368"/>
      <c r="BE28" s="368"/>
      <c r="BF28" s="368"/>
      <c r="BG28" s="368"/>
      <c r="BH28" s="368"/>
      <c r="BI28" s="368"/>
      <c r="BJ28" s="368"/>
      <c r="BK28" s="368"/>
      <c r="BL28" s="368"/>
      <c r="BM28" s="369"/>
      <c r="BN28" s="370">
        <v>5042172</v>
      </c>
      <c r="BO28" s="371"/>
      <c r="BP28" s="371"/>
      <c r="BQ28" s="371"/>
      <c r="BR28" s="371"/>
      <c r="BS28" s="371"/>
      <c r="BT28" s="371"/>
      <c r="BU28" s="372"/>
      <c r="BV28" s="370">
        <v>5413820</v>
      </c>
      <c r="BW28" s="371"/>
      <c r="BX28" s="371"/>
      <c r="BY28" s="371"/>
      <c r="BZ28" s="371"/>
      <c r="CA28" s="371"/>
      <c r="CB28" s="371"/>
      <c r="CC28" s="372"/>
      <c r="CD28" s="194"/>
      <c r="CE28" s="521"/>
      <c r="CF28" s="521"/>
      <c r="CG28" s="521"/>
      <c r="CH28" s="521"/>
      <c r="CI28" s="521"/>
      <c r="CJ28" s="521"/>
      <c r="CK28" s="521"/>
      <c r="CL28" s="521"/>
      <c r="CM28" s="521"/>
      <c r="CN28" s="521"/>
      <c r="CO28" s="521"/>
      <c r="CP28" s="521"/>
      <c r="CQ28" s="521"/>
      <c r="CR28" s="521"/>
      <c r="CS28" s="522"/>
      <c r="CT28" s="404"/>
      <c r="CU28" s="405"/>
      <c r="CV28" s="405"/>
      <c r="CW28" s="405"/>
      <c r="CX28" s="405"/>
      <c r="CY28" s="405"/>
      <c r="CZ28" s="405"/>
      <c r="DA28" s="406"/>
      <c r="DB28" s="404"/>
      <c r="DC28" s="405"/>
      <c r="DD28" s="405"/>
      <c r="DE28" s="405"/>
      <c r="DF28" s="405"/>
      <c r="DG28" s="405"/>
      <c r="DH28" s="405"/>
      <c r="DI28" s="406"/>
    </row>
    <row r="29" spans="1:113" ht="18.75" customHeight="1" x14ac:dyDescent="0.15">
      <c r="A29" s="181"/>
      <c r="B29" s="578"/>
      <c r="C29" s="554"/>
      <c r="D29" s="555"/>
      <c r="E29" s="457" t="s">
        <v>188</v>
      </c>
      <c r="F29" s="437"/>
      <c r="G29" s="437"/>
      <c r="H29" s="437"/>
      <c r="I29" s="437"/>
      <c r="J29" s="437"/>
      <c r="K29" s="438"/>
      <c r="L29" s="458">
        <v>14</v>
      </c>
      <c r="M29" s="459"/>
      <c r="N29" s="459"/>
      <c r="O29" s="459"/>
      <c r="P29" s="501"/>
      <c r="Q29" s="458">
        <v>3020</v>
      </c>
      <c r="R29" s="459"/>
      <c r="S29" s="459"/>
      <c r="T29" s="459"/>
      <c r="U29" s="459"/>
      <c r="V29" s="501"/>
      <c r="W29" s="556"/>
      <c r="X29" s="557"/>
      <c r="Y29" s="558"/>
      <c r="Z29" s="457" t="s">
        <v>189</v>
      </c>
      <c r="AA29" s="437"/>
      <c r="AB29" s="437"/>
      <c r="AC29" s="437"/>
      <c r="AD29" s="437"/>
      <c r="AE29" s="437"/>
      <c r="AF29" s="437"/>
      <c r="AG29" s="438"/>
      <c r="AH29" s="458">
        <v>161</v>
      </c>
      <c r="AI29" s="459"/>
      <c r="AJ29" s="459"/>
      <c r="AK29" s="459"/>
      <c r="AL29" s="501"/>
      <c r="AM29" s="458">
        <v>484711</v>
      </c>
      <c r="AN29" s="459"/>
      <c r="AO29" s="459"/>
      <c r="AP29" s="459"/>
      <c r="AQ29" s="459"/>
      <c r="AR29" s="501"/>
      <c r="AS29" s="458">
        <v>3011</v>
      </c>
      <c r="AT29" s="459"/>
      <c r="AU29" s="459"/>
      <c r="AV29" s="459"/>
      <c r="AW29" s="459"/>
      <c r="AX29" s="460"/>
      <c r="AY29" s="564"/>
      <c r="AZ29" s="565"/>
      <c r="BA29" s="565"/>
      <c r="BB29" s="566"/>
      <c r="BC29" s="441" t="s">
        <v>190</v>
      </c>
      <c r="BD29" s="442"/>
      <c r="BE29" s="442"/>
      <c r="BF29" s="442"/>
      <c r="BG29" s="442"/>
      <c r="BH29" s="442"/>
      <c r="BI29" s="442"/>
      <c r="BJ29" s="442"/>
      <c r="BK29" s="442"/>
      <c r="BL29" s="442"/>
      <c r="BM29" s="443"/>
      <c r="BN29" s="407">
        <v>781025</v>
      </c>
      <c r="BO29" s="408"/>
      <c r="BP29" s="408"/>
      <c r="BQ29" s="408"/>
      <c r="BR29" s="408"/>
      <c r="BS29" s="408"/>
      <c r="BT29" s="408"/>
      <c r="BU29" s="409"/>
      <c r="BV29" s="407">
        <v>777300</v>
      </c>
      <c r="BW29" s="408"/>
      <c r="BX29" s="408"/>
      <c r="BY29" s="408"/>
      <c r="BZ29" s="408"/>
      <c r="CA29" s="408"/>
      <c r="CB29" s="408"/>
      <c r="CC29" s="409"/>
      <c r="CD29" s="196"/>
      <c r="CE29" s="521"/>
      <c r="CF29" s="521"/>
      <c r="CG29" s="521"/>
      <c r="CH29" s="521"/>
      <c r="CI29" s="521"/>
      <c r="CJ29" s="521"/>
      <c r="CK29" s="521"/>
      <c r="CL29" s="521"/>
      <c r="CM29" s="521"/>
      <c r="CN29" s="521"/>
      <c r="CO29" s="521"/>
      <c r="CP29" s="521"/>
      <c r="CQ29" s="521"/>
      <c r="CR29" s="521"/>
      <c r="CS29" s="522"/>
      <c r="CT29" s="404"/>
      <c r="CU29" s="405"/>
      <c r="CV29" s="405"/>
      <c r="CW29" s="405"/>
      <c r="CX29" s="405"/>
      <c r="CY29" s="405"/>
      <c r="CZ29" s="405"/>
      <c r="DA29" s="406"/>
      <c r="DB29" s="404"/>
      <c r="DC29" s="405"/>
      <c r="DD29" s="405"/>
      <c r="DE29" s="405"/>
      <c r="DF29" s="405"/>
      <c r="DG29" s="405"/>
      <c r="DH29" s="405"/>
      <c r="DI29" s="406"/>
    </row>
    <row r="30" spans="1:113" ht="18.75" customHeight="1" thickBot="1" x14ac:dyDescent="0.2">
      <c r="A30" s="181"/>
      <c r="B30" s="579"/>
      <c r="C30" s="580"/>
      <c r="D30" s="581"/>
      <c r="E30" s="461"/>
      <c r="F30" s="462"/>
      <c r="G30" s="462"/>
      <c r="H30" s="462"/>
      <c r="I30" s="462"/>
      <c r="J30" s="462"/>
      <c r="K30" s="463"/>
      <c r="L30" s="571"/>
      <c r="M30" s="572"/>
      <c r="N30" s="572"/>
      <c r="O30" s="572"/>
      <c r="P30" s="573"/>
      <c r="Q30" s="571"/>
      <c r="R30" s="572"/>
      <c r="S30" s="572"/>
      <c r="T30" s="572"/>
      <c r="U30" s="572"/>
      <c r="V30" s="573"/>
      <c r="W30" s="574" t="s">
        <v>191</v>
      </c>
      <c r="X30" s="575"/>
      <c r="Y30" s="575"/>
      <c r="Z30" s="575"/>
      <c r="AA30" s="575"/>
      <c r="AB30" s="575"/>
      <c r="AC30" s="575"/>
      <c r="AD30" s="575"/>
      <c r="AE30" s="575"/>
      <c r="AF30" s="575"/>
      <c r="AG30" s="576"/>
      <c r="AH30" s="534">
        <v>96.9</v>
      </c>
      <c r="AI30" s="535"/>
      <c r="AJ30" s="535"/>
      <c r="AK30" s="535"/>
      <c r="AL30" s="535"/>
      <c r="AM30" s="535"/>
      <c r="AN30" s="535"/>
      <c r="AO30" s="535"/>
      <c r="AP30" s="535"/>
      <c r="AQ30" s="535"/>
      <c r="AR30" s="535"/>
      <c r="AS30" s="535"/>
      <c r="AT30" s="535"/>
      <c r="AU30" s="535"/>
      <c r="AV30" s="535"/>
      <c r="AW30" s="535"/>
      <c r="AX30" s="537"/>
      <c r="AY30" s="567"/>
      <c r="AZ30" s="568"/>
      <c r="BA30" s="568"/>
      <c r="BB30" s="569"/>
      <c r="BC30" s="523" t="s">
        <v>52</v>
      </c>
      <c r="BD30" s="524"/>
      <c r="BE30" s="524"/>
      <c r="BF30" s="524"/>
      <c r="BG30" s="524"/>
      <c r="BH30" s="524"/>
      <c r="BI30" s="524"/>
      <c r="BJ30" s="524"/>
      <c r="BK30" s="524"/>
      <c r="BL30" s="524"/>
      <c r="BM30" s="525"/>
      <c r="BN30" s="526">
        <v>4270517</v>
      </c>
      <c r="BO30" s="527"/>
      <c r="BP30" s="527"/>
      <c r="BQ30" s="527"/>
      <c r="BR30" s="527"/>
      <c r="BS30" s="527"/>
      <c r="BT30" s="527"/>
      <c r="BU30" s="528"/>
      <c r="BV30" s="526">
        <v>2915395</v>
      </c>
      <c r="BW30" s="527"/>
      <c r="BX30" s="527"/>
      <c r="BY30" s="527"/>
      <c r="BZ30" s="527"/>
      <c r="CA30" s="527"/>
      <c r="CB30" s="527"/>
      <c r="CC30" s="528"/>
      <c r="CD30" s="197"/>
      <c r="CE30" s="198"/>
      <c r="CF30" s="198"/>
      <c r="CG30" s="198"/>
      <c r="CH30" s="198"/>
      <c r="CI30" s="198"/>
      <c r="CJ30" s="198"/>
      <c r="CK30" s="198"/>
      <c r="CL30" s="198"/>
      <c r="CM30" s="198"/>
      <c r="CN30" s="198"/>
      <c r="CO30" s="198"/>
      <c r="CP30" s="198"/>
      <c r="CQ30" s="198"/>
      <c r="CR30" s="198"/>
      <c r="CS30" s="199"/>
      <c r="CT30" s="200"/>
      <c r="CU30" s="201"/>
      <c r="CV30" s="201"/>
      <c r="CW30" s="201"/>
      <c r="CX30" s="201"/>
      <c r="CY30" s="201"/>
      <c r="CZ30" s="201"/>
      <c r="DA30" s="202"/>
      <c r="DB30" s="200"/>
      <c r="DC30" s="201"/>
      <c r="DD30" s="201"/>
      <c r="DE30" s="201"/>
      <c r="DF30" s="201"/>
      <c r="DG30" s="201"/>
      <c r="DH30" s="201"/>
      <c r="DI30" s="202"/>
    </row>
    <row r="31" spans="1:113" ht="13.5" customHeight="1" x14ac:dyDescent="0.15">
      <c r="A31" s="181"/>
      <c r="B31" s="203"/>
      <c r="DI31" s="204"/>
    </row>
    <row r="32" spans="1:113" ht="13.5" customHeight="1" x14ac:dyDescent="0.15">
      <c r="A32" s="181"/>
      <c r="B32" s="205"/>
      <c r="C32" s="570" t="s">
        <v>192</v>
      </c>
      <c r="D32" s="570"/>
      <c r="E32" s="570"/>
      <c r="F32" s="570"/>
      <c r="G32" s="570"/>
      <c r="H32" s="570"/>
      <c r="I32" s="570"/>
      <c r="J32" s="570"/>
      <c r="K32" s="570"/>
      <c r="L32" s="570"/>
      <c r="M32" s="570"/>
      <c r="N32" s="570"/>
      <c r="O32" s="570"/>
      <c r="P32" s="570"/>
      <c r="Q32" s="570"/>
      <c r="R32" s="570"/>
      <c r="S32" s="570"/>
      <c r="U32" s="411" t="s">
        <v>193</v>
      </c>
      <c r="V32" s="411"/>
      <c r="W32" s="411"/>
      <c r="X32" s="411"/>
      <c r="Y32" s="411"/>
      <c r="Z32" s="411"/>
      <c r="AA32" s="411"/>
      <c r="AB32" s="411"/>
      <c r="AC32" s="411"/>
      <c r="AD32" s="411"/>
      <c r="AE32" s="411"/>
      <c r="AF32" s="411"/>
      <c r="AG32" s="411"/>
      <c r="AH32" s="411"/>
      <c r="AI32" s="411"/>
      <c r="AJ32" s="411"/>
      <c r="AK32" s="411"/>
      <c r="AM32" s="411" t="s">
        <v>194</v>
      </c>
      <c r="AN32" s="411"/>
      <c r="AO32" s="411"/>
      <c r="AP32" s="411"/>
      <c r="AQ32" s="411"/>
      <c r="AR32" s="411"/>
      <c r="AS32" s="411"/>
      <c r="AT32" s="411"/>
      <c r="AU32" s="411"/>
      <c r="AV32" s="411"/>
      <c r="AW32" s="411"/>
      <c r="AX32" s="411"/>
      <c r="AY32" s="411"/>
      <c r="AZ32" s="411"/>
      <c r="BA32" s="411"/>
      <c r="BB32" s="411"/>
      <c r="BC32" s="411"/>
      <c r="BE32" s="411" t="s">
        <v>195</v>
      </c>
      <c r="BF32" s="411"/>
      <c r="BG32" s="411"/>
      <c r="BH32" s="411"/>
      <c r="BI32" s="411"/>
      <c r="BJ32" s="411"/>
      <c r="BK32" s="411"/>
      <c r="BL32" s="411"/>
      <c r="BM32" s="411"/>
      <c r="BN32" s="411"/>
      <c r="BO32" s="411"/>
      <c r="BP32" s="411"/>
      <c r="BQ32" s="411"/>
      <c r="BR32" s="411"/>
      <c r="BS32" s="411"/>
      <c r="BT32" s="411"/>
      <c r="BU32" s="411"/>
      <c r="BW32" s="411" t="s">
        <v>196</v>
      </c>
      <c r="BX32" s="411"/>
      <c r="BY32" s="411"/>
      <c r="BZ32" s="411"/>
      <c r="CA32" s="411"/>
      <c r="CB32" s="411"/>
      <c r="CC32" s="411"/>
      <c r="CD32" s="411"/>
      <c r="CE32" s="411"/>
      <c r="CF32" s="411"/>
      <c r="CG32" s="411"/>
      <c r="CH32" s="411"/>
      <c r="CI32" s="411"/>
      <c r="CJ32" s="411"/>
      <c r="CK32" s="411"/>
      <c r="CL32" s="411"/>
      <c r="CM32" s="411"/>
      <c r="CO32" s="411" t="s">
        <v>197</v>
      </c>
      <c r="CP32" s="411"/>
      <c r="CQ32" s="411"/>
      <c r="CR32" s="411"/>
      <c r="CS32" s="411"/>
      <c r="CT32" s="411"/>
      <c r="CU32" s="411"/>
      <c r="CV32" s="411"/>
      <c r="CW32" s="411"/>
      <c r="CX32" s="411"/>
      <c r="CY32" s="411"/>
      <c r="CZ32" s="411"/>
      <c r="DA32" s="411"/>
      <c r="DB32" s="411"/>
      <c r="DC32" s="411"/>
      <c r="DD32" s="411"/>
      <c r="DE32" s="411"/>
      <c r="DI32" s="204"/>
    </row>
    <row r="33" spans="1:113" ht="13.5" customHeight="1" x14ac:dyDescent="0.15">
      <c r="A33" s="181"/>
      <c r="B33" s="205"/>
      <c r="C33" s="431" t="s">
        <v>198</v>
      </c>
      <c r="D33" s="431"/>
      <c r="E33" s="396" t="s">
        <v>199</v>
      </c>
      <c r="F33" s="396"/>
      <c r="G33" s="396"/>
      <c r="H33" s="396"/>
      <c r="I33" s="396"/>
      <c r="J33" s="396"/>
      <c r="K33" s="396"/>
      <c r="L33" s="396"/>
      <c r="M33" s="396"/>
      <c r="N33" s="396"/>
      <c r="O33" s="396"/>
      <c r="P33" s="396"/>
      <c r="Q33" s="396"/>
      <c r="R33" s="396"/>
      <c r="S33" s="396"/>
      <c r="T33" s="206"/>
      <c r="U33" s="431" t="s">
        <v>200</v>
      </c>
      <c r="V33" s="431"/>
      <c r="W33" s="396" t="s">
        <v>201</v>
      </c>
      <c r="X33" s="396"/>
      <c r="Y33" s="396"/>
      <c r="Z33" s="396"/>
      <c r="AA33" s="396"/>
      <c r="AB33" s="396"/>
      <c r="AC33" s="396"/>
      <c r="AD33" s="396"/>
      <c r="AE33" s="396"/>
      <c r="AF33" s="396"/>
      <c r="AG33" s="396"/>
      <c r="AH33" s="396"/>
      <c r="AI33" s="396"/>
      <c r="AJ33" s="396"/>
      <c r="AK33" s="396"/>
      <c r="AL33" s="206"/>
      <c r="AM33" s="431" t="s">
        <v>200</v>
      </c>
      <c r="AN33" s="431"/>
      <c r="AO33" s="396" t="s">
        <v>201</v>
      </c>
      <c r="AP33" s="396"/>
      <c r="AQ33" s="396"/>
      <c r="AR33" s="396"/>
      <c r="AS33" s="396"/>
      <c r="AT33" s="396"/>
      <c r="AU33" s="396"/>
      <c r="AV33" s="396"/>
      <c r="AW33" s="396"/>
      <c r="AX33" s="396"/>
      <c r="AY33" s="396"/>
      <c r="AZ33" s="396"/>
      <c r="BA33" s="396"/>
      <c r="BB33" s="396"/>
      <c r="BC33" s="396"/>
      <c r="BD33" s="207"/>
      <c r="BE33" s="396" t="s">
        <v>202</v>
      </c>
      <c r="BF33" s="396"/>
      <c r="BG33" s="396" t="s">
        <v>203</v>
      </c>
      <c r="BH33" s="396"/>
      <c r="BI33" s="396"/>
      <c r="BJ33" s="396"/>
      <c r="BK33" s="396"/>
      <c r="BL33" s="396"/>
      <c r="BM33" s="396"/>
      <c r="BN33" s="396"/>
      <c r="BO33" s="396"/>
      <c r="BP33" s="396"/>
      <c r="BQ33" s="396"/>
      <c r="BR33" s="396"/>
      <c r="BS33" s="396"/>
      <c r="BT33" s="396"/>
      <c r="BU33" s="396"/>
      <c r="BV33" s="207"/>
      <c r="BW33" s="431" t="s">
        <v>202</v>
      </c>
      <c r="BX33" s="431"/>
      <c r="BY33" s="396" t="s">
        <v>204</v>
      </c>
      <c r="BZ33" s="396"/>
      <c r="CA33" s="396"/>
      <c r="CB33" s="396"/>
      <c r="CC33" s="396"/>
      <c r="CD33" s="396"/>
      <c r="CE33" s="396"/>
      <c r="CF33" s="396"/>
      <c r="CG33" s="396"/>
      <c r="CH33" s="396"/>
      <c r="CI33" s="396"/>
      <c r="CJ33" s="396"/>
      <c r="CK33" s="396"/>
      <c r="CL33" s="396"/>
      <c r="CM33" s="396"/>
      <c r="CN33" s="206"/>
      <c r="CO33" s="431" t="s">
        <v>200</v>
      </c>
      <c r="CP33" s="431"/>
      <c r="CQ33" s="396" t="s">
        <v>205</v>
      </c>
      <c r="CR33" s="396"/>
      <c r="CS33" s="396"/>
      <c r="CT33" s="396"/>
      <c r="CU33" s="396"/>
      <c r="CV33" s="396"/>
      <c r="CW33" s="396"/>
      <c r="CX33" s="396"/>
      <c r="CY33" s="396"/>
      <c r="CZ33" s="396"/>
      <c r="DA33" s="396"/>
      <c r="DB33" s="396"/>
      <c r="DC33" s="396"/>
      <c r="DD33" s="396"/>
      <c r="DE33" s="396"/>
      <c r="DF33" s="206"/>
      <c r="DG33" s="596" t="s">
        <v>206</v>
      </c>
      <c r="DH33" s="596"/>
      <c r="DI33" s="208"/>
    </row>
    <row r="34" spans="1:113" ht="32.25" customHeight="1" x14ac:dyDescent="0.15">
      <c r="A34" s="181"/>
      <c r="B34" s="205"/>
      <c r="C34" s="597">
        <f>IF(E34="","",1)</f>
        <v>1</v>
      </c>
      <c r="D34" s="597"/>
      <c r="E34" s="598" t="str">
        <f>IF('各会計、関係団体の財政状況及び健全化判断比率'!B7="","",'各会計、関係団体の財政状況及び健全化判断比率'!B7)</f>
        <v>一般会計</v>
      </c>
      <c r="F34" s="598"/>
      <c r="G34" s="598"/>
      <c r="H34" s="598"/>
      <c r="I34" s="598"/>
      <c r="J34" s="598"/>
      <c r="K34" s="598"/>
      <c r="L34" s="598"/>
      <c r="M34" s="598"/>
      <c r="N34" s="598"/>
      <c r="O34" s="598"/>
      <c r="P34" s="598"/>
      <c r="Q34" s="598"/>
      <c r="R34" s="598"/>
      <c r="S34" s="598"/>
      <c r="T34" s="181"/>
      <c r="U34" s="597">
        <f>IF(W34="","",MAX(C34:D43)+1)</f>
        <v>6</v>
      </c>
      <c r="V34" s="597"/>
      <c r="W34" s="598" t="str">
        <f>IF('各会計、関係団体の財政状況及び健全化判断比率'!B28="","",'各会計、関係団体の財政状況及び健全化判断比率'!B28)</f>
        <v>国民健康保険特別会計</v>
      </c>
      <c r="X34" s="598"/>
      <c r="Y34" s="598"/>
      <c r="Z34" s="598"/>
      <c r="AA34" s="598"/>
      <c r="AB34" s="598"/>
      <c r="AC34" s="598"/>
      <c r="AD34" s="598"/>
      <c r="AE34" s="598"/>
      <c r="AF34" s="598"/>
      <c r="AG34" s="598"/>
      <c r="AH34" s="598"/>
      <c r="AI34" s="598"/>
      <c r="AJ34" s="598"/>
      <c r="AK34" s="598"/>
      <c r="AL34" s="181"/>
      <c r="AM34" s="597">
        <f>IF(AO34="","",MAX(C34:D43,U34:V43)+1)</f>
        <v>10</v>
      </c>
      <c r="AN34" s="597"/>
      <c r="AO34" s="598" t="str">
        <f>IF('各会計、関係団体の財政状況及び健全化判断比率'!B32="","",'各会計、関係団体の財政状況及び健全化判断比率'!B32)</f>
        <v>国民健康保険陶病院事業会計</v>
      </c>
      <c r="AP34" s="598"/>
      <c r="AQ34" s="598"/>
      <c r="AR34" s="598"/>
      <c r="AS34" s="598"/>
      <c r="AT34" s="598"/>
      <c r="AU34" s="598"/>
      <c r="AV34" s="598"/>
      <c r="AW34" s="598"/>
      <c r="AX34" s="598"/>
      <c r="AY34" s="598"/>
      <c r="AZ34" s="598"/>
      <c r="BA34" s="598"/>
      <c r="BB34" s="598"/>
      <c r="BC34" s="598"/>
      <c r="BD34" s="181"/>
      <c r="BE34" s="597">
        <f>IF(BG34="","",MAX(C34:D43,U34:V43,AM34:AN43)+1)</f>
        <v>12</v>
      </c>
      <c r="BF34" s="597"/>
      <c r="BG34" s="598" t="str">
        <f>IF('各会計、関係団体の財政状況及び健全化判断比率'!B34="","",'各会計、関係団体の財政状況及び健全化判断比率'!B34)</f>
        <v>農業集落排水事業特別会計</v>
      </c>
      <c r="BH34" s="598"/>
      <c r="BI34" s="598"/>
      <c r="BJ34" s="598"/>
      <c r="BK34" s="598"/>
      <c r="BL34" s="598"/>
      <c r="BM34" s="598"/>
      <c r="BN34" s="598"/>
      <c r="BO34" s="598"/>
      <c r="BP34" s="598"/>
      <c r="BQ34" s="598"/>
      <c r="BR34" s="598"/>
      <c r="BS34" s="598"/>
      <c r="BT34" s="598"/>
      <c r="BU34" s="598"/>
      <c r="BV34" s="181"/>
      <c r="BW34" s="597">
        <f>IF(BY34="","",MAX(C34:D43,U34:V43,AM34:AN43,BE34:BF43)+1)</f>
        <v>14</v>
      </c>
      <c r="BX34" s="597"/>
      <c r="BY34" s="598" t="str">
        <f>IF('各会計、関係団体の財政状況及び健全化判断比率'!B68="","",'各会計、関係団体の財政状況及び健全化判断比率'!B68)</f>
        <v>香川県市町総合事務組合</v>
      </c>
      <c r="BZ34" s="598"/>
      <c r="CA34" s="598"/>
      <c r="CB34" s="598"/>
      <c r="CC34" s="598"/>
      <c r="CD34" s="598"/>
      <c r="CE34" s="598"/>
      <c r="CF34" s="598"/>
      <c r="CG34" s="598"/>
      <c r="CH34" s="598"/>
      <c r="CI34" s="598"/>
      <c r="CJ34" s="598"/>
      <c r="CK34" s="598"/>
      <c r="CL34" s="598"/>
      <c r="CM34" s="598"/>
      <c r="CN34" s="181"/>
      <c r="CO34" s="597">
        <f>IF(CQ34="","",MAX(C34:D43,U34:V43,AM34:AN43,BE34:BF43,BW34:BX43)+1)</f>
        <v>19</v>
      </c>
      <c r="CP34" s="597"/>
      <c r="CQ34" s="598" t="str">
        <f>IF('各会計、関係団体の財政状況及び健全化判断比率'!BS7="","",'各会計、関係団体の財政状況及び健全化判断比率'!BS7)</f>
        <v>有限会社綾歌南部農業振興公社</v>
      </c>
      <c r="CR34" s="598"/>
      <c r="CS34" s="598"/>
      <c r="CT34" s="598"/>
      <c r="CU34" s="598"/>
      <c r="CV34" s="598"/>
      <c r="CW34" s="598"/>
      <c r="CX34" s="598"/>
      <c r="CY34" s="598"/>
      <c r="CZ34" s="598"/>
      <c r="DA34" s="598"/>
      <c r="DB34" s="598"/>
      <c r="DC34" s="598"/>
      <c r="DD34" s="598"/>
      <c r="DE34" s="598"/>
      <c r="DG34" s="599" t="str">
        <f>IF('各会計、関係団体の財政状況及び健全化判断比率'!BR7="","",'各会計、関係団体の財政状況及び健全化判断比率'!BR7)</f>
        <v/>
      </c>
      <c r="DH34" s="599"/>
      <c r="DI34" s="208"/>
    </row>
    <row r="35" spans="1:113" ht="32.25" customHeight="1" x14ac:dyDescent="0.15">
      <c r="A35" s="181"/>
      <c r="B35" s="205"/>
      <c r="C35" s="597">
        <f>IF(E35="","",C34+1)</f>
        <v>2</v>
      </c>
      <c r="D35" s="597"/>
      <c r="E35" s="598" t="str">
        <f>IF('各会計、関係団体の財政状況及び健全化判断比率'!B8="","",'各会計、関係団体の財政状況及び健全化判断比率'!B8)</f>
        <v>町営バス運送事業特別会計</v>
      </c>
      <c r="F35" s="598"/>
      <c r="G35" s="598"/>
      <c r="H35" s="598"/>
      <c r="I35" s="598"/>
      <c r="J35" s="598"/>
      <c r="K35" s="598"/>
      <c r="L35" s="598"/>
      <c r="M35" s="598"/>
      <c r="N35" s="598"/>
      <c r="O35" s="598"/>
      <c r="P35" s="598"/>
      <c r="Q35" s="598"/>
      <c r="R35" s="598"/>
      <c r="S35" s="598"/>
      <c r="T35" s="181"/>
      <c r="U35" s="597">
        <f>IF(W35="","",U34+1)</f>
        <v>7</v>
      </c>
      <c r="V35" s="597"/>
      <c r="W35" s="598" t="str">
        <f>IF('各会計、関係団体の財政状況及び健全化判断比率'!B29="","",'各会計、関係団体の財政状況及び健全化判断比率'!B29)</f>
        <v>国民健康保険診療所特別会計</v>
      </c>
      <c r="X35" s="598"/>
      <c r="Y35" s="598"/>
      <c r="Z35" s="598"/>
      <c r="AA35" s="598"/>
      <c r="AB35" s="598"/>
      <c r="AC35" s="598"/>
      <c r="AD35" s="598"/>
      <c r="AE35" s="598"/>
      <c r="AF35" s="598"/>
      <c r="AG35" s="598"/>
      <c r="AH35" s="598"/>
      <c r="AI35" s="598"/>
      <c r="AJ35" s="598"/>
      <c r="AK35" s="598"/>
      <c r="AL35" s="181"/>
      <c r="AM35" s="597">
        <f t="shared" ref="AM35:AM43" si="0">IF(AO35="","",AM34+1)</f>
        <v>11</v>
      </c>
      <c r="AN35" s="597"/>
      <c r="AO35" s="598" t="str">
        <f>IF('各会計、関係団体の財政状況及び健全化判断比率'!B33="","",'各会計、関係団体の財政状況及び健全化判断比率'!B33)</f>
        <v>介護老人保健施設事業会計</v>
      </c>
      <c r="AP35" s="598"/>
      <c r="AQ35" s="598"/>
      <c r="AR35" s="598"/>
      <c r="AS35" s="598"/>
      <c r="AT35" s="598"/>
      <c r="AU35" s="598"/>
      <c r="AV35" s="598"/>
      <c r="AW35" s="598"/>
      <c r="AX35" s="598"/>
      <c r="AY35" s="598"/>
      <c r="AZ35" s="598"/>
      <c r="BA35" s="598"/>
      <c r="BB35" s="598"/>
      <c r="BC35" s="598"/>
      <c r="BD35" s="181"/>
      <c r="BE35" s="597">
        <f t="shared" ref="BE35:BE43" si="1">IF(BG35="","",BE34+1)</f>
        <v>13</v>
      </c>
      <c r="BF35" s="597"/>
      <c r="BG35" s="598" t="str">
        <f>IF('各会計、関係団体の財政状況及び健全化判断比率'!B35="","",'各会計、関係団体の財政状況及び健全化判断比率'!B35)</f>
        <v>下水道事業特別会計</v>
      </c>
      <c r="BH35" s="598"/>
      <c r="BI35" s="598"/>
      <c r="BJ35" s="598"/>
      <c r="BK35" s="598"/>
      <c r="BL35" s="598"/>
      <c r="BM35" s="598"/>
      <c r="BN35" s="598"/>
      <c r="BO35" s="598"/>
      <c r="BP35" s="598"/>
      <c r="BQ35" s="598"/>
      <c r="BR35" s="598"/>
      <c r="BS35" s="598"/>
      <c r="BT35" s="598"/>
      <c r="BU35" s="598"/>
      <c r="BV35" s="181"/>
      <c r="BW35" s="597">
        <f t="shared" ref="BW35:BW43" si="2">IF(BY35="","",BW34+1)</f>
        <v>15</v>
      </c>
      <c r="BX35" s="597"/>
      <c r="BY35" s="598" t="str">
        <f>IF('各会計、関係団体の財政状況及び健全化判断比率'!B69="","",'各会計、関係団体の財政状況及び健全化判断比率'!B69)</f>
        <v>香川県後期高齢者医療広域連合（一般会計）</v>
      </c>
      <c r="BZ35" s="598"/>
      <c r="CA35" s="598"/>
      <c r="CB35" s="598"/>
      <c r="CC35" s="598"/>
      <c r="CD35" s="598"/>
      <c r="CE35" s="598"/>
      <c r="CF35" s="598"/>
      <c r="CG35" s="598"/>
      <c r="CH35" s="598"/>
      <c r="CI35" s="598"/>
      <c r="CJ35" s="598"/>
      <c r="CK35" s="598"/>
      <c r="CL35" s="598"/>
      <c r="CM35" s="598"/>
      <c r="CN35" s="181"/>
      <c r="CO35" s="597" t="str">
        <f t="shared" ref="CO35:CO43" si="3">IF(CQ35="","",CO34+1)</f>
        <v/>
      </c>
      <c r="CP35" s="597"/>
      <c r="CQ35" s="598" t="str">
        <f>IF('各会計、関係団体の財政状況及び健全化判断比率'!BS8="","",'各会計、関係団体の財政状況及び健全化判断比率'!BS8)</f>
        <v/>
      </c>
      <c r="CR35" s="598"/>
      <c r="CS35" s="598"/>
      <c r="CT35" s="598"/>
      <c r="CU35" s="598"/>
      <c r="CV35" s="598"/>
      <c r="CW35" s="598"/>
      <c r="CX35" s="598"/>
      <c r="CY35" s="598"/>
      <c r="CZ35" s="598"/>
      <c r="DA35" s="598"/>
      <c r="DB35" s="598"/>
      <c r="DC35" s="598"/>
      <c r="DD35" s="598"/>
      <c r="DE35" s="598"/>
      <c r="DG35" s="599" t="str">
        <f>IF('各会計、関係団体の財政状況及び健全化判断比率'!BR8="","",'各会計、関係団体の財政状況及び健全化判断比率'!BR8)</f>
        <v/>
      </c>
      <c r="DH35" s="599"/>
      <c r="DI35" s="208"/>
    </row>
    <row r="36" spans="1:113" ht="32.25" customHeight="1" x14ac:dyDescent="0.15">
      <c r="A36" s="181"/>
      <c r="B36" s="205"/>
      <c r="C36" s="597">
        <f>IF(E36="","",C35+1)</f>
        <v>3</v>
      </c>
      <c r="D36" s="597"/>
      <c r="E36" s="598" t="str">
        <f>IF('各会計、関係団体の財政状況及び健全化判断比率'!B9="","",'各会計、関係団体の財政状況及び健全化判断比率'!B9)</f>
        <v>火葬事業特別会計</v>
      </c>
      <c r="F36" s="598"/>
      <c r="G36" s="598"/>
      <c r="H36" s="598"/>
      <c r="I36" s="598"/>
      <c r="J36" s="598"/>
      <c r="K36" s="598"/>
      <c r="L36" s="598"/>
      <c r="M36" s="598"/>
      <c r="N36" s="598"/>
      <c r="O36" s="598"/>
      <c r="P36" s="598"/>
      <c r="Q36" s="598"/>
      <c r="R36" s="598"/>
      <c r="S36" s="598"/>
      <c r="T36" s="181"/>
      <c r="U36" s="597">
        <f t="shared" ref="U36:U43" si="4">IF(W36="","",U35+1)</f>
        <v>8</v>
      </c>
      <c r="V36" s="597"/>
      <c r="W36" s="598" t="str">
        <f>IF('各会計、関係団体の財政状況及び健全化判断比率'!B30="","",'各会計、関係団体の財政状況及び健全化判断比率'!B30)</f>
        <v>後期高齢者医療特別会計</v>
      </c>
      <c r="X36" s="598"/>
      <c r="Y36" s="598"/>
      <c r="Z36" s="598"/>
      <c r="AA36" s="598"/>
      <c r="AB36" s="598"/>
      <c r="AC36" s="598"/>
      <c r="AD36" s="598"/>
      <c r="AE36" s="598"/>
      <c r="AF36" s="598"/>
      <c r="AG36" s="598"/>
      <c r="AH36" s="598"/>
      <c r="AI36" s="598"/>
      <c r="AJ36" s="598"/>
      <c r="AK36" s="598"/>
      <c r="AL36" s="181"/>
      <c r="AM36" s="597" t="str">
        <f t="shared" si="0"/>
        <v/>
      </c>
      <c r="AN36" s="597"/>
      <c r="AO36" s="598"/>
      <c r="AP36" s="598"/>
      <c r="AQ36" s="598"/>
      <c r="AR36" s="598"/>
      <c r="AS36" s="598"/>
      <c r="AT36" s="598"/>
      <c r="AU36" s="598"/>
      <c r="AV36" s="598"/>
      <c r="AW36" s="598"/>
      <c r="AX36" s="598"/>
      <c r="AY36" s="598"/>
      <c r="AZ36" s="598"/>
      <c r="BA36" s="598"/>
      <c r="BB36" s="598"/>
      <c r="BC36" s="598"/>
      <c r="BD36" s="181"/>
      <c r="BE36" s="597" t="str">
        <f t="shared" si="1"/>
        <v/>
      </c>
      <c r="BF36" s="597"/>
      <c r="BG36" s="598"/>
      <c r="BH36" s="598"/>
      <c r="BI36" s="598"/>
      <c r="BJ36" s="598"/>
      <c r="BK36" s="598"/>
      <c r="BL36" s="598"/>
      <c r="BM36" s="598"/>
      <c r="BN36" s="598"/>
      <c r="BO36" s="598"/>
      <c r="BP36" s="598"/>
      <c r="BQ36" s="598"/>
      <c r="BR36" s="598"/>
      <c r="BS36" s="598"/>
      <c r="BT36" s="598"/>
      <c r="BU36" s="598"/>
      <c r="BV36" s="181"/>
      <c r="BW36" s="597">
        <f t="shared" si="2"/>
        <v>16</v>
      </c>
      <c r="BX36" s="597"/>
      <c r="BY36" s="598" t="str">
        <f>IF('各会計、関係団体の財政状況及び健全化判断比率'!B70="","",'各会計、関係団体の財政状況及び健全化判断比率'!B70)</f>
        <v>香川県後期高齢者医療広域連合（後期高齢者医療事業）</v>
      </c>
      <c r="BZ36" s="598"/>
      <c r="CA36" s="598"/>
      <c r="CB36" s="598"/>
      <c r="CC36" s="598"/>
      <c r="CD36" s="598"/>
      <c r="CE36" s="598"/>
      <c r="CF36" s="598"/>
      <c r="CG36" s="598"/>
      <c r="CH36" s="598"/>
      <c r="CI36" s="598"/>
      <c r="CJ36" s="598"/>
      <c r="CK36" s="598"/>
      <c r="CL36" s="598"/>
      <c r="CM36" s="598"/>
      <c r="CN36" s="181"/>
      <c r="CO36" s="597" t="str">
        <f t="shared" si="3"/>
        <v/>
      </c>
      <c r="CP36" s="597"/>
      <c r="CQ36" s="598" t="str">
        <f>IF('各会計、関係団体の財政状況及び健全化判断比率'!BS9="","",'各会計、関係団体の財政状況及び健全化判断比率'!BS9)</f>
        <v/>
      </c>
      <c r="CR36" s="598"/>
      <c r="CS36" s="598"/>
      <c r="CT36" s="598"/>
      <c r="CU36" s="598"/>
      <c r="CV36" s="598"/>
      <c r="CW36" s="598"/>
      <c r="CX36" s="598"/>
      <c r="CY36" s="598"/>
      <c r="CZ36" s="598"/>
      <c r="DA36" s="598"/>
      <c r="DB36" s="598"/>
      <c r="DC36" s="598"/>
      <c r="DD36" s="598"/>
      <c r="DE36" s="598"/>
      <c r="DG36" s="599" t="str">
        <f>IF('各会計、関係団体の財政状況及び健全化判断比率'!BR9="","",'各会計、関係団体の財政状況及び健全化判断比率'!BR9)</f>
        <v/>
      </c>
      <c r="DH36" s="599"/>
      <c r="DI36" s="208"/>
    </row>
    <row r="37" spans="1:113" ht="32.25" customHeight="1" x14ac:dyDescent="0.15">
      <c r="A37" s="181"/>
      <c r="B37" s="205"/>
      <c r="C37" s="597">
        <f>IF(E37="","",C36+1)</f>
        <v>4</v>
      </c>
      <c r="D37" s="597"/>
      <c r="E37" s="598" t="str">
        <f>IF('各会計、関係団体の財政状況及び健全化判断比率'!B10="","",'各会計、関係団体の財政状況及び健全化判断比率'!B10)</f>
        <v>墓園事業特別会計</v>
      </c>
      <c r="F37" s="598"/>
      <c r="G37" s="598"/>
      <c r="H37" s="598"/>
      <c r="I37" s="598"/>
      <c r="J37" s="598"/>
      <c r="K37" s="598"/>
      <c r="L37" s="598"/>
      <c r="M37" s="598"/>
      <c r="N37" s="598"/>
      <c r="O37" s="598"/>
      <c r="P37" s="598"/>
      <c r="Q37" s="598"/>
      <c r="R37" s="598"/>
      <c r="S37" s="598"/>
      <c r="T37" s="181"/>
      <c r="U37" s="597">
        <f t="shared" si="4"/>
        <v>9</v>
      </c>
      <c r="V37" s="597"/>
      <c r="W37" s="598" t="str">
        <f>IF('各会計、関係団体の財政状況及び健全化判断比率'!B31="","",'各会計、関係団体の財政状況及び健全化判断比率'!B31)</f>
        <v>介護保険特別会計</v>
      </c>
      <c r="X37" s="598"/>
      <c r="Y37" s="598"/>
      <c r="Z37" s="598"/>
      <c r="AA37" s="598"/>
      <c r="AB37" s="598"/>
      <c r="AC37" s="598"/>
      <c r="AD37" s="598"/>
      <c r="AE37" s="598"/>
      <c r="AF37" s="598"/>
      <c r="AG37" s="598"/>
      <c r="AH37" s="598"/>
      <c r="AI37" s="598"/>
      <c r="AJ37" s="598"/>
      <c r="AK37" s="598"/>
      <c r="AL37" s="181"/>
      <c r="AM37" s="597" t="str">
        <f t="shared" si="0"/>
        <v/>
      </c>
      <c r="AN37" s="597"/>
      <c r="AO37" s="598"/>
      <c r="AP37" s="598"/>
      <c r="AQ37" s="598"/>
      <c r="AR37" s="598"/>
      <c r="AS37" s="598"/>
      <c r="AT37" s="598"/>
      <c r="AU37" s="598"/>
      <c r="AV37" s="598"/>
      <c r="AW37" s="598"/>
      <c r="AX37" s="598"/>
      <c r="AY37" s="598"/>
      <c r="AZ37" s="598"/>
      <c r="BA37" s="598"/>
      <c r="BB37" s="598"/>
      <c r="BC37" s="598"/>
      <c r="BD37" s="181"/>
      <c r="BE37" s="597" t="str">
        <f t="shared" si="1"/>
        <v/>
      </c>
      <c r="BF37" s="597"/>
      <c r="BG37" s="598"/>
      <c r="BH37" s="598"/>
      <c r="BI37" s="598"/>
      <c r="BJ37" s="598"/>
      <c r="BK37" s="598"/>
      <c r="BL37" s="598"/>
      <c r="BM37" s="598"/>
      <c r="BN37" s="598"/>
      <c r="BO37" s="598"/>
      <c r="BP37" s="598"/>
      <c r="BQ37" s="598"/>
      <c r="BR37" s="598"/>
      <c r="BS37" s="598"/>
      <c r="BT37" s="598"/>
      <c r="BU37" s="598"/>
      <c r="BV37" s="181"/>
      <c r="BW37" s="597">
        <f t="shared" si="2"/>
        <v>17</v>
      </c>
      <c r="BX37" s="597"/>
      <c r="BY37" s="598" t="str">
        <f>IF('各会計、関係団体の財政状況及び健全化判断比率'!B71="","",'各会計、関係団体の財政状況及び健全化判断比率'!B71)</f>
        <v>香川県広域水道企業団（水道事業会計）</v>
      </c>
      <c r="BZ37" s="598"/>
      <c r="CA37" s="598"/>
      <c r="CB37" s="598"/>
      <c r="CC37" s="598"/>
      <c r="CD37" s="598"/>
      <c r="CE37" s="598"/>
      <c r="CF37" s="598"/>
      <c r="CG37" s="598"/>
      <c r="CH37" s="598"/>
      <c r="CI37" s="598"/>
      <c r="CJ37" s="598"/>
      <c r="CK37" s="598"/>
      <c r="CL37" s="598"/>
      <c r="CM37" s="598"/>
      <c r="CN37" s="181"/>
      <c r="CO37" s="597" t="str">
        <f t="shared" si="3"/>
        <v/>
      </c>
      <c r="CP37" s="597"/>
      <c r="CQ37" s="598" t="str">
        <f>IF('各会計、関係団体の財政状況及び健全化判断比率'!BS10="","",'各会計、関係団体の財政状況及び健全化判断比率'!BS10)</f>
        <v/>
      </c>
      <c r="CR37" s="598"/>
      <c r="CS37" s="598"/>
      <c r="CT37" s="598"/>
      <c r="CU37" s="598"/>
      <c r="CV37" s="598"/>
      <c r="CW37" s="598"/>
      <c r="CX37" s="598"/>
      <c r="CY37" s="598"/>
      <c r="CZ37" s="598"/>
      <c r="DA37" s="598"/>
      <c r="DB37" s="598"/>
      <c r="DC37" s="598"/>
      <c r="DD37" s="598"/>
      <c r="DE37" s="598"/>
      <c r="DG37" s="599" t="str">
        <f>IF('各会計、関係団体の財政状況及び健全化判断比率'!BR10="","",'各会計、関係団体の財政状況及び健全化判断比率'!BR10)</f>
        <v/>
      </c>
      <c r="DH37" s="599"/>
      <c r="DI37" s="208"/>
    </row>
    <row r="38" spans="1:113" ht="32.25" customHeight="1" x14ac:dyDescent="0.15">
      <c r="A38" s="181"/>
      <c r="B38" s="205"/>
      <c r="C38" s="597">
        <f t="shared" ref="C38:C43" si="5">IF(E38="","",C37+1)</f>
        <v>5</v>
      </c>
      <c r="D38" s="597"/>
      <c r="E38" s="598" t="str">
        <f>IF('各会計、関係団体の財政状況及び健全化判断比率'!B11="","",'各会計、関係団体の財政状況及び健全化判断比率'!B11)</f>
        <v>育英事業特別会計</v>
      </c>
      <c r="F38" s="598"/>
      <c r="G38" s="598"/>
      <c r="H38" s="598"/>
      <c r="I38" s="598"/>
      <c r="J38" s="598"/>
      <c r="K38" s="598"/>
      <c r="L38" s="598"/>
      <c r="M38" s="598"/>
      <c r="N38" s="598"/>
      <c r="O38" s="598"/>
      <c r="P38" s="598"/>
      <c r="Q38" s="598"/>
      <c r="R38" s="598"/>
      <c r="S38" s="598"/>
      <c r="T38" s="181"/>
      <c r="U38" s="597" t="str">
        <f t="shared" si="4"/>
        <v/>
      </c>
      <c r="V38" s="597"/>
      <c r="W38" s="598"/>
      <c r="X38" s="598"/>
      <c r="Y38" s="598"/>
      <c r="Z38" s="598"/>
      <c r="AA38" s="598"/>
      <c r="AB38" s="598"/>
      <c r="AC38" s="598"/>
      <c r="AD38" s="598"/>
      <c r="AE38" s="598"/>
      <c r="AF38" s="598"/>
      <c r="AG38" s="598"/>
      <c r="AH38" s="598"/>
      <c r="AI38" s="598"/>
      <c r="AJ38" s="598"/>
      <c r="AK38" s="598"/>
      <c r="AL38" s="181"/>
      <c r="AM38" s="597" t="str">
        <f t="shared" si="0"/>
        <v/>
      </c>
      <c r="AN38" s="597"/>
      <c r="AO38" s="598"/>
      <c r="AP38" s="598"/>
      <c r="AQ38" s="598"/>
      <c r="AR38" s="598"/>
      <c r="AS38" s="598"/>
      <c r="AT38" s="598"/>
      <c r="AU38" s="598"/>
      <c r="AV38" s="598"/>
      <c r="AW38" s="598"/>
      <c r="AX38" s="598"/>
      <c r="AY38" s="598"/>
      <c r="AZ38" s="598"/>
      <c r="BA38" s="598"/>
      <c r="BB38" s="598"/>
      <c r="BC38" s="598"/>
      <c r="BD38" s="181"/>
      <c r="BE38" s="597" t="str">
        <f t="shared" si="1"/>
        <v/>
      </c>
      <c r="BF38" s="597"/>
      <c r="BG38" s="598"/>
      <c r="BH38" s="598"/>
      <c r="BI38" s="598"/>
      <c r="BJ38" s="598"/>
      <c r="BK38" s="598"/>
      <c r="BL38" s="598"/>
      <c r="BM38" s="598"/>
      <c r="BN38" s="598"/>
      <c r="BO38" s="598"/>
      <c r="BP38" s="598"/>
      <c r="BQ38" s="598"/>
      <c r="BR38" s="598"/>
      <c r="BS38" s="598"/>
      <c r="BT38" s="598"/>
      <c r="BU38" s="598"/>
      <c r="BV38" s="181"/>
      <c r="BW38" s="597">
        <f t="shared" si="2"/>
        <v>18</v>
      </c>
      <c r="BX38" s="597"/>
      <c r="BY38" s="598" t="str">
        <f>IF('各会計、関係団体の財政状況及び健全化判断比率'!B72="","",'各会計、関係団体の財政状況及び健全化判断比率'!B72)</f>
        <v>香川県広域水道企業団（工業用水道事業会計）</v>
      </c>
      <c r="BZ38" s="598"/>
      <c r="CA38" s="598"/>
      <c r="CB38" s="598"/>
      <c r="CC38" s="598"/>
      <c r="CD38" s="598"/>
      <c r="CE38" s="598"/>
      <c r="CF38" s="598"/>
      <c r="CG38" s="598"/>
      <c r="CH38" s="598"/>
      <c r="CI38" s="598"/>
      <c r="CJ38" s="598"/>
      <c r="CK38" s="598"/>
      <c r="CL38" s="598"/>
      <c r="CM38" s="598"/>
      <c r="CN38" s="181"/>
      <c r="CO38" s="597" t="str">
        <f t="shared" si="3"/>
        <v/>
      </c>
      <c r="CP38" s="597"/>
      <c r="CQ38" s="598" t="str">
        <f>IF('各会計、関係団体の財政状況及び健全化判断比率'!BS11="","",'各会計、関係団体の財政状況及び健全化判断比率'!BS11)</f>
        <v/>
      </c>
      <c r="CR38" s="598"/>
      <c r="CS38" s="598"/>
      <c r="CT38" s="598"/>
      <c r="CU38" s="598"/>
      <c r="CV38" s="598"/>
      <c r="CW38" s="598"/>
      <c r="CX38" s="598"/>
      <c r="CY38" s="598"/>
      <c r="CZ38" s="598"/>
      <c r="DA38" s="598"/>
      <c r="DB38" s="598"/>
      <c r="DC38" s="598"/>
      <c r="DD38" s="598"/>
      <c r="DE38" s="598"/>
      <c r="DG38" s="599" t="str">
        <f>IF('各会計、関係団体の財政状況及び健全化判断比率'!BR11="","",'各会計、関係団体の財政状況及び健全化判断比率'!BR11)</f>
        <v/>
      </c>
      <c r="DH38" s="599"/>
      <c r="DI38" s="208"/>
    </row>
    <row r="39" spans="1:113" ht="32.25" customHeight="1" x14ac:dyDescent="0.15">
      <c r="A39" s="181"/>
      <c r="B39" s="205"/>
      <c r="C39" s="597" t="str">
        <f t="shared" si="5"/>
        <v/>
      </c>
      <c r="D39" s="597"/>
      <c r="E39" s="598" t="str">
        <f>IF('各会計、関係団体の財政状況及び健全化判断比率'!B12="","",'各会計、関係団体の財政状況及び健全化判断比率'!B12)</f>
        <v/>
      </c>
      <c r="F39" s="598"/>
      <c r="G39" s="598"/>
      <c r="H39" s="598"/>
      <c r="I39" s="598"/>
      <c r="J39" s="598"/>
      <c r="K39" s="598"/>
      <c r="L39" s="598"/>
      <c r="M39" s="598"/>
      <c r="N39" s="598"/>
      <c r="O39" s="598"/>
      <c r="P39" s="598"/>
      <c r="Q39" s="598"/>
      <c r="R39" s="598"/>
      <c r="S39" s="598"/>
      <c r="T39" s="181"/>
      <c r="U39" s="597" t="str">
        <f t="shared" si="4"/>
        <v/>
      </c>
      <c r="V39" s="597"/>
      <c r="W39" s="598"/>
      <c r="X39" s="598"/>
      <c r="Y39" s="598"/>
      <c r="Z39" s="598"/>
      <c r="AA39" s="598"/>
      <c r="AB39" s="598"/>
      <c r="AC39" s="598"/>
      <c r="AD39" s="598"/>
      <c r="AE39" s="598"/>
      <c r="AF39" s="598"/>
      <c r="AG39" s="598"/>
      <c r="AH39" s="598"/>
      <c r="AI39" s="598"/>
      <c r="AJ39" s="598"/>
      <c r="AK39" s="598"/>
      <c r="AL39" s="181"/>
      <c r="AM39" s="597" t="str">
        <f t="shared" si="0"/>
        <v/>
      </c>
      <c r="AN39" s="597"/>
      <c r="AO39" s="598"/>
      <c r="AP39" s="598"/>
      <c r="AQ39" s="598"/>
      <c r="AR39" s="598"/>
      <c r="AS39" s="598"/>
      <c r="AT39" s="598"/>
      <c r="AU39" s="598"/>
      <c r="AV39" s="598"/>
      <c r="AW39" s="598"/>
      <c r="AX39" s="598"/>
      <c r="AY39" s="598"/>
      <c r="AZ39" s="598"/>
      <c r="BA39" s="598"/>
      <c r="BB39" s="598"/>
      <c r="BC39" s="598"/>
      <c r="BD39" s="181"/>
      <c r="BE39" s="597" t="str">
        <f t="shared" si="1"/>
        <v/>
      </c>
      <c r="BF39" s="597"/>
      <c r="BG39" s="598"/>
      <c r="BH39" s="598"/>
      <c r="BI39" s="598"/>
      <c r="BJ39" s="598"/>
      <c r="BK39" s="598"/>
      <c r="BL39" s="598"/>
      <c r="BM39" s="598"/>
      <c r="BN39" s="598"/>
      <c r="BO39" s="598"/>
      <c r="BP39" s="598"/>
      <c r="BQ39" s="598"/>
      <c r="BR39" s="598"/>
      <c r="BS39" s="598"/>
      <c r="BT39" s="598"/>
      <c r="BU39" s="598"/>
      <c r="BV39" s="181"/>
      <c r="BW39" s="597" t="str">
        <f t="shared" si="2"/>
        <v/>
      </c>
      <c r="BX39" s="597"/>
      <c r="BY39" s="598" t="str">
        <f>IF('各会計、関係団体の財政状況及び健全化判断比率'!B73="","",'各会計、関係団体の財政状況及び健全化判断比率'!B73)</f>
        <v/>
      </c>
      <c r="BZ39" s="598"/>
      <c r="CA39" s="598"/>
      <c r="CB39" s="598"/>
      <c r="CC39" s="598"/>
      <c r="CD39" s="598"/>
      <c r="CE39" s="598"/>
      <c r="CF39" s="598"/>
      <c r="CG39" s="598"/>
      <c r="CH39" s="598"/>
      <c r="CI39" s="598"/>
      <c r="CJ39" s="598"/>
      <c r="CK39" s="598"/>
      <c r="CL39" s="598"/>
      <c r="CM39" s="598"/>
      <c r="CN39" s="181"/>
      <c r="CO39" s="597" t="str">
        <f t="shared" si="3"/>
        <v/>
      </c>
      <c r="CP39" s="597"/>
      <c r="CQ39" s="598" t="str">
        <f>IF('各会計、関係団体の財政状況及び健全化判断比率'!BS12="","",'各会計、関係団体の財政状況及び健全化判断比率'!BS12)</f>
        <v/>
      </c>
      <c r="CR39" s="598"/>
      <c r="CS39" s="598"/>
      <c r="CT39" s="598"/>
      <c r="CU39" s="598"/>
      <c r="CV39" s="598"/>
      <c r="CW39" s="598"/>
      <c r="CX39" s="598"/>
      <c r="CY39" s="598"/>
      <c r="CZ39" s="598"/>
      <c r="DA39" s="598"/>
      <c r="DB39" s="598"/>
      <c r="DC39" s="598"/>
      <c r="DD39" s="598"/>
      <c r="DE39" s="598"/>
      <c r="DG39" s="599" t="str">
        <f>IF('各会計、関係団体の財政状況及び健全化判断比率'!BR12="","",'各会計、関係団体の財政状況及び健全化判断比率'!BR12)</f>
        <v/>
      </c>
      <c r="DH39" s="599"/>
      <c r="DI39" s="208"/>
    </row>
    <row r="40" spans="1:113" ht="32.25" customHeight="1" x14ac:dyDescent="0.15">
      <c r="A40" s="181"/>
      <c r="B40" s="205"/>
      <c r="C40" s="597" t="str">
        <f t="shared" si="5"/>
        <v/>
      </c>
      <c r="D40" s="597"/>
      <c r="E40" s="598" t="str">
        <f>IF('各会計、関係団体の財政状況及び健全化判断比率'!B13="","",'各会計、関係団体の財政状況及び健全化判断比率'!B13)</f>
        <v/>
      </c>
      <c r="F40" s="598"/>
      <c r="G40" s="598"/>
      <c r="H40" s="598"/>
      <c r="I40" s="598"/>
      <c r="J40" s="598"/>
      <c r="K40" s="598"/>
      <c r="L40" s="598"/>
      <c r="M40" s="598"/>
      <c r="N40" s="598"/>
      <c r="O40" s="598"/>
      <c r="P40" s="598"/>
      <c r="Q40" s="598"/>
      <c r="R40" s="598"/>
      <c r="S40" s="598"/>
      <c r="T40" s="181"/>
      <c r="U40" s="597" t="str">
        <f t="shared" si="4"/>
        <v/>
      </c>
      <c r="V40" s="597"/>
      <c r="W40" s="598"/>
      <c r="X40" s="598"/>
      <c r="Y40" s="598"/>
      <c r="Z40" s="598"/>
      <c r="AA40" s="598"/>
      <c r="AB40" s="598"/>
      <c r="AC40" s="598"/>
      <c r="AD40" s="598"/>
      <c r="AE40" s="598"/>
      <c r="AF40" s="598"/>
      <c r="AG40" s="598"/>
      <c r="AH40" s="598"/>
      <c r="AI40" s="598"/>
      <c r="AJ40" s="598"/>
      <c r="AK40" s="598"/>
      <c r="AL40" s="181"/>
      <c r="AM40" s="597" t="str">
        <f t="shared" si="0"/>
        <v/>
      </c>
      <c r="AN40" s="597"/>
      <c r="AO40" s="598"/>
      <c r="AP40" s="598"/>
      <c r="AQ40" s="598"/>
      <c r="AR40" s="598"/>
      <c r="AS40" s="598"/>
      <c r="AT40" s="598"/>
      <c r="AU40" s="598"/>
      <c r="AV40" s="598"/>
      <c r="AW40" s="598"/>
      <c r="AX40" s="598"/>
      <c r="AY40" s="598"/>
      <c r="AZ40" s="598"/>
      <c r="BA40" s="598"/>
      <c r="BB40" s="598"/>
      <c r="BC40" s="598"/>
      <c r="BD40" s="181"/>
      <c r="BE40" s="597" t="str">
        <f t="shared" si="1"/>
        <v/>
      </c>
      <c r="BF40" s="597"/>
      <c r="BG40" s="598"/>
      <c r="BH40" s="598"/>
      <c r="BI40" s="598"/>
      <c r="BJ40" s="598"/>
      <c r="BK40" s="598"/>
      <c r="BL40" s="598"/>
      <c r="BM40" s="598"/>
      <c r="BN40" s="598"/>
      <c r="BO40" s="598"/>
      <c r="BP40" s="598"/>
      <c r="BQ40" s="598"/>
      <c r="BR40" s="598"/>
      <c r="BS40" s="598"/>
      <c r="BT40" s="598"/>
      <c r="BU40" s="598"/>
      <c r="BV40" s="181"/>
      <c r="BW40" s="597" t="str">
        <f t="shared" si="2"/>
        <v/>
      </c>
      <c r="BX40" s="597"/>
      <c r="BY40" s="598" t="str">
        <f>IF('各会計、関係団体の財政状況及び健全化判断比率'!B74="","",'各会計、関係団体の財政状況及び健全化判断比率'!B74)</f>
        <v/>
      </c>
      <c r="BZ40" s="598"/>
      <c r="CA40" s="598"/>
      <c r="CB40" s="598"/>
      <c r="CC40" s="598"/>
      <c r="CD40" s="598"/>
      <c r="CE40" s="598"/>
      <c r="CF40" s="598"/>
      <c r="CG40" s="598"/>
      <c r="CH40" s="598"/>
      <c r="CI40" s="598"/>
      <c r="CJ40" s="598"/>
      <c r="CK40" s="598"/>
      <c r="CL40" s="598"/>
      <c r="CM40" s="598"/>
      <c r="CN40" s="181"/>
      <c r="CO40" s="597" t="str">
        <f t="shared" si="3"/>
        <v/>
      </c>
      <c r="CP40" s="597"/>
      <c r="CQ40" s="598" t="str">
        <f>IF('各会計、関係団体の財政状況及び健全化判断比率'!BS13="","",'各会計、関係団体の財政状況及び健全化判断比率'!BS13)</f>
        <v/>
      </c>
      <c r="CR40" s="598"/>
      <c r="CS40" s="598"/>
      <c r="CT40" s="598"/>
      <c r="CU40" s="598"/>
      <c r="CV40" s="598"/>
      <c r="CW40" s="598"/>
      <c r="CX40" s="598"/>
      <c r="CY40" s="598"/>
      <c r="CZ40" s="598"/>
      <c r="DA40" s="598"/>
      <c r="DB40" s="598"/>
      <c r="DC40" s="598"/>
      <c r="DD40" s="598"/>
      <c r="DE40" s="598"/>
      <c r="DG40" s="599" t="str">
        <f>IF('各会計、関係団体の財政状況及び健全化判断比率'!BR13="","",'各会計、関係団体の財政状況及び健全化判断比率'!BR13)</f>
        <v/>
      </c>
      <c r="DH40" s="599"/>
      <c r="DI40" s="208"/>
    </row>
    <row r="41" spans="1:113" ht="32.25" customHeight="1" x14ac:dyDescent="0.15">
      <c r="A41" s="181"/>
      <c r="B41" s="205"/>
      <c r="C41" s="597" t="str">
        <f t="shared" si="5"/>
        <v/>
      </c>
      <c r="D41" s="597"/>
      <c r="E41" s="598" t="str">
        <f>IF('各会計、関係団体の財政状況及び健全化判断比率'!B14="","",'各会計、関係団体の財政状況及び健全化判断比率'!B14)</f>
        <v/>
      </c>
      <c r="F41" s="598"/>
      <c r="G41" s="598"/>
      <c r="H41" s="598"/>
      <c r="I41" s="598"/>
      <c r="J41" s="598"/>
      <c r="K41" s="598"/>
      <c r="L41" s="598"/>
      <c r="M41" s="598"/>
      <c r="N41" s="598"/>
      <c r="O41" s="598"/>
      <c r="P41" s="598"/>
      <c r="Q41" s="598"/>
      <c r="R41" s="598"/>
      <c r="S41" s="598"/>
      <c r="T41" s="181"/>
      <c r="U41" s="597" t="str">
        <f t="shared" si="4"/>
        <v/>
      </c>
      <c r="V41" s="597"/>
      <c r="W41" s="598"/>
      <c r="X41" s="598"/>
      <c r="Y41" s="598"/>
      <c r="Z41" s="598"/>
      <c r="AA41" s="598"/>
      <c r="AB41" s="598"/>
      <c r="AC41" s="598"/>
      <c r="AD41" s="598"/>
      <c r="AE41" s="598"/>
      <c r="AF41" s="598"/>
      <c r="AG41" s="598"/>
      <c r="AH41" s="598"/>
      <c r="AI41" s="598"/>
      <c r="AJ41" s="598"/>
      <c r="AK41" s="598"/>
      <c r="AL41" s="181"/>
      <c r="AM41" s="597" t="str">
        <f t="shared" si="0"/>
        <v/>
      </c>
      <c r="AN41" s="597"/>
      <c r="AO41" s="598"/>
      <c r="AP41" s="598"/>
      <c r="AQ41" s="598"/>
      <c r="AR41" s="598"/>
      <c r="AS41" s="598"/>
      <c r="AT41" s="598"/>
      <c r="AU41" s="598"/>
      <c r="AV41" s="598"/>
      <c r="AW41" s="598"/>
      <c r="AX41" s="598"/>
      <c r="AY41" s="598"/>
      <c r="AZ41" s="598"/>
      <c r="BA41" s="598"/>
      <c r="BB41" s="598"/>
      <c r="BC41" s="598"/>
      <c r="BD41" s="181"/>
      <c r="BE41" s="597" t="str">
        <f t="shared" si="1"/>
        <v/>
      </c>
      <c r="BF41" s="597"/>
      <c r="BG41" s="598"/>
      <c r="BH41" s="598"/>
      <c r="BI41" s="598"/>
      <c r="BJ41" s="598"/>
      <c r="BK41" s="598"/>
      <c r="BL41" s="598"/>
      <c r="BM41" s="598"/>
      <c r="BN41" s="598"/>
      <c r="BO41" s="598"/>
      <c r="BP41" s="598"/>
      <c r="BQ41" s="598"/>
      <c r="BR41" s="598"/>
      <c r="BS41" s="598"/>
      <c r="BT41" s="598"/>
      <c r="BU41" s="598"/>
      <c r="BV41" s="181"/>
      <c r="BW41" s="597" t="str">
        <f t="shared" si="2"/>
        <v/>
      </c>
      <c r="BX41" s="597"/>
      <c r="BY41" s="598" t="str">
        <f>IF('各会計、関係団体の財政状況及び健全化判断比率'!B75="","",'各会計、関係団体の財政状況及び健全化判断比率'!B75)</f>
        <v/>
      </c>
      <c r="BZ41" s="598"/>
      <c r="CA41" s="598"/>
      <c r="CB41" s="598"/>
      <c r="CC41" s="598"/>
      <c r="CD41" s="598"/>
      <c r="CE41" s="598"/>
      <c r="CF41" s="598"/>
      <c r="CG41" s="598"/>
      <c r="CH41" s="598"/>
      <c r="CI41" s="598"/>
      <c r="CJ41" s="598"/>
      <c r="CK41" s="598"/>
      <c r="CL41" s="598"/>
      <c r="CM41" s="598"/>
      <c r="CN41" s="181"/>
      <c r="CO41" s="597" t="str">
        <f t="shared" si="3"/>
        <v/>
      </c>
      <c r="CP41" s="597"/>
      <c r="CQ41" s="598" t="str">
        <f>IF('各会計、関係団体の財政状況及び健全化判断比率'!BS14="","",'各会計、関係団体の財政状況及び健全化判断比率'!BS14)</f>
        <v/>
      </c>
      <c r="CR41" s="598"/>
      <c r="CS41" s="598"/>
      <c r="CT41" s="598"/>
      <c r="CU41" s="598"/>
      <c r="CV41" s="598"/>
      <c r="CW41" s="598"/>
      <c r="CX41" s="598"/>
      <c r="CY41" s="598"/>
      <c r="CZ41" s="598"/>
      <c r="DA41" s="598"/>
      <c r="DB41" s="598"/>
      <c r="DC41" s="598"/>
      <c r="DD41" s="598"/>
      <c r="DE41" s="598"/>
      <c r="DG41" s="599" t="str">
        <f>IF('各会計、関係団体の財政状況及び健全化判断比率'!BR14="","",'各会計、関係団体の財政状況及び健全化判断比率'!BR14)</f>
        <v/>
      </c>
      <c r="DH41" s="599"/>
      <c r="DI41" s="208"/>
    </row>
    <row r="42" spans="1:113" ht="32.25" customHeight="1" x14ac:dyDescent="0.15">
      <c r="B42" s="205"/>
      <c r="C42" s="597" t="str">
        <f t="shared" si="5"/>
        <v/>
      </c>
      <c r="D42" s="597"/>
      <c r="E42" s="598" t="str">
        <f>IF('各会計、関係団体の財政状況及び健全化判断比率'!B15="","",'各会計、関係団体の財政状況及び健全化判断比率'!B15)</f>
        <v/>
      </c>
      <c r="F42" s="598"/>
      <c r="G42" s="598"/>
      <c r="H42" s="598"/>
      <c r="I42" s="598"/>
      <c r="J42" s="598"/>
      <c r="K42" s="598"/>
      <c r="L42" s="598"/>
      <c r="M42" s="598"/>
      <c r="N42" s="598"/>
      <c r="O42" s="598"/>
      <c r="P42" s="598"/>
      <c r="Q42" s="598"/>
      <c r="R42" s="598"/>
      <c r="S42" s="598"/>
      <c r="T42" s="181"/>
      <c r="U42" s="597" t="str">
        <f t="shared" si="4"/>
        <v/>
      </c>
      <c r="V42" s="597"/>
      <c r="W42" s="598"/>
      <c r="X42" s="598"/>
      <c r="Y42" s="598"/>
      <c r="Z42" s="598"/>
      <c r="AA42" s="598"/>
      <c r="AB42" s="598"/>
      <c r="AC42" s="598"/>
      <c r="AD42" s="598"/>
      <c r="AE42" s="598"/>
      <c r="AF42" s="598"/>
      <c r="AG42" s="598"/>
      <c r="AH42" s="598"/>
      <c r="AI42" s="598"/>
      <c r="AJ42" s="598"/>
      <c r="AK42" s="598"/>
      <c r="AL42" s="181"/>
      <c r="AM42" s="597" t="str">
        <f t="shared" si="0"/>
        <v/>
      </c>
      <c r="AN42" s="597"/>
      <c r="AO42" s="598"/>
      <c r="AP42" s="598"/>
      <c r="AQ42" s="598"/>
      <c r="AR42" s="598"/>
      <c r="AS42" s="598"/>
      <c r="AT42" s="598"/>
      <c r="AU42" s="598"/>
      <c r="AV42" s="598"/>
      <c r="AW42" s="598"/>
      <c r="AX42" s="598"/>
      <c r="AY42" s="598"/>
      <c r="AZ42" s="598"/>
      <c r="BA42" s="598"/>
      <c r="BB42" s="598"/>
      <c r="BC42" s="598"/>
      <c r="BD42" s="181"/>
      <c r="BE42" s="597" t="str">
        <f t="shared" si="1"/>
        <v/>
      </c>
      <c r="BF42" s="597"/>
      <c r="BG42" s="598"/>
      <c r="BH42" s="598"/>
      <c r="BI42" s="598"/>
      <c r="BJ42" s="598"/>
      <c r="BK42" s="598"/>
      <c r="BL42" s="598"/>
      <c r="BM42" s="598"/>
      <c r="BN42" s="598"/>
      <c r="BO42" s="598"/>
      <c r="BP42" s="598"/>
      <c r="BQ42" s="598"/>
      <c r="BR42" s="598"/>
      <c r="BS42" s="598"/>
      <c r="BT42" s="598"/>
      <c r="BU42" s="598"/>
      <c r="BV42" s="181"/>
      <c r="BW42" s="597" t="str">
        <f t="shared" si="2"/>
        <v/>
      </c>
      <c r="BX42" s="597"/>
      <c r="BY42" s="598" t="str">
        <f>IF('各会計、関係団体の財政状況及び健全化判断比率'!B76="","",'各会計、関係団体の財政状況及び健全化判断比率'!B76)</f>
        <v/>
      </c>
      <c r="BZ42" s="598"/>
      <c r="CA42" s="598"/>
      <c r="CB42" s="598"/>
      <c r="CC42" s="598"/>
      <c r="CD42" s="598"/>
      <c r="CE42" s="598"/>
      <c r="CF42" s="598"/>
      <c r="CG42" s="598"/>
      <c r="CH42" s="598"/>
      <c r="CI42" s="598"/>
      <c r="CJ42" s="598"/>
      <c r="CK42" s="598"/>
      <c r="CL42" s="598"/>
      <c r="CM42" s="598"/>
      <c r="CN42" s="181"/>
      <c r="CO42" s="597" t="str">
        <f t="shared" si="3"/>
        <v/>
      </c>
      <c r="CP42" s="597"/>
      <c r="CQ42" s="598" t="str">
        <f>IF('各会計、関係団体の財政状況及び健全化判断比率'!BS15="","",'各会計、関係団体の財政状況及び健全化判断比率'!BS15)</f>
        <v/>
      </c>
      <c r="CR42" s="598"/>
      <c r="CS42" s="598"/>
      <c r="CT42" s="598"/>
      <c r="CU42" s="598"/>
      <c r="CV42" s="598"/>
      <c r="CW42" s="598"/>
      <c r="CX42" s="598"/>
      <c r="CY42" s="598"/>
      <c r="CZ42" s="598"/>
      <c r="DA42" s="598"/>
      <c r="DB42" s="598"/>
      <c r="DC42" s="598"/>
      <c r="DD42" s="598"/>
      <c r="DE42" s="598"/>
      <c r="DG42" s="599" t="str">
        <f>IF('各会計、関係団体の財政状況及び健全化判断比率'!BR15="","",'各会計、関係団体の財政状況及び健全化判断比率'!BR15)</f>
        <v/>
      </c>
      <c r="DH42" s="599"/>
      <c r="DI42" s="208"/>
    </row>
    <row r="43" spans="1:113" ht="32.25" customHeight="1" x14ac:dyDescent="0.15">
      <c r="B43" s="205"/>
      <c r="C43" s="597" t="str">
        <f t="shared" si="5"/>
        <v/>
      </c>
      <c r="D43" s="597"/>
      <c r="E43" s="598" t="str">
        <f>IF('各会計、関係団体の財政状況及び健全化判断比率'!B16="","",'各会計、関係団体の財政状況及び健全化判断比率'!B16)</f>
        <v/>
      </c>
      <c r="F43" s="598"/>
      <c r="G43" s="598"/>
      <c r="H43" s="598"/>
      <c r="I43" s="598"/>
      <c r="J43" s="598"/>
      <c r="K43" s="598"/>
      <c r="L43" s="598"/>
      <c r="M43" s="598"/>
      <c r="N43" s="598"/>
      <c r="O43" s="598"/>
      <c r="P43" s="598"/>
      <c r="Q43" s="598"/>
      <c r="R43" s="598"/>
      <c r="S43" s="598"/>
      <c r="T43" s="181"/>
      <c r="U43" s="597" t="str">
        <f t="shared" si="4"/>
        <v/>
      </c>
      <c r="V43" s="597"/>
      <c r="W43" s="598"/>
      <c r="X43" s="598"/>
      <c r="Y43" s="598"/>
      <c r="Z43" s="598"/>
      <c r="AA43" s="598"/>
      <c r="AB43" s="598"/>
      <c r="AC43" s="598"/>
      <c r="AD43" s="598"/>
      <c r="AE43" s="598"/>
      <c r="AF43" s="598"/>
      <c r="AG43" s="598"/>
      <c r="AH43" s="598"/>
      <c r="AI43" s="598"/>
      <c r="AJ43" s="598"/>
      <c r="AK43" s="598"/>
      <c r="AL43" s="181"/>
      <c r="AM43" s="597" t="str">
        <f t="shared" si="0"/>
        <v/>
      </c>
      <c r="AN43" s="597"/>
      <c r="AO43" s="598"/>
      <c r="AP43" s="598"/>
      <c r="AQ43" s="598"/>
      <c r="AR43" s="598"/>
      <c r="AS43" s="598"/>
      <c r="AT43" s="598"/>
      <c r="AU43" s="598"/>
      <c r="AV43" s="598"/>
      <c r="AW43" s="598"/>
      <c r="AX43" s="598"/>
      <c r="AY43" s="598"/>
      <c r="AZ43" s="598"/>
      <c r="BA43" s="598"/>
      <c r="BB43" s="598"/>
      <c r="BC43" s="598"/>
      <c r="BD43" s="181"/>
      <c r="BE43" s="597" t="str">
        <f t="shared" si="1"/>
        <v/>
      </c>
      <c r="BF43" s="597"/>
      <c r="BG43" s="598"/>
      <c r="BH43" s="598"/>
      <c r="BI43" s="598"/>
      <c r="BJ43" s="598"/>
      <c r="BK43" s="598"/>
      <c r="BL43" s="598"/>
      <c r="BM43" s="598"/>
      <c r="BN43" s="598"/>
      <c r="BO43" s="598"/>
      <c r="BP43" s="598"/>
      <c r="BQ43" s="598"/>
      <c r="BR43" s="598"/>
      <c r="BS43" s="598"/>
      <c r="BT43" s="598"/>
      <c r="BU43" s="598"/>
      <c r="BV43" s="181"/>
      <c r="BW43" s="597" t="str">
        <f t="shared" si="2"/>
        <v/>
      </c>
      <c r="BX43" s="597"/>
      <c r="BY43" s="598" t="str">
        <f>IF('各会計、関係団体の財政状況及び健全化判断比率'!B77="","",'各会計、関係団体の財政状況及び健全化判断比率'!B77)</f>
        <v/>
      </c>
      <c r="BZ43" s="598"/>
      <c r="CA43" s="598"/>
      <c r="CB43" s="598"/>
      <c r="CC43" s="598"/>
      <c r="CD43" s="598"/>
      <c r="CE43" s="598"/>
      <c r="CF43" s="598"/>
      <c r="CG43" s="598"/>
      <c r="CH43" s="598"/>
      <c r="CI43" s="598"/>
      <c r="CJ43" s="598"/>
      <c r="CK43" s="598"/>
      <c r="CL43" s="598"/>
      <c r="CM43" s="598"/>
      <c r="CN43" s="181"/>
      <c r="CO43" s="597" t="str">
        <f t="shared" si="3"/>
        <v/>
      </c>
      <c r="CP43" s="597"/>
      <c r="CQ43" s="598" t="str">
        <f>IF('各会計、関係団体の財政状況及び健全化判断比率'!BS16="","",'各会計、関係団体の財政状況及び健全化判断比率'!BS16)</f>
        <v/>
      </c>
      <c r="CR43" s="598"/>
      <c r="CS43" s="598"/>
      <c r="CT43" s="598"/>
      <c r="CU43" s="598"/>
      <c r="CV43" s="598"/>
      <c r="CW43" s="598"/>
      <c r="CX43" s="598"/>
      <c r="CY43" s="598"/>
      <c r="CZ43" s="598"/>
      <c r="DA43" s="598"/>
      <c r="DB43" s="598"/>
      <c r="DC43" s="598"/>
      <c r="DD43" s="598"/>
      <c r="DE43" s="598"/>
      <c r="DG43" s="599" t="str">
        <f>IF('各会計、関係団体の財政状況及び健全化判断比率'!BR16="","",'各会計、関係団体の財政状況及び健全化判断比率'!BR16)</f>
        <v/>
      </c>
      <c r="DH43" s="599"/>
      <c r="DI43" s="208"/>
    </row>
    <row r="44" spans="1:113" ht="13.5" customHeight="1" thickBot="1" x14ac:dyDescent="0.2">
      <c r="B44" s="209"/>
      <c r="C44" s="210"/>
      <c r="D44" s="210"/>
      <c r="E44" s="210"/>
      <c r="F44" s="210"/>
      <c r="G44" s="210"/>
      <c r="H44" s="210"/>
      <c r="I44" s="210"/>
      <c r="J44" s="210"/>
      <c r="K44" s="210"/>
      <c r="L44" s="210"/>
      <c r="M44" s="210"/>
      <c r="N44" s="210"/>
      <c r="O44" s="210"/>
      <c r="P44" s="210"/>
      <c r="Q44" s="210"/>
      <c r="R44" s="210"/>
      <c r="S44" s="210"/>
      <c r="T44" s="210"/>
      <c r="U44" s="210"/>
      <c r="V44" s="210"/>
      <c r="W44" s="210"/>
      <c r="X44" s="210"/>
      <c r="Y44" s="210"/>
      <c r="Z44" s="210"/>
      <c r="AA44" s="210"/>
      <c r="AB44" s="210"/>
      <c r="AC44" s="210"/>
      <c r="AD44" s="210"/>
      <c r="AE44" s="210"/>
      <c r="AF44" s="210"/>
      <c r="AG44" s="210"/>
      <c r="AH44" s="210"/>
      <c r="AI44" s="210"/>
      <c r="AJ44" s="210"/>
      <c r="AK44" s="210"/>
      <c r="AL44" s="210"/>
      <c r="AM44" s="210"/>
      <c r="AN44" s="210"/>
      <c r="AO44" s="210"/>
      <c r="AP44" s="210"/>
      <c r="AQ44" s="210"/>
      <c r="AR44" s="210"/>
      <c r="AS44" s="210"/>
      <c r="AT44" s="210"/>
      <c r="AU44" s="210"/>
      <c r="AV44" s="210"/>
      <c r="AW44" s="210"/>
      <c r="AX44" s="210"/>
      <c r="AY44" s="210"/>
      <c r="AZ44" s="210"/>
      <c r="BA44" s="210"/>
      <c r="BB44" s="210"/>
      <c r="BC44" s="210"/>
      <c r="BD44" s="210"/>
      <c r="BE44" s="210"/>
      <c r="BF44" s="210"/>
      <c r="BG44" s="210"/>
      <c r="BH44" s="210"/>
      <c r="BI44" s="210"/>
      <c r="BJ44" s="210"/>
      <c r="BK44" s="210"/>
      <c r="BL44" s="210"/>
      <c r="BM44" s="210"/>
      <c r="BN44" s="210"/>
      <c r="BO44" s="210"/>
      <c r="BP44" s="210"/>
      <c r="BQ44" s="210"/>
      <c r="BR44" s="210"/>
      <c r="BS44" s="210"/>
      <c r="BT44" s="210"/>
      <c r="BU44" s="210"/>
      <c r="BV44" s="210"/>
      <c r="BW44" s="210"/>
      <c r="BX44" s="210"/>
      <c r="BY44" s="210"/>
      <c r="BZ44" s="210"/>
      <c r="CA44" s="210"/>
      <c r="CB44" s="210"/>
      <c r="CC44" s="210"/>
      <c r="CD44" s="210"/>
      <c r="CE44" s="210"/>
      <c r="CF44" s="210"/>
      <c r="CG44" s="210"/>
      <c r="CH44" s="210"/>
      <c r="CI44" s="210"/>
      <c r="CJ44" s="210"/>
      <c r="CK44" s="210"/>
      <c r="CL44" s="210"/>
      <c r="CM44" s="210"/>
      <c r="CN44" s="210"/>
      <c r="CO44" s="210"/>
      <c r="CP44" s="210"/>
      <c r="CQ44" s="210"/>
      <c r="CR44" s="210"/>
      <c r="CS44" s="210"/>
      <c r="CT44" s="210"/>
      <c r="CU44" s="210"/>
      <c r="CV44" s="210"/>
      <c r="CW44" s="210"/>
      <c r="CX44" s="210"/>
      <c r="CY44" s="210"/>
      <c r="CZ44" s="210"/>
      <c r="DA44" s="210"/>
      <c r="DB44" s="210"/>
      <c r="DC44" s="210"/>
      <c r="DD44" s="210"/>
      <c r="DE44" s="210"/>
      <c r="DF44" s="210"/>
      <c r="DG44" s="210"/>
      <c r="DH44" s="210"/>
      <c r="DI44" s="211"/>
    </row>
    <row r="45" spans="1:113" x14ac:dyDescent="0.15"/>
    <row r="46" spans="1:113" x14ac:dyDescent="0.15">
      <c r="B46" s="180" t="s">
        <v>207</v>
      </c>
      <c r="E46" s="600" t="s">
        <v>208</v>
      </c>
      <c r="F46" s="600"/>
      <c r="G46" s="600"/>
      <c r="H46" s="600"/>
      <c r="I46" s="600"/>
      <c r="J46" s="600"/>
      <c r="K46" s="600"/>
      <c r="L46" s="600"/>
      <c r="M46" s="600"/>
      <c r="N46" s="600"/>
      <c r="O46" s="600"/>
      <c r="P46" s="600"/>
      <c r="Q46" s="600"/>
      <c r="R46" s="600"/>
      <c r="S46" s="600"/>
      <c r="T46" s="600"/>
      <c r="U46" s="600"/>
      <c r="V46" s="600"/>
      <c r="W46" s="600"/>
      <c r="X46" s="600"/>
      <c r="Y46" s="600"/>
      <c r="Z46" s="600"/>
      <c r="AA46" s="600"/>
      <c r="AB46" s="600"/>
      <c r="AC46" s="600"/>
      <c r="AD46" s="600"/>
      <c r="AE46" s="600"/>
      <c r="AF46" s="600"/>
      <c r="AG46" s="600"/>
      <c r="AH46" s="600"/>
      <c r="AI46" s="600"/>
      <c r="AJ46" s="600"/>
      <c r="AK46" s="600"/>
      <c r="AL46" s="600"/>
      <c r="AM46" s="600"/>
      <c r="AN46" s="600"/>
      <c r="AO46" s="600"/>
      <c r="AP46" s="600"/>
      <c r="AQ46" s="600"/>
      <c r="AR46" s="600"/>
      <c r="AS46" s="600"/>
      <c r="AT46" s="600"/>
      <c r="AU46" s="600"/>
      <c r="AV46" s="600"/>
      <c r="AW46" s="600"/>
      <c r="AX46" s="600"/>
      <c r="AY46" s="600"/>
      <c r="AZ46" s="600"/>
      <c r="BA46" s="600"/>
      <c r="BB46" s="600"/>
      <c r="BC46" s="600"/>
      <c r="BD46" s="600"/>
      <c r="BE46" s="600"/>
      <c r="BF46" s="600"/>
      <c r="BG46" s="600"/>
      <c r="BH46" s="600"/>
      <c r="BI46" s="600"/>
      <c r="BJ46" s="600"/>
      <c r="BK46" s="600"/>
      <c r="BL46" s="600"/>
      <c r="BM46" s="600"/>
      <c r="BN46" s="600"/>
      <c r="BO46" s="600"/>
      <c r="BP46" s="600"/>
      <c r="BQ46" s="600"/>
      <c r="BR46" s="600"/>
      <c r="BS46" s="600"/>
      <c r="BT46" s="600"/>
      <c r="BU46" s="600"/>
      <c r="BV46" s="600"/>
      <c r="BW46" s="600"/>
      <c r="BX46" s="600"/>
      <c r="BY46" s="600"/>
      <c r="BZ46" s="600"/>
      <c r="CA46" s="600"/>
      <c r="CB46" s="600"/>
      <c r="CC46" s="600"/>
      <c r="CD46" s="600"/>
      <c r="CE46" s="600"/>
      <c r="CF46" s="600"/>
      <c r="CG46" s="600"/>
      <c r="CH46" s="600"/>
      <c r="CI46" s="600"/>
      <c r="CJ46" s="600"/>
      <c r="CK46" s="600"/>
      <c r="CL46" s="600"/>
      <c r="CM46" s="600"/>
      <c r="CN46" s="600"/>
      <c r="CO46" s="600"/>
      <c r="CP46" s="600"/>
      <c r="CQ46" s="600"/>
      <c r="CR46" s="600"/>
      <c r="CS46" s="600"/>
      <c r="CT46" s="600"/>
      <c r="CU46" s="600"/>
      <c r="CV46" s="600"/>
      <c r="CW46" s="600"/>
      <c r="CX46" s="600"/>
      <c r="CY46" s="600"/>
      <c r="CZ46" s="600"/>
      <c r="DA46" s="600"/>
      <c r="DB46" s="600"/>
      <c r="DC46" s="600"/>
      <c r="DD46" s="600"/>
      <c r="DE46" s="600"/>
      <c r="DF46" s="600"/>
      <c r="DG46" s="600"/>
      <c r="DH46" s="600"/>
      <c r="DI46" s="600"/>
    </row>
    <row r="47" spans="1:113" x14ac:dyDescent="0.15">
      <c r="E47" s="600" t="s">
        <v>209</v>
      </c>
      <c r="F47" s="600"/>
      <c r="G47" s="600"/>
      <c r="H47" s="600"/>
      <c r="I47" s="600"/>
      <c r="J47" s="600"/>
      <c r="K47" s="600"/>
      <c r="L47" s="600"/>
      <c r="M47" s="600"/>
      <c r="N47" s="600"/>
      <c r="O47" s="600"/>
      <c r="P47" s="600"/>
      <c r="Q47" s="600"/>
      <c r="R47" s="600"/>
      <c r="S47" s="600"/>
      <c r="T47" s="600"/>
      <c r="U47" s="600"/>
      <c r="V47" s="600"/>
      <c r="W47" s="600"/>
      <c r="X47" s="600"/>
      <c r="Y47" s="600"/>
      <c r="Z47" s="600"/>
      <c r="AA47" s="600"/>
      <c r="AB47" s="600"/>
      <c r="AC47" s="600"/>
      <c r="AD47" s="600"/>
      <c r="AE47" s="600"/>
      <c r="AF47" s="600"/>
      <c r="AG47" s="600"/>
      <c r="AH47" s="600"/>
      <c r="AI47" s="600"/>
      <c r="AJ47" s="600"/>
      <c r="AK47" s="600"/>
      <c r="AL47" s="600"/>
      <c r="AM47" s="600"/>
      <c r="AN47" s="600"/>
      <c r="AO47" s="600"/>
      <c r="AP47" s="600"/>
      <c r="AQ47" s="600"/>
      <c r="AR47" s="600"/>
      <c r="AS47" s="600"/>
      <c r="AT47" s="600"/>
      <c r="AU47" s="600"/>
      <c r="AV47" s="600"/>
      <c r="AW47" s="600"/>
      <c r="AX47" s="600"/>
      <c r="AY47" s="600"/>
      <c r="AZ47" s="600"/>
      <c r="BA47" s="600"/>
      <c r="BB47" s="600"/>
      <c r="BC47" s="600"/>
      <c r="BD47" s="600"/>
      <c r="BE47" s="600"/>
      <c r="BF47" s="600"/>
      <c r="BG47" s="600"/>
      <c r="BH47" s="600"/>
      <c r="BI47" s="600"/>
      <c r="BJ47" s="600"/>
      <c r="BK47" s="600"/>
      <c r="BL47" s="600"/>
      <c r="BM47" s="600"/>
      <c r="BN47" s="600"/>
      <c r="BO47" s="600"/>
      <c r="BP47" s="600"/>
      <c r="BQ47" s="600"/>
      <c r="BR47" s="600"/>
      <c r="BS47" s="600"/>
      <c r="BT47" s="600"/>
      <c r="BU47" s="600"/>
      <c r="BV47" s="600"/>
      <c r="BW47" s="600"/>
      <c r="BX47" s="600"/>
      <c r="BY47" s="600"/>
      <c r="BZ47" s="600"/>
      <c r="CA47" s="600"/>
      <c r="CB47" s="600"/>
      <c r="CC47" s="600"/>
      <c r="CD47" s="600"/>
      <c r="CE47" s="600"/>
      <c r="CF47" s="600"/>
      <c r="CG47" s="600"/>
      <c r="CH47" s="600"/>
      <c r="CI47" s="600"/>
      <c r="CJ47" s="600"/>
      <c r="CK47" s="600"/>
      <c r="CL47" s="600"/>
      <c r="CM47" s="600"/>
      <c r="CN47" s="600"/>
      <c r="CO47" s="600"/>
      <c r="CP47" s="600"/>
      <c r="CQ47" s="600"/>
      <c r="CR47" s="600"/>
      <c r="CS47" s="600"/>
      <c r="CT47" s="600"/>
      <c r="CU47" s="600"/>
      <c r="CV47" s="600"/>
      <c r="CW47" s="600"/>
      <c r="CX47" s="600"/>
      <c r="CY47" s="600"/>
      <c r="CZ47" s="600"/>
      <c r="DA47" s="600"/>
      <c r="DB47" s="600"/>
      <c r="DC47" s="600"/>
      <c r="DD47" s="600"/>
      <c r="DE47" s="600"/>
      <c r="DF47" s="600"/>
      <c r="DG47" s="600"/>
      <c r="DH47" s="600"/>
      <c r="DI47" s="600"/>
    </row>
    <row r="48" spans="1:113" x14ac:dyDescent="0.15">
      <c r="E48" s="600" t="s">
        <v>210</v>
      </c>
      <c r="F48" s="600"/>
      <c r="G48" s="600"/>
      <c r="H48" s="600"/>
      <c r="I48" s="600"/>
      <c r="J48" s="600"/>
      <c r="K48" s="600"/>
      <c r="L48" s="600"/>
      <c r="M48" s="600"/>
      <c r="N48" s="600"/>
      <c r="O48" s="600"/>
      <c r="P48" s="600"/>
      <c r="Q48" s="600"/>
      <c r="R48" s="600"/>
      <c r="S48" s="600"/>
      <c r="T48" s="600"/>
      <c r="U48" s="600"/>
      <c r="V48" s="600"/>
      <c r="W48" s="600"/>
      <c r="X48" s="600"/>
      <c r="Y48" s="600"/>
      <c r="Z48" s="600"/>
      <c r="AA48" s="600"/>
      <c r="AB48" s="600"/>
      <c r="AC48" s="600"/>
      <c r="AD48" s="600"/>
      <c r="AE48" s="600"/>
      <c r="AF48" s="600"/>
      <c r="AG48" s="600"/>
      <c r="AH48" s="600"/>
      <c r="AI48" s="600"/>
      <c r="AJ48" s="600"/>
      <c r="AK48" s="600"/>
      <c r="AL48" s="600"/>
      <c r="AM48" s="600"/>
      <c r="AN48" s="600"/>
      <c r="AO48" s="600"/>
      <c r="AP48" s="600"/>
      <c r="AQ48" s="600"/>
      <c r="AR48" s="600"/>
      <c r="AS48" s="600"/>
      <c r="AT48" s="600"/>
      <c r="AU48" s="600"/>
      <c r="AV48" s="600"/>
      <c r="AW48" s="600"/>
      <c r="AX48" s="600"/>
      <c r="AY48" s="600"/>
      <c r="AZ48" s="600"/>
      <c r="BA48" s="600"/>
      <c r="BB48" s="600"/>
      <c r="BC48" s="600"/>
      <c r="BD48" s="600"/>
      <c r="BE48" s="600"/>
      <c r="BF48" s="600"/>
      <c r="BG48" s="600"/>
      <c r="BH48" s="600"/>
      <c r="BI48" s="600"/>
      <c r="BJ48" s="600"/>
      <c r="BK48" s="600"/>
      <c r="BL48" s="600"/>
      <c r="BM48" s="600"/>
      <c r="BN48" s="600"/>
      <c r="BO48" s="600"/>
      <c r="BP48" s="600"/>
      <c r="BQ48" s="600"/>
      <c r="BR48" s="600"/>
      <c r="BS48" s="600"/>
      <c r="BT48" s="600"/>
      <c r="BU48" s="600"/>
      <c r="BV48" s="600"/>
      <c r="BW48" s="600"/>
      <c r="BX48" s="600"/>
      <c r="BY48" s="600"/>
      <c r="BZ48" s="600"/>
      <c r="CA48" s="600"/>
      <c r="CB48" s="600"/>
      <c r="CC48" s="600"/>
      <c r="CD48" s="600"/>
      <c r="CE48" s="600"/>
      <c r="CF48" s="600"/>
      <c r="CG48" s="600"/>
      <c r="CH48" s="600"/>
      <c r="CI48" s="600"/>
      <c r="CJ48" s="600"/>
      <c r="CK48" s="600"/>
      <c r="CL48" s="600"/>
      <c r="CM48" s="600"/>
      <c r="CN48" s="600"/>
      <c r="CO48" s="600"/>
      <c r="CP48" s="600"/>
      <c r="CQ48" s="600"/>
      <c r="CR48" s="600"/>
      <c r="CS48" s="600"/>
      <c r="CT48" s="600"/>
      <c r="CU48" s="600"/>
      <c r="CV48" s="600"/>
      <c r="CW48" s="600"/>
      <c r="CX48" s="600"/>
      <c r="CY48" s="600"/>
      <c r="CZ48" s="600"/>
      <c r="DA48" s="600"/>
      <c r="DB48" s="600"/>
      <c r="DC48" s="600"/>
      <c r="DD48" s="600"/>
      <c r="DE48" s="600"/>
      <c r="DF48" s="600"/>
      <c r="DG48" s="600"/>
      <c r="DH48" s="600"/>
      <c r="DI48" s="600"/>
    </row>
    <row r="49" spans="5:113" x14ac:dyDescent="0.15">
      <c r="E49" s="601" t="s">
        <v>211</v>
      </c>
      <c r="F49" s="601"/>
      <c r="G49" s="601"/>
      <c r="H49" s="601"/>
      <c r="I49" s="601"/>
      <c r="J49" s="601"/>
      <c r="K49" s="601"/>
      <c r="L49" s="601"/>
      <c r="M49" s="601"/>
      <c r="N49" s="601"/>
      <c r="O49" s="601"/>
      <c r="P49" s="601"/>
      <c r="Q49" s="601"/>
      <c r="R49" s="601"/>
      <c r="S49" s="601"/>
      <c r="T49" s="601"/>
      <c r="U49" s="601"/>
      <c r="V49" s="601"/>
      <c r="W49" s="601"/>
      <c r="X49" s="601"/>
      <c r="Y49" s="601"/>
      <c r="Z49" s="601"/>
      <c r="AA49" s="601"/>
      <c r="AB49" s="601"/>
      <c r="AC49" s="601"/>
      <c r="AD49" s="601"/>
      <c r="AE49" s="601"/>
      <c r="AF49" s="601"/>
      <c r="AG49" s="601"/>
      <c r="AH49" s="601"/>
      <c r="AI49" s="601"/>
      <c r="AJ49" s="601"/>
      <c r="AK49" s="601"/>
      <c r="AL49" s="601"/>
      <c r="AM49" s="601"/>
      <c r="AN49" s="601"/>
      <c r="AO49" s="601"/>
      <c r="AP49" s="601"/>
      <c r="AQ49" s="601"/>
      <c r="AR49" s="601"/>
      <c r="AS49" s="601"/>
      <c r="AT49" s="601"/>
      <c r="AU49" s="601"/>
      <c r="AV49" s="601"/>
      <c r="AW49" s="601"/>
      <c r="AX49" s="601"/>
      <c r="AY49" s="601"/>
      <c r="AZ49" s="601"/>
      <c r="BA49" s="601"/>
      <c r="BB49" s="601"/>
      <c r="BC49" s="601"/>
      <c r="BD49" s="601"/>
      <c r="BE49" s="601"/>
      <c r="BF49" s="601"/>
      <c r="BG49" s="601"/>
      <c r="BH49" s="601"/>
      <c r="BI49" s="601"/>
      <c r="BJ49" s="601"/>
      <c r="BK49" s="601"/>
      <c r="BL49" s="601"/>
      <c r="BM49" s="601"/>
      <c r="BN49" s="601"/>
      <c r="BO49" s="601"/>
      <c r="BP49" s="601"/>
      <c r="BQ49" s="601"/>
      <c r="BR49" s="601"/>
      <c r="BS49" s="601"/>
      <c r="BT49" s="601"/>
      <c r="BU49" s="601"/>
      <c r="BV49" s="601"/>
      <c r="BW49" s="601"/>
      <c r="BX49" s="601"/>
      <c r="BY49" s="601"/>
      <c r="BZ49" s="601"/>
      <c r="CA49" s="601"/>
      <c r="CB49" s="601"/>
      <c r="CC49" s="601"/>
      <c r="CD49" s="601"/>
      <c r="CE49" s="601"/>
      <c r="CF49" s="601"/>
      <c r="CG49" s="601"/>
      <c r="CH49" s="601"/>
      <c r="CI49" s="601"/>
      <c r="CJ49" s="601"/>
      <c r="CK49" s="601"/>
      <c r="CL49" s="601"/>
      <c r="CM49" s="601"/>
      <c r="CN49" s="601"/>
      <c r="CO49" s="601"/>
      <c r="CP49" s="601"/>
      <c r="CQ49" s="601"/>
      <c r="CR49" s="601"/>
      <c r="CS49" s="601"/>
      <c r="CT49" s="601"/>
      <c r="CU49" s="601"/>
      <c r="CV49" s="601"/>
      <c r="CW49" s="601"/>
      <c r="CX49" s="601"/>
      <c r="CY49" s="601"/>
      <c r="CZ49" s="601"/>
      <c r="DA49" s="601"/>
      <c r="DB49" s="601"/>
      <c r="DC49" s="601"/>
      <c r="DD49" s="601"/>
      <c r="DE49" s="601"/>
      <c r="DF49" s="601"/>
      <c r="DG49" s="601"/>
      <c r="DH49" s="601"/>
      <c r="DI49" s="601"/>
    </row>
    <row r="50" spans="5:113" x14ac:dyDescent="0.15">
      <c r="E50" s="600" t="s">
        <v>212</v>
      </c>
      <c r="F50" s="600"/>
      <c r="G50" s="600"/>
      <c r="H50" s="600"/>
      <c r="I50" s="600"/>
      <c r="J50" s="600"/>
      <c r="K50" s="600"/>
      <c r="L50" s="600"/>
      <c r="M50" s="600"/>
      <c r="N50" s="600"/>
      <c r="O50" s="600"/>
      <c r="P50" s="600"/>
      <c r="Q50" s="600"/>
      <c r="R50" s="600"/>
      <c r="S50" s="600"/>
      <c r="T50" s="600"/>
      <c r="U50" s="600"/>
      <c r="V50" s="600"/>
      <c r="W50" s="600"/>
      <c r="X50" s="600"/>
      <c r="Y50" s="600"/>
      <c r="Z50" s="600"/>
      <c r="AA50" s="600"/>
      <c r="AB50" s="600"/>
      <c r="AC50" s="600"/>
      <c r="AD50" s="600"/>
      <c r="AE50" s="600"/>
      <c r="AF50" s="600"/>
      <c r="AG50" s="600"/>
      <c r="AH50" s="600"/>
      <c r="AI50" s="600"/>
      <c r="AJ50" s="600"/>
      <c r="AK50" s="600"/>
      <c r="AL50" s="600"/>
      <c r="AM50" s="600"/>
      <c r="AN50" s="600"/>
      <c r="AO50" s="600"/>
      <c r="AP50" s="600"/>
      <c r="AQ50" s="600"/>
      <c r="AR50" s="600"/>
      <c r="AS50" s="600"/>
      <c r="AT50" s="600"/>
      <c r="AU50" s="600"/>
      <c r="AV50" s="600"/>
      <c r="AW50" s="600"/>
      <c r="AX50" s="600"/>
      <c r="AY50" s="600"/>
      <c r="AZ50" s="600"/>
      <c r="BA50" s="600"/>
      <c r="BB50" s="600"/>
      <c r="BC50" s="600"/>
      <c r="BD50" s="600"/>
      <c r="BE50" s="600"/>
      <c r="BF50" s="600"/>
      <c r="BG50" s="600"/>
      <c r="BH50" s="600"/>
      <c r="BI50" s="600"/>
      <c r="BJ50" s="600"/>
      <c r="BK50" s="600"/>
      <c r="BL50" s="600"/>
      <c r="BM50" s="600"/>
      <c r="BN50" s="600"/>
      <c r="BO50" s="600"/>
      <c r="BP50" s="600"/>
      <c r="BQ50" s="600"/>
      <c r="BR50" s="600"/>
      <c r="BS50" s="600"/>
      <c r="BT50" s="600"/>
      <c r="BU50" s="600"/>
      <c r="BV50" s="600"/>
      <c r="BW50" s="600"/>
      <c r="BX50" s="600"/>
      <c r="BY50" s="600"/>
      <c r="BZ50" s="600"/>
      <c r="CA50" s="600"/>
      <c r="CB50" s="600"/>
      <c r="CC50" s="600"/>
      <c r="CD50" s="600"/>
      <c r="CE50" s="600"/>
      <c r="CF50" s="600"/>
      <c r="CG50" s="600"/>
      <c r="CH50" s="600"/>
      <c r="CI50" s="600"/>
      <c r="CJ50" s="600"/>
      <c r="CK50" s="600"/>
      <c r="CL50" s="600"/>
      <c r="CM50" s="600"/>
      <c r="CN50" s="600"/>
      <c r="CO50" s="600"/>
      <c r="CP50" s="600"/>
      <c r="CQ50" s="600"/>
      <c r="CR50" s="600"/>
      <c r="CS50" s="600"/>
      <c r="CT50" s="600"/>
      <c r="CU50" s="600"/>
      <c r="CV50" s="600"/>
      <c r="CW50" s="600"/>
      <c r="CX50" s="600"/>
      <c r="CY50" s="600"/>
      <c r="CZ50" s="600"/>
      <c r="DA50" s="600"/>
      <c r="DB50" s="600"/>
      <c r="DC50" s="600"/>
      <c r="DD50" s="600"/>
      <c r="DE50" s="600"/>
      <c r="DF50" s="600"/>
      <c r="DG50" s="600"/>
      <c r="DH50" s="600"/>
      <c r="DI50" s="600"/>
    </row>
    <row r="51" spans="5:113" x14ac:dyDescent="0.15">
      <c r="E51" s="600" t="s">
        <v>213</v>
      </c>
      <c r="F51" s="600"/>
      <c r="G51" s="600"/>
      <c r="H51" s="600"/>
      <c r="I51" s="600"/>
      <c r="J51" s="600"/>
      <c r="K51" s="600"/>
      <c r="L51" s="600"/>
      <c r="M51" s="600"/>
      <c r="N51" s="600"/>
      <c r="O51" s="600"/>
      <c r="P51" s="600"/>
      <c r="Q51" s="600"/>
      <c r="R51" s="600"/>
      <c r="S51" s="600"/>
      <c r="T51" s="600"/>
      <c r="U51" s="600"/>
      <c r="V51" s="600"/>
      <c r="W51" s="600"/>
      <c r="X51" s="600"/>
      <c r="Y51" s="600"/>
      <c r="Z51" s="600"/>
      <c r="AA51" s="600"/>
      <c r="AB51" s="600"/>
      <c r="AC51" s="600"/>
      <c r="AD51" s="600"/>
      <c r="AE51" s="600"/>
      <c r="AF51" s="600"/>
      <c r="AG51" s="600"/>
      <c r="AH51" s="600"/>
      <c r="AI51" s="600"/>
      <c r="AJ51" s="600"/>
      <c r="AK51" s="600"/>
      <c r="AL51" s="600"/>
      <c r="AM51" s="600"/>
      <c r="AN51" s="600"/>
      <c r="AO51" s="600"/>
      <c r="AP51" s="600"/>
      <c r="AQ51" s="600"/>
      <c r="AR51" s="600"/>
      <c r="AS51" s="600"/>
      <c r="AT51" s="600"/>
      <c r="AU51" s="600"/>
      <c r="AV51" s="600"/>
      <c r="AW51" s="600"/>
      <c r="AX51" s="600"/>
      <c r="AY51" s="600"/>
      <c r="AZ51" s="600"/>
      <c r="BA51" s="600"/>
      <c r="BB51" s="600"/>
      <c r="BC51" s="600"/>
      <c r="BD51" s="600"/>
      <c r="BE51" s="600"/>
      <c r="BF51" s="600"/>
      <c r="BG51" s="600"/>
      <c r="BH51" s="600"/>
      <c r="BI51" s="600"/>
      <c r="BJ51" s="600"/>
      <c r="BK51" s="600"/>
      <c r="BL51" s="600"/>
      <c r="BM51" s="600"/>
      <c r="BN51" s="600"/>
      <c r="BO51" s="600"/>
      <c r="BP51" s="600"/>
      <c r="BQ51" s="600"/>
      <c r="BR51" s="600"/>
      <c r="BS51" s="600"/>
      <c r="BT51" s="600"/>
      <c r="BU51" s="600"/>
      <c r="BV51" s="600"/>
      <c r="BW51" s="600"/>
      <c r="BX51" s="600"/>
      <c r="BY51" s="600"/>
      <c r="BZ51" s="600"/>
      <c r="CA51" s="600"/>
      <c r="CB51" s="600"/>
      <c r="CC51" s="600"/>
      <c r="CD51" s="600"/>
      <c r="CE51" s="600"/>
      <c r="CF51" s="600"/>
      <c r="CG51" s="600"/>
      <c r="CH51" s="600"/>
      <c r="CI51" s="600"/>
      <c r="CJ51" s="600"/>
      <c r="CK51" s="600"/>
      <c r="CL51" s="600"/>
      <c r="CM51" s="600"/>
      <c r="CN51" s="600"/>
      <c r="CO51" s="600"/>
      <c r="CP51" s="600"/>
      <c r="CQ51" s="600"/>
      <c r="CR51" s="600"/>
      <c r="CS51" s="600"/>
      <c r="CT51" s="600"/>
      <c r="CU51" s="600"/>
      <c r="CV51" s="600"/>
      <c r="CW51" s="600"/>
      <c r="CX51" s="600"/>
      <c r="CY51" s="600"/>
      <c r="CZ51" s="600"/>
      <c r="DA51" s="600"/>
      <c r="DB51" s="600"/>
      <c r="DC51" s="600"/>
      <c r="DD51" s="600"/>
      <c r="DE51" s="600"/>
      <c r="DF51" s="600"/>
      <c r="DG51" s="600"/>
      <c r="DH51" s="600"/>
      <c r="DI51" s="600"/>
    </row>
    <row r="52" spans="5:113" x14ac:dyDescent="0.15">
      <c r="E52" s="600" t="s">
        <v>214</v>
      </c>
      <c r="F52" s="600"/>
      <c r="G52" s="600"/>
      <c r="H52" s="600"/>
      <c r="I52" s="600"/>
      <c r="J52" s="600"/>
      <c r="K52" s="600"/>
      <c r="L52" s="600"/>
      <c r="M52" s="600"/>
      <c r="N52" s="600"/>
      <c r="O52" s="600"/>
      <c r="P52" s="600"/>
      <c r="Q52" s="600"/>
      <c r="R52" s="600"/>
      <c r="S52" s="600"/>
      <c r="T52" s="600"/>
      <c r="U52" s="600"/>
      <c r="V52" s="600"/>
      <c r="W52" s="600"/>
      <c r="X52" s="600"/>
      <c r="Y52" s="600"/>
      <c r="Z52" s="600"/>
      <c r="AA52" s="600"/>
      <c r="AB52" s="600"/>
      <c r="AC52" s="600"/>
      <c r="AD52" s="600"/>
      <c r="AE52" s="600"/>
      <c r="AF52" s="600"/>
      <c r="AG52" s="600"/>
      <c r="AH52" s="600"/>
      <c r="AI52" s="600"/>
      <c r="AJ52" s="600"/>
      <c r="AK52" s="600"/>
      <c r="AL52" s="600"/>
      <c r="AM52" s="600"/>
      <c r="AN52" s="600"/>
      <c r="AO52" s="600"/>
      <c r="AP52" s="600"/>
      <c r="AQ52" s="600"/>
      <c r="AR52" s="600"/>
      <c r="AS52" s="600"/>
      <c r="AT52" s="600"/>
      <c r="AU52" s="600"/>
      <c r="AV52" s="600"/>
      <c r="AW52" s="600"/>
      <c r="AX52" s="600"/>
      <c r="AY52" s="600"/>
      <c r="AZ52" s="600"/>
      <c r="BA52" s="600"/>
      <c r="BB52" s="600"/>
      <c r="BC52" s="600"/>
      <c r="BD52" s="600"/>
      <c r="BE52" s="600"/>
      <c r="BF52" s="600"/>
      <c r="BG52" s="600"/>
      <c r="BH52" s="600"/>
      <c r="BI52" s="600"/>
      <c r="BJ52" s="600"/>
      <c r="BK52" s="600"/>
      <c r="BL52" s="600"/>
      <c r="BM52" s="600"/>
      <c r="BN52" s="600"/>
      <c r="BO52" s="600"/>
      <c r="BP52" s="600"/>
      <c r="BQ52" s="600"/>
      <c r="BR52" s="600"/>
      <c r="BS52" s="600"/>
      <c r="BT52" s="600"/>
      <c r="BU52" s="600"/>
      <c r="BV52" s="600"/>
      <c r="BW52" s="600"/>
      <c r="BX52" s="600"/>
      <c r="BY52" s="600"/>
      <c r="BZ52" s="600"/>
      <c r="CA52" s="600"/>
      <c r="CB52" s="600"/>
      <c r="CC52" s="600"/>
      <c r="CD52" s="600"/>
      <c r="CE52" s="600"/>
      <c r="CF52" s="600"/>
      <c r="CG52" s="600"/>
      <c r="CH52" s="600"/>
      <c r="CI52" s="600"/>
      <c r="CJ52" s="600"/>
      <c r="CK52" s="600"/>
      <c r="CL52" s="600"/>
      <c r="CM52" s="600"/>
      <c r="CN52" s="600"/>
      <c r="CO52" s="600"/>
      <c r="CP52" s="600"/>
      <c r="CQ52" s="600"/>
      <c r="CR52" s="600"/>
      <c r="CS52" s="600"/>
      <c r="CT52" s="600"/>
      <c r="CU52" s="600"/>
      <c r="CV52" s="600"/>
      <c r="CW52" s="600"/>
      <c r="CX52" s="600"/>
      <c r="CY52" s="600"/>
      <c r="CZ52" s="600"/>
      <c r="DA52" s="600"/>
      <c r="DB52" s="600"/>
      <c r="DC52" s="600"/>
      <c r="DD52" s="600"/>
      <c r="DE52" s="600"/>
      <c r="DF52" s="600"/>
      <c r="DG52" s="600"/>
      <c r="DH52" s="600"/>
      <c r="DI52" s="600"/>
    </row>
    <row r="53" spans="5:113" x14ac:dyDescent="0.15">
      <c r="E53" s="600" t="s">
        <v>215</v>
      </c>
      <c r="F53" s="600"/>
      <c r="G53" s="600"/>
      <c r="H53" s="600"/>
      <c r="I53" s="600"/>
      <c r="J53" s="600"/>
      <c r="K53" s="600"/>
      <c r="L53" s="600"/>
      <c r="M53" s="600"/>
      <c r="N53" s="600"/>
      <c r="O53" s="600"/>
      <c r="P53" s="600"/>
      <c r="Q53" s="600"/>
      <c r="R53" s="600"/>
      <c r="S53" s="600"/>
      <c r="T53" s="600"/>
      <c r="U53" s="600"/>
      <c r="V53" s="600"/>
      <c r="W53" s="600"/>
      <c r="X53" s="600"/>
      <c r="Y53" s="600"/>
      <c r="Z53" s="600"/>
      <c r="AA53" s="600"/>
      <c r="AB53" s="600"/>
      <c r="AC53" s="600"/>
      <c r="AD53" s="600"/>
      <c r="AE53" s="600"/>
      <c r="AF53" s="600"/>
      <c r="AG53" s="600"/>
      <c r="AH53" s="600"/>
      <c r="AI53" s="600"/>
      <c r="AJ53" s="600"/>
      <c r="AK53" s="600"/>
      <c r="AL53" s="600"/>
      <c r="AM53" s="600"/>
      <c r="AN53" s="600"/>
      <c r="AO53" s="600"/>
      <c r="AP53" s="600"/>
      <c r="AQ53" s="600"/>
      <c r="AR53" s="600"/>
      <c r="AS53" s="600"/>
      <c r="AT53" s="600"/>
      <c r="AU53" s="600"/>
      <c r="AV53" s="600"/>
      <c r="AW53" s="600"/>
      <c r="AX53" s="600"/>
      <c r="AY53" s="600"/>
      <c r="AZ53" s="600"/>
      <c r="BA53" s="600"/>
      <c r="BB53" s="600"/>
      <c r="BC53" s="600"/>
      <c r="BD53" s="600"/>
      <c r="BE53" s="600"/>
      <c r="BF53" s="600"/>
      <c r="BG53" s="600"/>
      <c r="BH53" s="600"/>
      <c r="BI53" s="600"/>
      <c r="BJ53" s="600"/>
      <c r="BK53" s="600"/>
      <c r="BL53" s="600"/>
      <c r="BM53" s="600"/>
      <c r="BN53" s="600"/>
      <c r="BO53" s="600"/>
      <c r="BP53" s="600"/>
      <c r="BQ53" s="600"/>
      <c r="BR53" s="600"/>
      <c r="BS53" s="600"/>
      <c r="BT53" s="600"/>
      <c r="BU53" s="600"/>
      <c r="BV53" s="600"/>
      <c r="BW53" s="600"/>
      <c r="BX53" s="600"/>
      <c r="BY53" s="600"/>
      <c r="BZ53" s="600"/>
      <c r="CA53" s="600"/>
      <c r="CB53" s="600"/>
      <c r="CC53" s="600"/>
      <c r="CD53" s="600"/>
      <c r="CE53" s="600"/>
      <c r="CF53" s="600"/>
      <c r="CG53" s="600"/>
      <c r="CH53" s="600"/>
      <c r="CI53" s="600"/>
      <c r="CJ53" s="600"/>
      <c r="CK53" s="600"/>
      <c r="CL53" s="600"/>
      <c r="CM53" s="600"/>
      <c r="CN53" s="600"/>
      <c r="CO53" s="600"/>
      <c r="CP53" s="600"/>
      <c r="CQ53" s="600"/>
      <c r="CR53" s="600"/>
      <c r="CS53" s="600"/>
      <c r="CT53" s="600"/>
      <c r="CU53" s="600"/>
      <c r="CV53" s="600"/>
      <c r="CW53" s="600"/>
      <c r="CX53" s="600"/>
      <c r="CY53" s="600"/>
      <c r="CZ53" s="600"/>
      <c r="DA53" s="600"/>
      <c r="DB53" s="600"/>
      <c r="DC53" s="600"/>
      <c r="DD53" s="600"/>
      <c r="DE53" s="600"/>
      <c r="DF53" s="600"/>
      <c r="DG53" s="600"/>
      <c r="DH53" s="600"/>
      <c r="DI53" s="600"/>
    </row>
    <row r="54" spans="5:113" x14ac:dyDescent="0.15"/>
    <row r="55" spans="5:113" x14ac:dyDescent="0.15"/>
    <row r="56" spans="5:113" x14ac:dyDescent="0.15"/>
  </sheetData>
  <sheetProtection algorithmName="SHA-512" hashValue="v78VM2+z35M8F5Xfo76y8PAfcMcmqeJz5j5vAPOPGz16E6SD+9eLoB7Id1ofdPB2NTiXfYDN5SBT9+wakH0Whw==" saltValue="UxOYGd3FTK5nRhJcgMFF6Q==" spinCount="100000" sheet="1" objects="1" scenarios="1"/>
  <mergeCells count="446">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8" scale="81"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49"/>
  <sheetViews>
    <sheetView showGridLines="0" workbookViewId="0"/>
  </sheetViews>
  <sheetFormatPr defaultColWidth="0" defaultRowHeight="11.25" customHeight="1" zeroHeight="1" x14ac:dyDescent="0.15"/>
  <cols>
    <col min="1" max="1" width="1.625" style="214" customWidth="1"/>
    <col min="2" max="2" width="2.375" style="214" customWidth="1"/>
    <col min="3" max="16" width="2.625" style="214" customWidth="1"/>
    <col min="17" max="17" width="2.375" style="214" customWidth="1"/>
    <col min="18" max="95" width="1.625" style="214" customWidth="1"/>
    <col min="96" max="133" width="1.625" style="226" customWidth="1"/>
    <col min="134" max="143" width="1.625" style="214" customWidth="1"/>
    <col min="144" max="16384" width="0" style="214" hidden="1"/>
  </cols>
  <sheetData>
    <row r="1" spans="2:143" ht="22.5" customHeight="1" thickBot="1" x14ac:dyDescent="0.2">
      <c r="B1" s="212"/>
      <c r="C1" s="213"/>
      <c r="D1" s="213"/>
      <c r="E1" s="213"/>
      <c r="F1" s="213"/>
      <c r="G1" s="213"/>
      <c r="H1" s="213"/>
      <c r="I1" s="213"/>
      <c r="J1" s="213"/>
      <c r="K1" s="213"/>
      <c r="L1" s="213"/>
      <c r="M1" s="213"/>
      <c r="N1" s="213"/>
      <c r="O1" s="213"/>
      <c r="P1" s="213"/>
      <c r="Q1" s="213"/>
      <c r="R1" s="213"/>
      <c r="S1" s="213"/>
      <c r="T1" s="213"/>
      <c r="U1" s="213"/>
      <c r="V1" s="213"/>
      <c r="W1" s="213"/>
      <c r="X1" s="213"/>
      <c r="Y1" s="213"/>
      <c r="Z1" s="213"/>
      <c r="AA1" s="213"/>
      <c r="AB1" s="213"/>
      <c r="AC1" s="213"/>
      <c r="AD1" s="213"/>
      <c r="AE1" s="213"/>
      <c r="AF1" s="213"/>
      <c r="AG1" s="213"/>
      <c r="AH1" s="213"/>
      <c r="AI1" s="213"/>
      <c r="AJ1" s="213"/>
      <c r="AK1" s="213"/>
      <c r="AL1" s="213"/>
      <c r="AM1" s="213"/>
      <c r="AN1" s="213"/>
      <c r="AO1" s="213"/>
      <c r="AP1" s="213"/>
      <c r="AQ1" s="213"/>
      <c r="AR1" s="213"/>
      <c r="AS1" s="213"/>
      <c r="AT1" s="213"/>
      <c r="AU1" s="213"/>
      <c r="AV1" s="213"/>
      <c r="AW1" s="213"/>
      <c r="AX1" s="213"/>
      <c r="AY1" s="213"/>
      <c r="AZ1" s="213"/>
      <c r="BA1" s="213"/>
      <c r="BB1" s="213"/>
      <c r="BC1" s="213"/>
      <c r="BD1" s="213"/>
      <c r="BE1" s="213"/>
      <c r="BF1" s="213"/>
      <c r="BG1" s="213"/>
      <c r="BH1" s="213"/>
      <c r="BI1" s="213"/>
      <c r="BJ1" s="213"/>
      <c r="BK1" s="213"/>
      <c r="BL1" s="213"/>
      <c r="BM1" s="213"/>
      <c r="BN1" s="213"/>
      <c r="BO1" s="213"/>
      <c r="BP1" s="213"/>
      <c r="BQ1" s="213"/>
      <c r="BR1" s="213"/>
      <c r="BS1" s="213"/>
      <c r="BT1" s="213"/>
      <c r="BU1" s="213"/>
      <c r="BV1" s="213"/>
      <c r="BW1" s="213"/>
      <c r="BX1" s="213"/>
      <c r="BY1" s="213"/>
      <c r="BZ1" s="213"/>
      <c r="CA1" s="213"/>
      <c r="CB1" s="213"/>
      <c r="CC1" s="213"/>
      <c r="CD1" s="213"/>
      <c r="CE1" s="213"/>
      <c r="CF1" s="213"/>
      <c r="CG1" s="213"/>
      <c r="CH1" s="213"/>
      <c r="CI1" s="213"/>
      <c r="CJ1" s="213"/>
      <c r="CK1" s="213"/>
      <c r="CL1" s="213"/>
      <c r="CM1" s="213"/>
      <c r="CN1" s="213"/>
      <c r="CO1" s="213"/>
      <c r="CP1" s="213"/>
      <c r="CQ1" s="213"/>
      <c r="CR1" s="213"/>
      <c r="CS1" s="213"/>
      <c r="CT1" s="213"/>
      <c r="CU1" s="213"/>
      <c r="CV1" s="213"/>
      <c r="CW1" s="213"/>
      <c r="CX1" s="213"/>
      <c r="CY1" s="213"/>
      <c r="CZ1" s="213"/>
      <c r="DA1" s="213"/>
      <c r="DB1" s="213"/>
      <c r="DC1" s="213"/>
      <c r="DD1" s="213"/>
      <c r="DE1" s="213"/>
      <c r="DF1" s="213"/>
      <c r="DG1" s="213"/>
      <c r="DH1" s="602" t="s">
        <v>216</v>
      </c>
      <c r="DI1" s="603"/>
      <c r="DJ1" s="603"/>
      <c r="DK1" s="603"/>
      <c r="DL1" s="603"/>
      <c r="DM1" s="603"/>
      <c r="DN1" s="604"/>
      <c r="DO1" s="214"/>
      <c r="DP1" s="602" t="s">
        <v>217</v>
      </c>
      <c r="DQ1" s="603"/>
      <c r="DR1" s="603"/>
      <c r="DS1" s="603"/>
      <c r="DT1" s="603"/>
      <c r="DU1" s="603"/>
      <c r="DV1" s="603"/>
      <c r="DW1" s="603"/>
      <c r="DX1" s="603"/>
      <c r="DY1" s="603"/>
      <c r="DZ1" s="603"/>
      <c r="EA1" s="603"/>
      <c r="EB1" s="603"/>
      <c r="EC1" s="604"/>
      <c r="ED1" s="213"/>
      <c r="EE1" s="213"/>
      <c r="EF1" s="213"/>
      <c r="EG1" s="213"/>
      <c r="EH1" s="213"/>
      <c r="EI1" s="213"/>
      <c r="EJ1" s="213"/>
      <c r="EK1" s="213"/>
      <c r="EL1" s="213"/>
      <c r="EM1" s="213"/>
    </row>
    <row r="2" spans="2:143" ht="22.5" customHeight="1" x14ac:dyDescent="0.15">
      <c r="B2" s="215" t="s">
        <v>218</v>
      </c>
      <c r="R2" s="216"/>
      <c r="S2" s="216"/>
      <c r="T2" s="216"/>
      <c r="U2" s="216"/>
      <c r="V2" s="216"/>
      <c r="W2" s="216"/>
      <c r="X2" s="216"/>
      <c r="Y2" s="216"/>
      <c r="Z2" s="216"/>
      <c r="AA2" s="216"/>
      <c r="AB2" s="216"/>
      <c r="AC2" s="216"/>
      <c r="AE2" s="217"/>
      <c r="AF2" s="217"/>
      <c r="AG2" s="217"/>
      <c r="AH2" s="217"/>
      <c r="AI2" s="217"/>
      <c r="AJ2" s="216"/>
      <c r="AK2" s="216"/>
      <c r="AL2" s="216"/>
      <c r="AM2" s="216"/>
      <c r="AN2" s="216"/>
      <c r="AO2" s="216"/>
      <c r="AP2" s="216"/>
      <c r="CD2" s="213"/>
      <c r="CE2" s="213"/>
      <c r="CF2" s="213"/>
      <c r="CG2" s="213"/>
      <c r="CH2" s="213"/>
      <c r="CI2" s="213"/>
      <c r="CJ2" s="213"/>
      <c r="CK2" s="213"/>
      <c r="CL2" s="213"/>
      <c r="CM2" s="213"/>
      <c r="CN2" s="213"/>
      <c r="CO2" s="213"/>
      <c r="CP2" s="213"/>
      <c r="CQ2" s="213"/>
      <c r="CR2" s="213"/>
      <c r="CS2" s="213"/>
      <c r="CT2" s="213"/>
      <c r="CU2" s="213"/>
      <c r="CV2" s="213"/>
      <c r="CW2" s="213"/>
      <c r="CX2" s="213"/>
      <c r="CY2" s="213"/>
      <c r="CZ2" s="213"/>
      <c r="DA2" s="213"/>
      <c r="DB2" s="213"/>
      <c r="DC2" s="213"/>
      <c r="DD2" s="213"/>
      <c r="DE2" s="213"/>
      <c r="DF2" s="213"/>
      <c r="DG2" s="213"/>
      <c r="DH2" s="213"/>
      <c r="DI2" s="213"/>
      <c r="DJ2" s="213"/>
      <c r="DK2" s="213"/>
      <c r="DL2" s="213"/>
      <c r="DM2" s="213"/>
      <c r="DN2" s="213"/>
      <c r="DO2" s="213"/>
      <c r="DP2" s="213"/>
      <c r="DQ2" s="213"/>
      <c r="DR2" s="213"/>
      <c r="DS2" s="213"/>
      <c r="DT2" s="213"/>
      <c r="DU2" s="213"/>
      <c r="DV2" s="213"/>
      <c r="DW2" s="213"/>
      <c r="DX2" s="213"/>
      <c r="DY2" s="213"/>
      <c r="DZ2" s="213"/>
      <c r="EA2" s="213"/>
      <c r="EB2" s="213"/>
      <c r="EC2" s="213"/>
    </row>
    <row r="3" spans="2:143" ht="11.25" customHeight="1" x14ac:dyDescent="0.15">
      <c r="B3" s="605" t="s">
        <v>219</v>
      </c>
      <c r="C3" s="606"/>
      <c r="D3" s="606"/>
      <c r="E3" s="606"/>
      <c r="F3" s="606"/>
      <c r="G3" s="606"/>
      <c r="H3" s="606"/>
      <c r="I3" s="606"/>
      <c r="J3" s="606"/>
      <c r="K3" s="606"/>
      <c r="L3" s="606"/>
      <c r="M3" s="606"/>
      <c r="N3" s="606"/>
      <c r="O3" s="606"/>
      <c r="P3" s="606"/>
      <c r="Q3" s="606"/>
      <c r="R3" s="606"/>
      <c r="S3" s="606"/>
      <c r="T3" s="606"/>
      <c r="U3" s="606"/>
      <c r="V3" s="606"/>
      <c r="W3" s="606"/>
      <c r="X3" s="606"/>
      <c r="Y3" s="606"/>
      <c r="Z3" s="606"/>
      <c r="AA3" s="606"/>
      <c r="AB3" s="606"/>
      <c r="AC3" s="606"/>
      <c r="AD3" s="606"/>
      <c r="AE3" s="606"/>
      <c r="AF3" s="606"/>
      <c r="AG3" s="606"/>
      <c r="AH3" s="606"/>
      <c r="AI3" s="606"/>
      <c r="AJ3" s="606"/>
      <c r="AK3" s="606"/>
      <c r="AL3" s="606"/>
      <c r="AM3" s="606"/>
      <c r="AN3" s="606"/>
      <c r="AO3" s="606"/>
      <c r="AP3" s="605" t="s">
        <v>220</v>
      </c>
      <c r="AQ3" s="606"/>
      <c r="AR3" s="606"/>
      <c r="AS3" s="606"/>
      <c r="AT3" s="606"/>
      <c r="AU3" s="606"/>
      <c r="AV3" s="606"/>
      <c r="AW3" s="606"/>
      <c r="AX3" s="606"/>
      <c r="AY3" s="606"/>
      <c r="AZ3" s="606"/>
      <c r="BA3" s="606"/>
      <c r="BB3" s="606"/>
      <c r="BC3" s="606"/>
      <c r="BD3" s="606"/>
      <c r="BE3" s="606"/>
      <c r="BF3" s="606"/>
      <c r="BG3" s="606"/>
      <c r="BH3" s="606"/>
      <c r="BI3" s="606"/>
      <c r="BJ3" s="606"/>
      <c r="BK3" s="606"/>
      <c r="BL3" s="606"/>
      <c r="BM3" s="606"/>
      <c r="BN3" s="606"/>
      <c r="BO3" s="606"/>
      <c r="BP3" s="606"/>
      <c r="BQ3" s="606"/>
      <c r="BR3" s="606"/>
      <c r="BS3" s="606"/>
      <c r="BT3" s="606"/>
      <c r="BU3" s="606"/>
      <c r="BV3" s="606"/>
      <c r="BW3" s="606"/>
      <c r="BX3" s="606"/>
      <c r="BY3" s="606"/>
      <c r="BZ3" s="606"/>
      <c r="CA3" s="606"/>
      <c r="CB3" s="607"/>
      <c r="CD3" s="605" t="s">
        <v>221</v>
      </c>
      <c r="CE3" s="606"/>
      <c r="CF3" s="606"/>
      <c r="CG3" s="606"/>
      <c r="CH3" s="606"/>
      <c r="CI3" s="606"/>
      <c r="CJ3" s="606"/>
      <c r="CK3" s="606"/>
      <c r="CL3" s="606"/>
      <c r="CM3" s="606"/>
      <c r="CN3" s="606"/>
      <c r="CO3" s="606"/>
      <c r="CP3" s="606"/>
      <c r="CQ3" s="606"/>
      <c r="CR3" s="606"/>
      <c r="CS3" s="606"/>
      <c r="CT3" s="606"/>
      <c r="CU3" s="606"/>
      <c r="CV3" s="606"/>
      <c r="CW3" s="606"/>
      <c r="CX3" s="606"/>
      <c r="CY3" s="606"/>
      <c r="CZ3" s="606"/>
      <c r="DA3" s="606"/>
      <c r="DB3" s="606"/>
      <c r="DC3" s="606"/>
      <c r="DD3" s="606"/>
      <c r="DE3" s="606"/>
      <c r="DF3" s="606"/>
      <c r="DG3" s="606"/>
      <c r="DH3" s="606"/>
      <c r="DI3" s="606"/>
      <c r="DJ3" s="606"/>
      <c r="DK3" s="606"/>
      <c r="DL3" s="606"/>
      <c r="DM3" s="606"/>
      <c r="DN3" s="606"/>
      <c r="DO3" s="606"/>
      <c r="DP3" s="606"/>
      <c r="DQ3" s="606"/>
      <c r="DR3" s="606"/>
      <c r="DS3" s="606"/>
      <c r="DT3" s="606"/>
      <c r="DU3" s="606"/>
      <c r="DV3" s="606"/>
      <c r="DW3" s="606"/>
      <c r="DX3" s="606"/>
      <c r="DY3" s="606"/>
      <c r="DZ3" s="606"/>
      <c r="EA3" s="606"/>
      <c r="EB3" s="606"/>
      <c r="EC3" s="607"/>
    </row>
    <row r="4" spans="2:143" ht="11.25" customHeight="1" x14ac:dyDescent="0.15">
      <c r="B4" s="605" t="s">
        <v>1</v>
      </c>
      <c r="C4" s="606"/>
      <c r="D4" s="606"/>
      <c r="E4" s="606"/>
      <c r="F4" s="606"/>
      <c r="G4" s="606"/>
      <c r="H4" s="606"/>
      <c r="I4" s="606"/>
      <c r="J4" s="606"/>
      <c r="K4" s="606"/>
      <c r="L4" s="606"/>
      <c r="M4" s="606"/>
      <c r="N4" s="606"/>
      <c r="O4" s="606"/>
      <c r="P4" s="606"/>
      <c r="Q4" s="607"/>
      <c r="R4" s="605" t="s">
        <v>222</v>
      </c>
      <c r="S4" s="606"/>
      <c r="T4" s="606"/>
      <c r="U4" s="606"/>
      <c r="V4" s="606"/>
      <c r="W4" s="606"/>
      <c r="X4" s="606"/>
      <c r="Y4" s="607"/>
      <c r="Z4" s="605" t="s">
        <v>223</v>
      </c>
      <c r="AA4" s="606"/>
      <c r="AB4" s="606"/>
      <c r="AC4" s="607"/>
      <c r="AD4" s="605" t="s">
        <v>224</v>
      </c>
      <c r="AE4" s="606"/>
      <c r="AF4" s="606"/>
      <c r="AG4" s="606"/>
      <c r="AH4" s="606"/>
      <c r="AI4" s="606"/>
      <c r="AJ4" s="606"/>
      <c r="AK4" s="607"/>
      <c r="AL4" s="605" t="s">
        <v>223</v>
      </c>
      <c r="AM4" s="606"/>
      <c r="AN4" s="606"/>
      <c r="AO4" s="607"/>
      <c r="AP4" s="608" t="s">
        <v>225</v>
      </c>
      <c r="AQ4" s="608"/>
      <c r="AR4" s="608"/>
      <c r="AS4" s="608"/>
      <c r="AT4" s="608"/>
      <c r="AU4" s="608"/>
      <c r="AV4" s="608"/>
      <c r="AW4" s="608"/>
      <c r="AX4" s="608"/>
      <c r="AY4" s="608"/>
      <c r="AZ4" s="608"/>
      <c r="BA4" s="608"/>
      <c r="BB4" s="608"/>
      <c r="BC4" s="608"/>
      <c r="BD4" s="608"/>
      <c r="BE4" s="608"/>
      <c r="BF4" s="608"/>
      <c r="BG4" s="608" t="s">
        <v>226</v>
      </c>
      <c r="BH4" s="608"/>
      <c r="BI4" s="608"/>
      <c r="BJ4" s="608"/>
      <c r="BK4" s="608"/>
      <c r="BL4" s="608"/>
      <c r="BM4" s="608"/>
      <c r="BN4" s="608"/>
      <c r="BO4" s="608" t="s">
        <v>223</v>
      </c>
      <c r="BP4" s="608"/>
      <c r="BQ4" s="608"/>
      <c r="BR4" s="608"/>
      <c r="BS4" s="608" t="s">
        <v>227</v>
      </c>
      <c r="BT4" s="608"/>
      <c r="BU4" s="608"/>
      <c r="BV4" s="608"/>
      <c r="BW4" s="608"/>
      <c r="BX4" s="608"/>
      <c r="BY4" s="608"/>
      <c r="BZ4" s="608"/>
      <c r="CA4" s="608"/>
      <c r="CB4" s="608"/>
      <c r="CD4" s="605" t="s">
        <v>228</v>
      </c>
      <c r="CE4" s="606"/>
      <c r="CF4" s="606"/>
      <c r="CG4" s="606"/>
      <c r="CH4" s="606"/>
      <c r="CI4" s="606"/>
      <c r="CJ4" s="606"/>
      <c r="CK4" s="606"/>
      <c r="CL4" s="606"/>
      <c r="CM4" s="606"/>
      <c r="CN4" s="606"/>
      <c r="CO4" s="606"/>
      <c r="CP4" s="606"/>
      <c r="CQ4" s="606"/>
      <c r="CR4" s="606"/>
      <c r="CS4" s="606"/>
      <c r="CT4" s="606"/>
      <c r="CU4" s="606"/>
      <c r="CV4" s="606"/>
      <c r="CW4" s="606"/>
      <c r="CX4" s="606"/>
      <c r="CY4" s="606"/>
      <c r="CZ4" s="606"/>
      <c r="DA4" s="606"/>
      <c r="DB4" s="606"/>
      <c r="DC4" s="606"/>
      <c r="DD4" s="606"/>
      <c r="DE4" s="606"/>
      <c r="DF4" s="606"/>
      <c r="DG4" s="606"/>
      <c r="DH4" s="606"/>
      <c r="DI4" s="606"/>
      <c r="DJ4" s="606"/>
      <c r="DK4" s="606"/>
      <c r="DL4" s="606"/>
      <c r="DM4" s="606"/>
      <c r="DN4" s="606"/>
      <c r="DO4" s="606"/>
      <c r="DP4" s="606"/>
      <c r="DQ4" s="606"/>
      <c r="DR4" s="606"/>
      <c r="DS4" s="606"/>
      <c r="DT4" s="606"/>
      <c r="DU4" s="606"/>
      <c r="DV4" s="606"/>
      <c r="DW4" s="606"/>
      <c r="DX4" s="606"/>
      <c r="DY4" s="606"/>
      <c r="DZ4" s="606"/>
      <c r="EA4" s="606"/>
      <c r="EB4" s="606"/>
      <c r="EC4" s="607"/>
    </row>
    <row r="5" spans="2:143" ht="11.25" customHeight="1" x14ac:dyDescent="0.15">
      <c r="B5" s="609" t="s">
        <v>229</v>
      </c>
      <c r="C5" s="610"/>
      <c r="D5" s="610"/>
      <c r="E5" s="610"/>
      <c r="F5" s="610"/>
      <c r="G5" s="610"/>
      <c r="H5" s="610"/>
      <c r="I5" s="610"/>
      <c r="J5" s="610"/>
      <c r="K5" s="610"/>
      <c r="L5" s="610"/>
      <c r="M5" s="610"/>
      <c r="N5" s="610"/>
      <c r="O5" s="610"/>
      <c r="P5" s="610"/>
      <c r="Q5" s="611"/>
      <c r="R5" s="612">
        <v>3040679</v>
      </c>
      <c r="S5" s="613"/>
      <c r="T5" s="613"/>
      <c r="U5" s="613"/>
      <c r="V5" s="613"/>
      <c r="W5" s="613"/>
      <c r="X5" s="613"/>
      <c r="Y5" s="614"/>
      <c r="Z5" s="615">
        <v>24.2</v>
      </c>
      <c r="AA5" s="615"/>
      <c r="AB5" s="615"/>
      <c r="AC5" s="615"/>
      <c r="AD5" s="616">
        <v>3040679</v>
      </c>
      <c r="AE5" s="616"/>
      <c r="AF5" s="616"/>
      <c r="AG5" s="616"/>
      <c r="AH5" s="616"/>
      <c r="AI5" s="616"/>
      <c r="AJ5" s="616"/>
      <c r="AK5" s="616"/>
      <c r="AL5" s="617">
        <v>43.6</v>
      </c>
      <c r="AM5" s="618"/>
      <c r="AN5" s="618"/>
      <c r="AO5" s="619"/>
      <c r="AP5" s="609" t="s">
        <v>230</v>
      </c>
      <c r="AQ5" s="610"/>
      <c r="AR5" s="610"/>
      <c r="AS5" s="610"/>
      <c r="AT5" s="610"/>
      <c r="AU5" s="610"/>
      <c r="AV5" s="610"/>
      <c r="AW5" s="610"/>
      <c r="AX5" s="610"/>
      <c r="AY5" s="610"/>
      <c r="AZ5" s="610"/>
      <c r="BA5" s="610"/>
      <c r="BB5" s="610"/>
      <c r="BC5" s="610"/>
      <c r="BD5" s="610"/>
      <c r="BE5" s="610"/>
      <c r="BF5" s="611"/>
      <c r="BG5" s="623">
        <v>3040428</v>
      </c>
      <c r="BH5" s="624"/>
      <c r="BI5" s="624"/>
      <c r="BJ5" s="624"/>
      <c r="BK5" s="624"/>
      <c r="BL5" s="624"/>
      <c r="BM5" s="624"/>
      <c r="BN5" s="625"/>
      <c r="BO5" s="626">
        <v>100</v>
      </c>
      <c r="BP5" s="626"/>
      <c r="BQ5" s="626"/>
      <c r="BR5" s="626"/>
      <c r="BS5" s="627">
        <v>47031</v>
      </c>
      <c r="BT5" s="627"/>
      <c r="BU5" s="627"/>
      <c r="BV5" s="627"/>
      <c r="BW5" s="627"/>
      <c r="BX5" s="627"/>
      <c r="BY5" s="627"/>
      <c r="BZ5" s="627"/>
      <c r="CA5" s="627"/>
      <c r="CB5" s="631"/>
      <c r="CD5" s="605" t="s">
        <v>225</v>
      </c>
      <c r="CE5" s="606"/>
      <c r="CF5" s="606"/>
      <c r="CG5" s="606"/>
      <c r="CH5" s="606"/>
      <c r="CI5" s="606"/>
      <c r="CJ5" s="606"/>
      <c r="CK5" s="606"/>
      <c r="CL5" s="606"/>
      <c r="CM5" s="606"/>
      <c r="CN5" s="606"/>
      <c r="CO5" s="606"/>
      <c r="CP5" s="606"/>
      <c r="CQ5" s="607"/>
      <c r="CR5" s="605" t="s">
        <v>231</v>
      </c>
      <c r="CS5" s="606"/>
      <c r="CT5" s="606"/>
      <c r="CU5" s="606"/>
      <c r="CV5" s="606"/>
      <c r="CW5" s="606"/>
      <c r="CX5" s="606"/>
      <c r="CY5" s="607"/>
      <c r="CZ5" s="605" t="s">
        <v>223</v>
      </c>
      <c r="DA5" s="606"/>
      <c r="DB5" s="606"/>
      <c r="DC5" s="607"/>
      <c r="DD5" s="605" t="s">
        <v>232</v>
      </c>
      <c r="DE5" s="606"/>
      <c r="DF5" s="606"/>
      <c r="DG5" s="606"/>
      <c r="DH5" s="606"/>
      <c r="DI5" s="606"/>
      <c r="DJ5" s="606"/>
      <c r="DK5" s="606"/>
      <c r="DL5" s="606"/>
      <c r="DM5" s="606"/>
      <c r="DN5" s="606"/>
      <c r="DO5" s="606"/>
      <c r="DP5" s="607"/>
      <c r="DQ5" s="605" t="s">
        <v>233</v>
      </c>
      <c r="DR5" s="606"/>
      <c r="DS5" s="606"/>
      <c r="DT5" s="606"/>
      <c r="DU5" s="606"/>
      <c r="DV5" s="606"/>
      <c r="DW5" s="606"/>
      <c r="DX5" s="606"/>
      <c r="DY5" s="606"/>
      <c r="DZ5" s="606"/>
      <c r="EA5" s="606"/>
      <c r="EB5" s="606"/>
      <c r="EC5" s="607"/>
    </row>
    <row r="6" spans="2:143" ht="11.25" customHeight="1" x14ac:dyDescent="0.15">
      <c r="B6" s="620" t="s">
        <v>234</v>
      </c>
      <c r="C6" s="621"/>
      <c r="D6" s="621"/>
      <c r="E6" s="621"/>
      <c r="F6" s="621"/>
      <c r="G6" s="621"/>
      <c r="H6" s="621"/>
      <c r="I6" s="621"/>
      <c r="J6" s="621"/>
      <c r="K6" s="621"/>
      <c r="L6" s="621"/>
      <c r="M6" s="621"/>
      <c r="N6" s="621"/>
      <c r="O6" s="621"/>
      <c r="P6" s="621"/>
      <c r="Q6" s="622"/>
      <c r="R6" s="623">
        <v>131394</v>
      </c>
      <c r="S6" s="624"/>
      <c r="T6" s="624"/>
      <c r="U6" s="624"/>
      <c r="V6" s="624"/>
      <c r="W6" s="624"/>
      <c r="X6" s="624"/>
      <c r="Y6" s="625"/>
      <c r="Z6" s="626">
        <v>1</v>
      </c>
      <c r="AA6" s="626"/>
      <c r="AB6" s="626"/>
      <c r="AC6" s="626"/>
      <c r="AD6" s="627">
        <v>131394</v>
      </c>
      <c r="AE6" s="627"/>
      <c r="AF6" s="627"/>
      <c r="AG6" s="627"/>
      <c r="AH6" s="627"/>
      <c r="AI6" s="627"/>
      <c r="AJ6" s="627"/>
      <c r="AK6" s="627"/>
      <c r="AL6" s="628">
        <v>1.9</v>
      </c>
      <c r="AM6" s="629"/>
      <c r="AN6" s="629"/>
      <c r="AO6" s="630"/>
      <c r="AP6" s="620" t="s">
        <v>235</v>
      </c>
      <c r="AQ6" s="621"/>
      <c r="AR6" s="621"/>
      <c r="AS6" s="621"/>
      <c r="AT6" s="621"/>
      <c r="AU6" s="621"/>
      <c r="AV6" s="621"/>
      <c r="AW6" s="621"/>
      <c r="AX6" s="621"/>
      <c r="AY6" s="621"/>
      <c r="AZ6" s="621"/>
      <c r="BA6" s="621"/>
      <c r="BB6" s="621"/>
      <c r="BC6" s="621"/>
      <c r="BD6" s="621"/>
      <c r="BE6" s="621"/>
      <c r="BF6" s="622"/>
      <c r="BG6" s="623">
        <v>3040428</v>
      </c>
      <c r="BH6" s="624"/>
      <c r="BI6" s="624"/>
      <c r="BJ6" s="624"/>
      <c r="BK6" s="624"/>
      <c r="BL6" s="624"/>
      <c r="BM6" s="624"/>
      <c r="BN6" s="625"/>
      <c r="BO6" s="626">
        <v>100</v>
      </c>
      <c r="BP6" s="626"/>
      <c r="BQ6" s="626"/>
      <c r="BR6" s="626"/>
      <c r="BS6" s="627">
        <v>47031</v>
      </c>
      <c r="BT6" s="627"/>
      <c r="BU6" s="627"/>
      <c r="BV6" s="627"/>
      <c r="BW6" s="627"/>
      <c r="BX6" s="627"/>
      <c r="BY6" s="627"/>
      <c r="BZ6" s="627"/>
      <c r="CA6" s="627"/>
      <c r="CB6" s="631"/>
      <c r="CD6" s="609" t="s">
        <v>236</v>
      </c>
      <c r="CE6" s="610"/>
      <c r="CF6" s="610"/>
      <c r="CG6" s="610"/>
      <c r="CH6" s="610"/>
      <c r="CI6" s="610"/>
      <c r="CJ6" s="610"/>
      <c r="CK6" s="610"/>
      <c r="CL6" s="610"/>
      <c r="CM6" s="610"/>
      <c r="CN6" s="610"/>
      <c r="CO6" s="610"/>
      <c r="CP6" s="610"/>
      <c r="CQ6" s="611"/>
      <c r="CR6" s="623">
        <v>116040</v>
      </c>
      <c r="CS6" s="624"/>
      <c r="CT6" s="624"/>
      <c r="CU6" s="624"/>
      <c r="CV6" s="624"/>
      <c r="CW6" s="624"/>
      <c r="CX6" s="624"/>
      <c r="CY6" s="625"/>
      <c r="CZ6" s="617">
        <v>1</v>
      </c>
      <c r="DA6" s="618"/>
      <c r="DB6" s="618"/>
      <c r="DC6" s="634"/>
      <c r="DD6" s="632" t="s">
        <v>175</v>
      </c>
      <c r="DE6" s="624"/>
      <c r="DF6" s="624"/>
      <c r="DG6" s="624"/>
      <c r="DH6" s="624"/>
      <c r="DI6" s="624"/>
      <c r="DJ6" s="624"/>
      <c r="DK6" s="624"/>
      <c r="DL6" s="624"/>
      <c r="DM6" s="624"/>
      <c r="DN6" s="624"/>
      <c r="DO6" s="624"/>
      <c r="DP6" s="625"/>
      <c r="DQ6" s="632">
        <v>116039</v>
      </c>
      <c r="DR6" s="624"/>
      <c r="DS6" s="624"/>
      <c r="DT6" s="624"/>
      <c r="DU6" s="624"/>
      <c r="DV6" s="624"/>
      <c r="DW6" s="624"/>
      <c r="DX6" s="624"/>
      <c r="DY6" s="624"/>
      <c r="DZ6" s="624"/>
      <c r="EA6" s="624"/>
      <c r="EB6" s="624"/>
      <c r="EC6" s="633"/>
    </row>
    <row r="7" spans="2:143" ht="11.25" customHeight="1" x14ac:dyDescent="0.15">
      <c r="B7" s="620" t="s">
        <v>237</v>
      </c>
      <c r="C7" s="621"/>
      <c r="D7" s="621"/>
      <c r="E7" s="621"/>
      <c r="F7" s="621"/>
      <c r="G7" s="621"/>
      <c r="H7" s="621"/>
      <c r="I7" s="621"/>
      <c r="J7" s="621"/>
      <c r="K7" s="621"/>
      <c r="L7" s="621"/>
      <c r="M7" s="621"/>
      <c r="N7" s="621"/>
      <c r="O7" s="621"/>
      <c r="P7" s="621"/>
      <c r="Q7" s="622"/>
      <c r="R7" s="623">
        <v>1926</v>
      </c>
      <c r="S7" s="624"/>
      <c r="T7" s="624"/>
      <c r="U7" s="624"/>
      <c r="V7" s="624"/>
      <c r="W7" s="624"/>
      <c r="X7" s="624"/>
      <c r="Y7" s="625"/>
      <c r="Z7" s="626">
        <v>0</v>
      </c>
      <c r="AA7" s="626"/>
      <c r="AB7" s="626"/>
      <c r="AC7" s="626"/>
      <c r="AD7" s="627">
        <v>1926</v>
      </c>
      <c r="AE7" s="627"/>
      <c r="AF7" s="627"/>
      <c r="AG7" s="627"/>
      <c r="AH7" s="627"/>
      <c r="AI7" s="627"/>
      <c r="AJ7" s="627"/>
      <c r="AK7" s="627"/>
      <c r="AL7" s="628">
        <v>0</v>
      </c>
      <c r="AM7" s="629"/>
      <c r="AN7" s="629"/>
      <c r="AO7" s="630"/>
      <c r="AP7" s="620" t="s">
        <v>238</v>
      </c>
      <c r="AQ7" s="621"/>
      <c r="AR7" s="621"/>
      <c r="AS7" s="621"/>
      <c r="AT7" s="621"/>
      <c r="AU7" s="621"/>
      <c r="AV7" s="621"/>
      <c r="AW7" s="621"/>
      <c r="AX7" s="621"/>
      <c r="AY7" s="621"/>
      <c r="AZ7" s="621"/>
      <c r="BA7" s="621"/>
      <c r="BB7" s="621"/>
      <c r="BC7" s="621"/>
      <c r="BD7" s="621"/>
      <c r="BE7" s="621"/>
      <c r="BF7" s="622"/>
      <c r="BG7" s="623">
        <v>1251787</v>
      </c>
      <c r="BH7" s="624"/>
      <c r="BI7" s="624"/>
      <c r="BJ7" s="624"/>
      <c r="BK7" s="624"/>
      <c r="BL7" s="624"/>
      <c r="BM7" s="624"/>
      <c r="BN7" s="625"/>
      <c r="BO7" s="626">
        <v>41.2</v>
      </c>
      <c r="BP7" s="626"/>
      <c r="BQ7" s="626"/>
      <c r="BR7" s="626"/>
      <c r="BS7" s="627">
        <v>47031</v>
      </c>
      <c r="BT7" s="627"/>
      <c r="BU7" s="627"/>
      <c r="BV7" s="627"/>
      <c r="BW7" s="627"/>
      <c r="BX7" s="627"/>
      <c r="BY7" s="627"/>
      <c r="BZ7" s="627"/>
      <c r="CA7" s="627"/>
      <c r="CB7" s="631"/>
      <c r="CD7" s="620" t="s">
        <v>239</v>
      </c>
      <c r="CE7" s="621"/>
      <c r="CF7" s="621"/>
      <c r="CG7" s="621"/>
      <c r="CH7" s="621"/>
      <c r="CI7" s="621"/>
      <c r="CJ7" s="621"/>
      <c r="CK7" s="621"/>
      <c r="CL7" s="621"/>
      <c r="CM7" s="621"/>
      <c r="CN7" s="621"/>
      <c r="CO7" s="621"/>
      <c r="CP7" s="621"/>
      <c r="CQ7" s="622"/>
      <c r="CR7" s="623">
        <v>2573000</v>
      </c>
      <c r="CS7" s="624"/>
      <c r="CT7" s="624"/>
      <c r="CU7" s="624"/>
      <c r="CV7" s="624"/>
      <c r="CW7" s="624"/>
      <c r="CX7" s="624"/>
      <c r="CY7" s="625"/>
      <c r="CZ7" s="626">
        <v>21.2</v>
      </c>
      <c r="DA7" s="626"/>
      <c r="DB7" s="626"/>
      <c r="DC7" s="626"/>
      <c r="DD7" s="632">
        <v>2669</v>
      </c>
      <c r="DE7" s="624"/>
      <c r="DF7" s="624"/>
      <c r="DG7" s="624"/>
      <c r="DH7" s="624"/>
      <c r="DI7" s="624"/>
      <c r="DJ7" s="624"/>
      <c r="DK7" s="624"/>
      <c r="DL7" s="624"/>
      <c r="DM7" s="624"/>
      <c r="DN7" s="624"/>
      <c r="DO7" s="624"/>
      <c r="DP7" s="625"/>
      <c r="DQ7" s="632">
        <v>2114525</v>
      </c>
      <c r="DR7" s="624"/>
      <c r="DS7" s="624"/>
      <c r="DT7" s="624"/>
      <c r="DU7" s="624"/>
      <c r="DV7" s="624"/>
      <c r="DW7" s="624"/>
      <c r="DX7" s="624"/>
      <c r="DY7" s="624"/>
      <c r="DZ7" s="624"/>
      <c r="EA7" s="624"/>
      <c r="EB7" s="624"/>
      <c r="EC7" s="633"/>
    </row>
    <row r="8" spans="2:143" ht="11.25" customHeight="1" x14ac:dyDescent="0.15">
      <c r="B8" s="620" t="s">
        <v>240</v>
      </c>
      <c r="C8" s="621"/>
      <c r="D8" s="621"/>
      <c r="E8" s="621"/>
      <c r="F8" s="621"/>
      <c r="G8" s="621"/>
      <c r="H8" s="621"/>
      <c r="I8" s="621"/>
      <c r="J8" s="621"/>
      <c r="K8" s="621"/>
      <c r="L8" s="621"/>
      <c r="M8" s="621"/>
      <c r="N8" s="621"/>
      <c r="O8" s="621"/>
      <c r="P8" s="621"/>
      <c r="Q8" s="622"/>
      <c r="R8" s="623">
        <v>19193</v>
      </c>
      <c r="S8" s="624"/>
      <c r="T8" s="624"/>
      <c r="U8" s="624"/>
      <c r="V8" s="624"/>
      <c r="W8" s="624"/>
      <c r="X8" s="624"/>
      <c r="Y8" s="625"/>
      <c r="Z8" s="626">
        <v>0.2</v>
      </c>
      <c r="AA8" s="626"/>
      <c r="AB8" s="626"/>
      <c r="AC8" s="626"/>
      <c r="AD8" s="627">
        <v>19193</v>
      </c>
      <c r="AE8" s="627"/>
      <c r="AF8" s="627"/>
      <c r="AG8" s="627"/>
      <c r="AH8" s="627"/>
      <c r="AI8" s="627"/>
      <c r="AJ8" s="627"/>
      <c r="AK8" s="627"/>
      <c r="AL8" s="628">
        <v>0.3</v>
      </c>
      <c r="AM8" s="629"/>
      <c r="AN8" s="629"/>
      <c r="AO8" s="630"/>
      <c r="AP8" s="620" t="s">
        <v>241</v>
      </c>
      <c r="AQ8" s="621"/>
      <c r="AR8" s="621"/>
      <c r="AS8" s="621"/>
      <c r="AT8" s="621"/>
      <c r="AU8" s="621"/>
      <c r="AV8" s="621"/>
      <c r="AW8" s="621"/>
      <c r="AX8" s="621"/>
      <c r="AY8" s="621"/>
      <c r="AZ8" s="621"/>
      <c r="BA8" s="621"/>
      <c r="BB8" s="621"/>
      <c r="BC8" s="621"/>
      <c r="BD8" s="621"/>
      <c r="BE8" s="621"/>
      <c r="BF8" s="622"/>
      <c r="BG8" s="623">
        <v>43014</v>
      </c>
      <c r="BH8" s="624"/>
      <c r="BI8" s="624"/>
      <c r="BJ8" s="624"/>
      <c r="BK8" s="624"/>
      <c r="BL8" s="624"/>
      <c r="BM8" s="624"/>
      <c r="BN8" s="625"/>
      <c r="BO8" s="626">
        <v>1.4</v>
      </c>
      <c r="BP8" s="626"/>
      <c r="BQ8" s="626"/>
      <c r="BR8" s="626"/>
      <c r="BS8" s="627" t="s">
        <v>175</v>
      </c>
      <c r="BT8" s="627"/>
      <c r="BU8" s="627"/>
      <c r="BV8" s="627"/>
      <c r="BW8" s="627"/>
      <c r="BX8" s="627"/>
      <c r="BY8" s="627"/>
      <c r="BZ8" s="627"/>
      <c r="CA8" s="627"/>
      <c r="CB8" s="631"/>
      <c r="CD8" s="620" t="s">
        <v>242</v>
      </c>
      <c r="CE8" s="621"/>
      <c r="CF8" s="621"/>
      <c r="CG8" s="621"/>
      <c r="CH8" s="621"/>
      <c r="CI8" s="621"/>
      <c r="CJ8" s="621"/>
      <c r="CK8" s="621"/>
      <c r="CL8" s="621"/>
      <c r="CM8" s="621"/>
      <c r="CN8" s="621"/>
      <c r="CO8" s="621"/>
      <c r="CP8" s="621"/>
      <c r="CQ8" s="622"/>
      <c r="CR8" s="623">
        <v>4109664</v>
      </c>
      <c r="CS8" s="624"/>
      <c r="CT8" s="624"/>
      <c r="CU8" s="624"/>
      <c r="CV8" s="624"/>
      <c r="CW8" s="624"/>
      <c r="CX8" s="624"/>
      <c r="CY8" s="625"/>
      <c r="CZ8" s="626">
        <v>33.9</v>
      </c>
      <c r="DA8" s="626"/>
      <c r="DB8" s="626"/>
      <c r="DC8" s="626"/>
      <c r="DD8" s="632">
        <v>94600</v>
      </c>
      <c r="DE8" s="624"/>
      <c r="DF8" s="624"/>
      <c r="DG8" s="624"/>
      <c r="DH8" s="624"/>
      <c r="DI8" s="624"/>
      <c r="DJ8" s="624"/>
      <c r="DK8" s="624"/>
      <c r="DL8" s="624"/>
      <c r="DM8" s="624"/>
      <c r="DN8" s="624"/>
      <c r="DO8" s="624"/>
      <c r="DP8" s="625"/>
      <c r="DQ8" s="632">
        <v>2651539</v>
      </c>
      <c r="DR8" s="624"/>
      <c r="DS8" s="624"/>
      <c r="DT8" s="624"/>
      <c r="DU8" s="624"/>
      <c r="DV8" s="624"/>
      <c r="DW8" s="624"/>
      <c r="DX8" s="624"/>
      <c r="DY8" s="624"/>
      <c r="DZ8" s="624"/>
      <c r="EA8" s="624"/>
      <c r="EB8" s="624"/>
      <c r="EC8" s="633"/>
    </row>
    <row r="9" spans="2:143" ht="11.25" customHeight="1" x14ac:dyDescent="0.15">
      <c r="B9" s="620" t="s">
        <v>243</v>
      </c>
      <c r="C9" s="621"/>
      <c r="D9" s="621"/>
      <c r="E9" s="621"/>
      <c r="F9" s="621"/>
      <c r="G9" s="621"/>
      <c r="H9" s="621"/>
      <c r="I9" s="621"/>
      <c r="J9" s="621"/>
      <c r="K9" s="621"/>
      <c r="L9" s="621"/>
      <c r="M9" s="621"/>
      <c r="N9" s="621"/>
      <c r="O9" s="621"/>
      <c r="P9" s="621"/>
      <c r="Q9" s="622"/>
      <c r="R9" s="623">
        <v>13038</v>
      </c>
      <c r="S9" s="624"/>
      <c r="T9" s="624"/>
      <c r="U9" s="624"/>
      <c r="V9" s="624"/>
      <c r="W9" s="624"/>
      <c r="X9" s="624"/>
      <c r="Y9" s="625"/>
      <c r="Z9" s="626">
        <v>0.1</v>
      </c>
      <c r="AA9" s="626"/>
      <c r="AB9" s="626"/>
      <c r="AC9" s="626"/>
      <c r="AD9" s="627">
        <v>13038</v>
      </c>
      <c r="AE9" s="627"/>
      <c r="AF9" s="627"/>
      <c r="AG9" s="627"/>
      <c r="AH9" s="627"/>
      <c r="AI9" s="627"/>
      <c r="AJ9" s="627"/>
      <c r="AK9" s="627"/>
      <c r="AL9" s="628">
        <v>0.2</v>
      </c>
      <c r="AM9" s="629"/>
      <c r="AN9" s="629"/>
      <c r="AO9" s="630"/>
      <c r="AP9" s="620" t="s">
        <v>244</v>
      </c>
      <c r="AQ9" s="621"/>
      <c r="AR9" s="621"/>
      <c r="AS9" s="621"/>
      <c r="AT9" s="621"/>
      <c r="AU9" s="621"/>
      <c r="AV9" s="621"/>
      <c r="AW9" s="621"/>
      <c r="AX9" s="621"/>
      <c r="AY9" s="621"/>
      <c r="AZ9" s="621"/>
      <c r="BA9" s="621"/>
      <c r="BB9" s="621"/>
      <c r="BC9" s="621"/>
      <c r="BD9" s="621"/>
      <c r="BE9" s="621"/>
      <c r="BF9" s="622"/>
      <c r="BG9" s="623">
        <v>963656</v>
      </c>
      <c r="BH9" s="624"/>
      <c r="BI9" s="624"/>
      <c r="BJ9" s="624"/>
      <c r="BK9" s="624"/>
      <c r="BL9" s="624"/>
      <c r="BM9" s="624"/>
      <c r="BN9" s="625"/>
      <c r="BO9" s="626">
        <v>31.7</v>
      </c>
      <c r="BP9" s="626"/>
      <c r="BQ9" s="626"/>
      <c r="BR9" s="626"/>
      <c r="BS9" s="627" t="s">
        <v>175</v>
      </c>
      <c r="BT9" s="627"/>
      <c r="BU9" s="627"/>
      <c r="BV9" s="627"/>
      <c r="BW9" s="627"/>
      <c r="BX9" s="627"/>
      <c r="BY9" s="627"/>
      <c r="BZ9" s="627"/>
      <c r="CA9" s="627"/>
      <c r="CB9" s="631"/>
      <c r="CD9" s="620" t="s">
        <v>245</v>
      </c>
      <c r="CE9" s="621"/>
      <c r="CF9" s="621"/>
      <c r="CG9" s="621"/>
      <c r="CH9" s="621"/>
      <c r="CI9" s="621"/>
      <c r="CJ9" s="621"/>
      <c r="CK9" s="621"/>
      <c r="CL9" s="621"/>
      <c r="CM9" s="621"/>
      <c r="CN9" s="621"/>
      <c r="CO9" s="621"/>
      <c r="CP9" s="621"/>
      <c r="CQ9" s="622"/>
      <c r="CR9" s="623">
        <v>1122956</v>
      </c>
      <c r="CS9" s="624"/>
      <c r="CT9" s="624"/>
      <c r="CU9" s="624"/>
      <c r="CV9" s="624"/>
      <c r="CW9" s="624"/>
      <c r="CX9" s="624"/>
      <c r="CY9" s="625"/>
      <c r="CZ9" s="626">
        <v>9.3000000000000007</v>
      </c>
      <c r="DA9" s="626"/>
      <c r="DB9" s="626"/>
      <c r="DC9" s="626"/>
      <c r="DD9" s="632">
        <v>89307</v>
      </c>
      <c r="DE9" s="624"/>
      <c r="DF9" s="624"/>
      <c r="DG9" s="624"/>
      <c r="DH9" s="624"/>
      <c r="DI9" s="624"/>
      <c r="DJ9" s="624"/>
      <c r="DK9" s="624"/>
      <c r="DL9" s="624"/>
      <c r="DM9" s="624"/>
      <c r="DN9" s="624"/>
      <c r="DO9" s="624"/>
      <c r="DP9" s="625"/>
      <c r="DQ9" s="632">
        <v>754847</v>
      </c>
      <c r="DR9" s="624"/>
      <c r="DS9" s="624"/>
      <c r="DT9" s="624"/>
      <c r="DU9" s="624"/>
      <c r="DV9" s="624"/>
      <c r="DW9" s="624"/>
      <c r="DX9" s="624"/>
      <c r="DY9" s="624"/>
      <c r="DZ9" s="624"/>
      <c r="EA9" s="624"/>
      <c r="EB9" s="624"/>
      <c r="EC9" s="633"/>
    </row>
    <row r="10" spans="2:143" ht="11.25" customHeight="1" x14ac:dyDescent="0.15">
      <c r="B10" s="620" t="s">
        <v>246</v>
      </c>
      <c r="C10" s="621"/>
      <c r="D10" s="621"/>
      <c r="E10" s="621"/>
      <c r="F10" s="621"/>
      <c r="G10" s="621"/>
      <c r="H10" s="621"/>
      <c r="I10" s="621"/>
      <c r="J10" s="621"/>
      <c r="K10" s="621"/>
      <c r="L10" s="621"/>
      <c r="M10" s="621"/>
      <c r="N10" s="621"/>
      <c r="O10" s="621"/>
      <c r="P10" s="621"/>
      <c r="Q10" s="622"/>
      <c r="R10" s="623" t="s">
        <v>175</v>
      </c>
      <c r="S10" s="624"/>
      <c r="T10" s="624"/>
      <c r="U10" s="624"/>
      <c r="V10" s="624"/>
      <c r="W10" s="624"/>
      <c r="X10" s="624"/>
      <c r="Y10" s="625"/>
      <c r="Z10" s="626" t="s">
        <v>175</v>
      </c>
      <c r="AA10" s="626"/>
      <c r="AB10" s="626"/>
      <c r="AC10" s="626"/>
      <c r="AD10" s="627" t="s">
        <v>175</v>
      </c>
      <c r="AE10" s="627"/>
      <c r="AF10" s="627"/>
      <c r="AG10" s="627"/>
      <c r="AH10" s="627"/>
      <c r="AI10" s="627"/>
      <c r="AJ10" s="627"/>
      <c r="AK10" s="627"/>
      <c r="AL10" s="628" t="s">
        <v>175</v>
      </c>
      <c r="AM10" s="629"/>
      <c r="AN10" s="629"/>
      <c r="AO10" s="630"/>
      <c r="AP10" s="620" t="s">
        <v>247</v>
      </c>
      <c r="AQ10" s="621"/>
      <c r="AR10" s="621"/>
      <c r="AS10" s="621"/>
      <c r="AT10" s="621"/>
      <c r="AU10" s="621"/>
      <c r="AV10" s="621"/>
      <c r="AW10" s="621"/>
      <c r="AX10" s="621"/>
      <c r="AY10" s="621"/>
      <c r="AZ10" s="621"/>
      <c r="BA10" s="621"/>
      <c r="BB10" s="621"/>
      <c r="BC10" s="621"/>
      <c r="BD10" s="621"/>
      <c r="BE10" s="621"/>
      <c r="BF10" s="622"/>
      <c r="BG10" s="623">
        <v>105799</v>
      </c>
      <c r="BH10" s="624"/>
      <c r="BI10" s="624"/>
      <c r="BJ10" s="624"/>
      <c r="BK10" s="624"/>
      <c r="BL10" s="624"/>
      <c r="BM10" s="624"/>
      <c r="BN10" s="625"/>
      <c r="BO10" s="626">
        <v>3.5</v>
      </c>
      <c r="BP10" s="626"/>
      <c r="BQ10" s="626"/>
      <c r="BR10" s="626"/>
      <c r="BS10" s="627">
        <v>17589</v>
      </c>
      <c r="BT10" s="627"/>
      <c r="BU10" s="627"/>
      <c r="BV10" s="627"/>
      <c r="BW10" s="627"/>
      <c r="BX10" s="627"/>
      <c r="BY10" s="627"/>
      <c r="BZ10" s="627"/>
      <c r="CA10" s="627"/>
      <c r="CB10" s="631"/>
      <c r="CD10" s="620" t="s">
        <v>248</v>
      </c>
      <c r="CE10" s="621"/>
      <c r="CF10" s="621"/>
      <c r="CG10" s="621"/>
      <c r="CH10" s="621"/>
      <c r="CI10" s="621"/>
      <c r="CJ10" s="621"/>
      <c r="CK10" s="621"/>
      <c r="CL10" s="621"/>
      <c r="CM10" s="621"/>
      <c r="CN10" s="621"/>
      <c r="CO10" s="621"/>
      <c r="CP10" s="621"/>
      <c r="CQ10" s="622"/>
      <c r="CR10" s="623">
        <v>32000</v>
      </c>
      <c r="CS10" s="624"/>
      <c r="CT10" s="624"/>
      <c r="CU10" s="624"/>
      <c r="CV10" s="624"/>
      <c r="CW10" s="624"/>
      <c r="CX10" s="624"/>
      <c r="CY10" s="625"/>
      <c r="CZ10" s="626">
        <v>0.3</v>
      </c>
      <c r="DA10" s="626"/>
      <c r="DB10" s="626"/>
      <c r="DC10" s="626"/>
      <c r="DD10" s="632" t="s">
        <v>175</v>
      </c>
      <c r="DE10" s="624"/>
      <c r="DF10" s="624"/>
      <c r="DG10" s="624"/>
      <c r="DH10" s="624"/>
      <c r="DI10" s="624"/>
      <c r="DJ10" s="624"/>
      <c r="DK10" s="624"/>
      <c r="DL10" s="624"/>
      <c r="DM10" s="624"/>
      <c r="DN10" s="624"/>
      <c r="DO10" s="624"/>
      <c r="DP10" s="625"/>
      <c r="DQ10" s="632" t="s">
        <v>175</v>
      </c>
      <c r="DR10" s="624"/>
      <c r="DS10" s="624"/>
      <c r="DT10" s="624"/>
      <c r="DU10" s="624"/>
      <c r="DV10" s="624"/>
      <c r="DW10" s="624"/>
      <c r="DX10" s="624"/>
      <c r="DY10" s="624"/>
      <c r="DZ10" s="624"/>
      <c r="EA10" s="624"/>
      <c r="EB10" s="624"/>
      <c r="EC10" s="633"/>
    </row>
    <row r="11" spans="2:143" ht="11.25" customHeight="1" x14ac:dyDescent="0.15">
      <c r="B11" s="620" t="s">
        <v>249</v>
      </c>
      <c r="C11" s="621"/>
      <c r="D11" s="621"/>
      <c r="E11" s="621"/>
      <c r="F11" s="621"/>
      <c r="G11" s="621"/>
      <c r="H11" s="621"/>
      <c r="I11" s="621"/>
      <c r="J11" s="621"/>
      <c r="K11" s="621"/>
      <c r="L11" s="621"/>
      <c r="M11" s="621"/>
      <c r="N11" s="621"/>
      <c r="O11" s="621"/>
      <c r="P11" s="621"/>
      <c r="Q11" s="622"/>
      <c r="R11" s="623">
        <v>573447</v>
      </c>
      <c r="S11" s="624"/>
      <c r="T11" s="624"/>
      <c r="U11" s="624"/>
      <c r="V11" s="624"/>
      <c r="W11" s="624"/>
      <c r="X11" s="624"/>
      <c r="Y11" s="625"/>
      <c r="Z11" s="628">
        <v>4.5999999999999996</v>
      </c>
      <c r="AA11" s="629"/>
      <c r="AB11" s="629"/>
      <c r="AC11" s="635"/>
      <c r="AD11" s="632">
        <v>573447</v>
      </c>
      <c r="AE11" s="624"/>
      <c r="AF11" s="624"/>
      <c r="AG11" s="624"/>
      <c r="AH11" s="624"/>
      <c r="AI11" s="624"/>
      <c r="AJ11" s="624"/>
      <c r="AK11" s="625"/>
      <c r="AL11" s="628">
        <v>8.1999999999999993</v>
      </c>
      <c r="AM11" s="629"/>
      <c r="AN11" s="629"/>
      <c r="AO11" s="630"/>
      <c r="AP11" s="620" t="s">
        <v>250</v>
      </c>
      <c r="AQ11" s="621"/>
      <c r="AR11" s="621"/>
      <c r="AS11" s="621"/>
      <c r="AT11" s="621"/>
      <c r="AU11" s="621"/>
      <c r="AV11" s="621"/>
      <c r="AW11" s="621"/>
      <c r="AX11" s="621"/>
      <c r="AY11" s="621"/>
      <c r="AZ11" s="621"/>
      <c r="BA11" s="621"/>
      <c r="BB11" s="621"/>
      <c r="BC11" s="621"/>
      <c r="BD11" s="621"/>
      <c r="BE11" s="621"/>
      <c r="BF11" s="622"/>
      <c r="BG11" s="623">
        <v>139318</v>
      </c>
      <c r="BH11" s="624"/>
      <c r="BI11" s="624"/>
      <c r="BJ11" s="624"/>
      <c r="BK11" s="624"/>
      <c r="BL11" s="624"/>
      <c r="BM11" s="624"/>
      <c r="BN11" s="625"/>
      <c r="BO11" s="626">
        <v>4.5999999999999996</v>
      </c>
      <c r="BP11" s="626"/>
      <c r="BQ11" s="626"/>
      <c r="BR11" s="626"/>
      <c r="BS11" s="627">
        <v>29442</v>
      </c>
      <c r="BT11" s="627"/>
      <c r="BU11" s="627"/>
      <c r="BV11" s="627"/>
      <c r="BW11" s="627"/>
      <c r="BX11" s="627"/>
      <c r="BY11" s="627"/>
      <c r="BZ11" s="627"/>
      <c r="CA11" s="627"/>
      <c r="CB11" s="631"/>
      <c r="CD11" s="620" t="s">
        <v>251</v>
      </c>
      <c r="CE11" s="621"/>
      <c r="CF11" s="621"/>
      <c r="CG11" s="621"/>
      <c r="CH11" s="621"/>
      <c r="CI11" s="621"/>
      <c r="CJ11" s="621"/>
      <c r="CK11" s="621"/>
      <c r="CL11" s="621"/>
      <c r="CM11" s="621"/>
      <c r="CN11" s="621"/>
      <c r="CO11" s="621"/>
      <c r="CP11" s="621"/>
      <c r="CQ11" s="622"/>
      <c r="CR11" s="623">
        <v>605588</v>
      </c>
      <c r="CS11" s="624"/>
      <c r="CT11" s="624"/>
      <c r="CU11" s="624"/>
      <c r="CV11" s="624"/>
      <c r="CW11" s="624"/>
      <c r="CX11" s="624"/>
      <c r="CY11" s="625"/>
      <c r="CZ11" s="626">
        <v>5</v>
      </c>
      <c r="DA11" s="626"/>
      <c r="DB11" s="626"/>
      <c r="DC11" s="626"/>
      <c r="DD11" s="632">
        <v>167057</v>
      </c>
      <c r="DE11" s="624"/>
      <c r="DF11" s="624"/>
      <c r="DG11" s="624"/>
      <c r="DH11" s="624"/>
      <c r="DI11" s="624"/>
      <c r="DJ11" s="624"/>
      <c r="DK11" s="624"/>
      <c r="DL11" s="624"/>
      <c r="DM11" s="624"/>
      <c r="DN11" s="624"/>
      <c r="DO11" s="624"/>
      <c r="DP11" s="625"/>
      <c r="DQ11" s="632">
        <v>398180</v>
      </c>
      <c r="DR11" s="624"/>
      <c r="DS11" s="624"/>
      <c r="DT11" s="624"/>
      <c r="DU11" s="624"/>
      <c r="DV11" s="624"/>
      <c r="DW11" s="624"/>
      <c r="DX11" s="624"/>
      <c r="DY11" s="624"/>
      <c r="DZ11" s="624"/>
      <c r="EA11" s="624"/>
      <c r="EB11" s="624"/>
      <c r="EC11" s="633"/>
    </row>
    <row r="12" spans="2:143" ht="11.25" customHeight="1" x14ac:dyDescent="0.15">
      <c r="B12" s="620" t="s">
        <v>252</v>
      </c>
      <c r="C12" s="621"/>
      <c r="D12" s="621"/>
      <c r="E12" s="621"/>
      <c r="F12" s="621"/>
      <c r="G12" s="621"/>
      <c r="H12" s="621"/>
      <c r="I12" s="621"/>
      <c r="J12" s="621"/>
      <c r="K12" s="621"/>
      <c r="L12" s="621"/>
      <c r="M12" s="621"/>
      <c r="N12" s="621"/>
      <c r="O12" s="621"/>
      <c r="P12" s="621"/>
      <c r="Q12" s="622"/>
      <c r="R12" s="623">
        <v>26363</v>
      </c>
      <c r="S12" s="624"/>
      <c r="T12" s="624"/>
      <c r="U12" s="624"/>
      <c r="V12" s="624"/>
      <c r="W12" s="624"/>
      <c r="X12" s="624"/>
      <c r="Y12" s="625"/>
      <c r="Z12" s="626">
        <v>0.2</v>
      </c>
      <c r="AA12" s="626"/>
      <c r="AB12" s="626"/>
      <c r="AC12" s="626"/>
      <c r="AD12" s="627">
        <v>26363</v>
      </c>
      <c r="AE12" s="627"/>
      <c r="AF12" s="627"/>
      <c r="AG12" s="627"/>
      <c r="AH12" s="627"/>
      <c r="AI12" s="627"/>
      <c r="AJ12" s="627"/>
      <c r="AK12" s="627"/>
      <c r="AL12" s="628">
        <v>0.4</v>
      </c>
      <c r="AM12" s="629"/>
      <c r="AN12" s="629"/>
      <c r="AO12" s="630"/>
      <c r="AP12" s="620" t="s">
        <v>253</v>
      </c>
      <c r="AQ12" s="621"/>
      <c r="AR12" s="621"/>
      <c r="AS12" s="621"/>
      <c r="AT12" s="621"/>
      <c r="AU12" s="621"/>
      <c r="AV12" s="621"/>
      <c r="AW12" s="621"/>
      <c r="AX12" s="621"/>
      <c r="AY12" s="621"/>
      <c r="AZ12" s="621"/>
      <c r="BA12" s="621"/>
      <c r="BB12" s="621"/>
      <c r="BC12" s="621"/>
      <c r="BD12" s="621"/>
      <c r="BE12" s="621"/>
      <c r="BF12" s="622"/>
      <c r="BG12" s="623">
        <v>1541566</v>
      </c>
      <c r="BH12" s="624"/>
      <c r="BI12" s="624"/>
      <c r="BJ12" s="624"/>
      <c r="BK12" s="624"/>
      <c r="BL12" s="624"/>
      <c r="BM12" s="624"/>
      <c r="BN12" s="625"/>
      <c r="BO12" s="626">
        <v>50.7</v>
      </c>
      <c r="BP12" s="626"/>
      <c r="BQ12" s="626"/>
      <c r="BR12" s="626"/>
      <c r="BS12" s="627" t="s">
        <v>175</v>
      </c>
      <c r="BT12" s="627"/>
      <c r="BU12" s="627"/>
      <c r="BV12" s="627"/>
      <c r="BW12" s="627"/>
      <c r="BX12" s="627"/>
      <c r="BY12" s="627"/>
      <c r="BZ12" s="627"/>
      <c r="CA12" s="627"/>
      <c r="CB12" s="631"/>
      <c r="CD12" s="620" t="s">
        <v>254</v>
      </c>
      <c r="CE12" s="621"/>
      <c r="CF12" s="621"/>
      <c r="CG12" s="621"/>
      <c r="CH12" s="621"/>
      <c r="CI12" s="621"/>
      <c r="CJ12" s="621"/>
      <c r="CK12" s="621"/>
      <c r="CL12" s="621"/>
      <c r="CM12" s="621"/>
      <c r="CN12" s="621"/>
      <c r="CO12" s="621"/>
      <c r="CP12" s="621"/>
      <c r="CQ12" s="622"/>
      <c r="CR12" s="623">
        <v>871148</v>
      </c>
      <c r="CS12" s="624"/>
      <c r="CT12" s="624"/>
      <c r="CU12" s="624"/>
      <c r="CV12" s="624"/>
      <c r="CW12" s="624"/>
      <c r="CX12" s="624"/>
      <c r="CY12" s="625"/>
      <c r="CZ12" s="626">
        <v>7.2</v>
      </c>
      <c r="DA12" s="626"/>
      <c r="DB12" s="626"/>
      <c r="DC12" s="626"/>
      <c r="DD12" s="632">
        <v>16952</v>
      </c>
      <c r="DE12" s="624"/>
      <c r="DF12" s="624"/>
      <c r="DG12" s="624"/>
      <c r="DH12" s="624"/>
      <c r="DI12" s="624"/>
      <c r="DJ12" s="624"/>
      <c r="DK12" s="624"/>
      <c r="DL12" s="624"/>
      <c r="DM12" s="624"/>
      <c r="DN12" s="624"/>
      <c r="DO12" s="624"/>
      <c r="DP12" s="625"/>
      <c r="DQ12" s="632">
        <v>324964</v>
      </c>
      <c r="DR12" s="624"/>
      <c r="DS12" s="624"/>
      <c r="DT12" s="624"/>
      <c r="DU12" s="624"/>
      <c r="DV12" s="624"/>
      <c r="DW12" s="624"/>
      <c r="DX12" s="624"/>
      <c r="DY12" s="624"/>
      <c r="DZ12" s="624"/>
      <c r="EA12" s="624"/>
      <c r="EB12" s="624"/>
      <c r="EC12" s="633"/>
    </row>
    <row r="13" spans="2:143" ht="11.25" customHeight="1" x14ac:dyDescent="0.15">
      <c r="B13" s="620" t="s">
        <v>255</v>
      </c>
      <c r="C13" s="621"/>
      <c r="D13" s="621"/>
      <c r="E13" s="621"/>
      <c r="F13" s="621"/>
      <c r="G13" s="621"/>
      <c r="H13" s="621"/>
      <c r="I13" s="621"/>
      <c r="J13" s="621"/>
      <c r="K13" s="621"/>
      <c r="L13" s="621"/>
      <c r="M13" s="621"/>
      <c r="N13" s="621"/>
      <c r="O13" s="621"/>
      <c r="P13" s="621"/>
      <c r="Q13" s="622"/>
      <c r="R13" s="623" t="s">
        <v>175</v>
      </c>
      <c r="S13" s="624"/>
      <c r="T13" s="624"/>
      <c r="U13" s="624"/>
      <c r="V13" s="624"/>
      <c r="W13" s="624"/>
      <c r="X13" s="624"/>
      <c r="Y13" s="625"/>
      <c r="Z13" s="626" t="s">
        <v>175</v>
      </c>
      <c r="AA13" s="626"/>
      <c r="AB13" s="626"/>
      <c r="AC13" s="626"/>
      <c r="AD13" s="627" t="s">
        <v>175</v>
      </c>
      <c r="AE13" s="627"/>
      <c r="AF13" s="627"/>
      <c r="AG13" s="627"/>
      <c r="AH13" s="627"/>
      <c r="AI13" s="627"/>
      <c r="AJ13" s="627"/>
      <c r="AK13" s="627"/>
      <c r="AL13" s="628" t="s">
        <v>145</v>
      </c>
      <c r="AM13" s="629"/>
      <c r="AN13" s="629"/>
      <c r="AO13" s="630"/>
      <c r="AP13" s="620" t="s">
        <v>256</v>
      </c>
      <c r="AQ13" s="621"/>
      <c r="AR13" s="621"/>
      <c r="AS13" s="621"/>
      <c r="AT13" s="621"/>
      <c r="AU13" s="621"/>
      <c r="AV13" s="621"/>
      <c r="AW13" s="621"/>
      <c r="AX13" s="621"/>
      <c r="AY13" s="621"/>
      <c r="AZ13" s="621"/>
      <c r="BA13" s="621"/>
      <c r="BB13" s="621"/>
      <c r="BC13" s="621"/>
      <c r="BD13" s="621"/>
      <c r="BE13" s="621"/>
      <c r="BF13" s="622"/>
      <c r="BG13" s="623">
        <v>1514954</v>
      </c>
      <c r="BH13" s="624"/>
      <c r="BI13" s="624"/>
      <c r="BJ13" s="624"/>
      <c r="BK13" s="624"/>
      <c r="BL13" s="624"/>
      <c r="BM13" s="624"/>
      <c r="BN13" s="625"/>
      <c r="BO13" s="626">
        <v>49.8</v>
      </c>
      <c r="BP13" s="626"/>
      <c r="BQ13" s="626"/>
      <c r="BR13" s="626"/>
      <c r="BS13" s="627" t="s">
        <v>175</v>
      </c>
      <c r="BT13" s="627"/>
      <c r="BU13" s="627"/>
      <c r="BV13" s="627"/>
      <c r="BW13" s="627"/>
      <c r="BX13" s="627"/>
      <c r="BY13" s="627"/>
      <c r="BZ13" s="627"/>
      <c r="CA13" s="627"/>
      <c r="CB13" s="631"/>
      <c r="CD13" s="620" t="s">
        <v>257</v>
      </c>
      <c r="CE13" s="621"/>
      <c r="CF13" s="621"/>
      <c r="CG13" s="621"/>
      <c r="CH13" s="621"/>
      <c r="CI13" s="621"/>
      <c r="CJ13" s="621"/>
      <c r="CK13" s="621"/>
      <c r="CL13" s="621"/>
      <c r="CM13" s="621"/>
      <c r="CN13" s="621"/>
      <c r="CO13" s="621"/>
      <c r="CP13" s="621"/>
      <c r="CQ13" s="622"/>
      <c r="CR13" s="623">
        <v>843583</v>
      </c>
      <c r="CS13" s="624"/>
      <c r="CT13" s="624"/>
      <c r="CU13" s="624"/>
      <c r="CV13" s="624"/>
      <c r="CW13" s="624"/>
      <c r="CX13" s="624"/>
      <c r="CY13" s="625"/>
      <c r="CZ13" s="626">
        <v>7</v>
      </c>
      <c r="DA13" s="626"/>
      <c r="DB13" s="626"/>
      <c r="DC13" s="626"/>
      <c r="DD13" s="632">
        <v>351986</v>
      </c>
      <c r="DE13" s="624"/>
      <c r="DF13" s="624"/>
      <c r="DG13" s="624"/>
      <c r="DH13" s="624"/>
      <c r="DI13" s="624"/>
      <c r="DJ13" s="624"/>
      <c r="DK13" s="624"/>
      <c r="DL13" s="624"/>
      <c r="DM13" s="624"/>
      <c r="DN13" s="624"/>
      <c r="DO13" s="624"/>
      <c r="DP13" s="625"/>
      <c r="DQ13" s="632">
        <v>668736</v>
      </c>
      <c r="DR13" s="624"/>
      <c r="DS13" s="624"/>
      <c r="DT13" s="624"/>
      <c r="DU13" s="624"/>
      <c r="DV13" s="624"/>
      <c r="DW13" s="624"/>
      <c r="DX13" s="624"/>
      <c r="DY13" s="624"/>
      <c r="DZ13" s="624"/>
      <c r="EA13" s="624"/>
      <c r="EB13" s="624"/>
      <c r="EC13" s="633"/>
    </row>
    <row r="14" spans="2:143" ht="11.25" customHeight="1" x14ac:dyDescent="0.15">
      <c r="B14" s="620" t="s">
        <v>258</v>
      </c>
      <c r="C14" s="621"/>
      <c r="D14" s="621"/>
      <c r="E14" s="621"/>
      <c r="F14" s="621"/>
      <c r="G14" s="621"/>
      <c r="H14" s="621"/>
      <c r="I14" s="621"/>
      <c r="J14" s="621"/>
      <c r="K14" s="621"/>
      <c r="L14" s="621"/>
      <c r="M14" s="621"/>
      <c r="N14" s="621"/>
      <c r="O14" s="621"/>
      <c r="P14" s="621"/>
      <c r="Q14" s="622"/>
      <c r="R14" s="623">
        <v>348</v>
      </c>
      <c r="S14" s="624"/>
      <c r="T14" s="624"/>
      <c r="U14" s="624"/>
      <c r="V14" s="624"/>
      <c r="W14" s="624"/>
      <c r="X14" s="624"/>
      <c r="Y14" s="625"/>
      <c r="Z14" s="626">
        <v>0</v>
      </c>
      <c r="AA14" s="626"/>
      <c r="AB14" s="626"/>
      <c r="AC14" s="626"/>
      <c r="AD14" s="627">
        <v>348</v>
      </c>
      <c r="AE14" s="627"/>
      <c r="AF14" s="627"/>
      <c r="AG14" s="627"/>
      <c r="AH14" s="627"/>
      <c r="AI14" s="627"/>
      <c r="AJ14" s="627"/>
      <c r="AK14" s="627"/>
      <c r="AL14" s="628">
        <v>0</v>
      </c>
      <c r="AM14" s="629"/>
      <c r="AN14" s="629"/>
      <c r="AO14" s="630"/>
      <c r="AP14" s="620" t="s">
        <v>259</v>
      </c>
      <c r="AQ14" s="621"/>
      <c r="AR14" s="621"/>
      <c r="AS14" s="621"/>
      <c r="AT14" s="621"/>
      <c r="AU14" s="621"/>
      <c r="AV14" s="621"/>
      <c r="AW14" s="621"/>
      <c r="AX14" s="621"/>
      <c r="AY14" s="621"/>
      <c r="AZ14" s="621"/>
      <c r="BA14" s="621"/>
      <c r="BB14" s="621"/>
      <c r="BC14" s="621"/>
      <c r="BD14" s="621"/>
      <c r="BE14" s="621"/>
      <c r="BF14" s="622"/>
      <c r="BG14" s="623">
        <v>108252</v>
      </c>
      <c r="BH14" s="624"/>
      <c r="BI14" s="624"/>
      <c r="BJ14" s="624"/>
      <c r="BK14" s="624"/>
      <c r="BL14" s="624"/>
      <c r="BM14" s="624"/>
      <c r="BN14" s="625"/>
      <c r="BO14" s="626">
        <v>3.6</v>
      </c>
      <c r="BP14" s="626"/>
      <c r="BQ14" s="626"/>
      <c r="BR14" s="626"/>
      <c r="BS14" s="627" t="s">
        <v>175</v>
      </c>
      <c r="BT14" s="627"/>
      <c r="BU14" s="627"/>
      <c r="BV14" s="627"/>
      <c r="BW14" s="627"/>
      <c r="BX14" s="627"/>
      <c r="BY14" s="627"/>
      <c r="BZ14" s="627"/>
      <c r="CA14" s="627"/>
      <c r="CB14" s="631"/>
      <c r="CD14" s="620" t="s">
        <v>260</v>
      </c>
      <c r="CE14" s="621"/>
      <c r="CF14" s="621"/>
      <c r="CG14" s="621"/>
      <c r="CH14" s="621"/>
      <c r="CI14" s="621"/>
      <c r="CJ14" s="621"/>
      <c r="CK14" s="621"/>
      <c r="CL14" s="621"/>
      <c r="CM14" s="621"/>
      <c r="CN14" s="621"/>
      <c r="CO14" s="621"/>
      <c r="CP14" s="621"/>
      <c r="CQ14" s="622"/>
      <c r="CR14" s="623">
        <v>343725</v>
      </c>
      <c r="CS14" s="624"/>
      <c r="CT14" s="624"/>
      <c r="CU14" s="624"/>
      <c r="CV14" s="624"/>
      <c r="CW14" s="624"/>
      <c r="CX14" s="624"/>
      <c r="CY14" s="625"/>
      <c r="CZ14" s="626">
        <v>2.8</v>
      </c>
      <c r="DA14" s="626"/>
      <c r="DB14" s="626"/>
      <c r="DC14" s="626"/>
      <c r="DD14" s="632">
        <v>18235</v>
      </c>
      <c r="DE14" s="624"/>
      <c r="DF14" s="624"/>
      <c r="DG14" s="624"/>
      <c r="DH14" s="624"/>
      <c r="DI14" s="624"/>
      <c r="DJ14" s="624"/>
      <c r="DK14" s="624"/>
      <c r="DL14" s="624"/>
      <c r="DM14" s="624"/>
      <c r="DN14" s="624"/>
      <c r="DO14" s="624"/>
      <c r="DP14" s="625"/>
      <c r="DQ14" s="632">
        <v>315673</v>
      </c>
      <c r="DR14" s="624"/>
      <c r="DS14" s="624"/>
      <c r="DT14" s="624"/>
      <c r="DU14" s="624"/>
      <c r="DV14" s="624"/>
      <c r="DW14" s="624"/>
      <c r="DX14" s="624"/>
      <c r="DY14" s="624"/>
      <c r="DZ14" s="624"/>
      <c r="EA14" s="624"/>
      <c r="EB14" s="624"/>
      <c r="EC14" s="633"/>
    </row>
    <row r="15" spans="2:143" ht="11.25" customHeight="1" x14ac:dyDescent="0.15">
      <c r="B15" s="620" t="s">
        <v>261</v>
      </c>
      <c r="C15" s="621"/>
      <c r="D15" s="621"/>
      <c r="E15" s="621"/>
      <c r="F15" s="621"/>
      <c r="G15" s="621"/>
      <c r="H15" s="621"/>
      <c r="I15" s="621"/>
      <c r="J15" s="621"/>
      <c r="K15" s="621"/>
      <c r="L15" s="621"/>
      <c r="M15" s="621"/>
      <c r="N15" s="621"/>
      <c r="O15" s="621"/>
      <c r="P15" s="621"/>
      <c r="Q15" s="622"/>
      <c r="R15" s="623" t="s">
        <v>175</v>
      </c>
      <c r="S15" s="624"/>
      <c r="T15" s="624"/>
      <c r="U15" s="624"/>
      <c r="V15" s="624"/>
      <c r="W15" s="624"/>
      <c r="X15" s="624"/>
      <c r="Y15" s="625"/>
      <c r="Z15" s="626" t="s">
        <v>145</v>
      </c>
      <c r="AA15" s="626"/>
      <c r="AB15" s="626"/>
      <c r="AC15" s="626"/>
      <c r="AD15" s="627" t="s">
        <v>175</v>
      </c>
      <c r="AE15" s="627"/>
      <c r="AF15" s="627"/>
      <c r="AG15" s="627"/>
      <c r="AH15" s="627"/>
      <c r="AI15" s="627"/>
      <c r="AJ15" s="627"/>
      <c r="AK15" s="627"/>
      <c r="AL15" s="628" t="s">
        <v>145</v>
      </c>
      <c r="AM15" s="629"/>
      <c r="AN15" s="629"/>
      <c r="AO15" s="630"/>
      <c r="AP15" s="620" t="s">
        <v>262</v>
      </c>
      <c r="AQ15" s="621"/>
      <c r="AR15" s="621"/>
      <c r="AS15" s="621"/>
      <c r="AT15" s="621"/>
      <c r="AU15" s="621"/>
      <c r="AV15" s="621"/>
      <c r="AW15" s="621"/>
      <c r="AX15" s="621"/>
      <c r="AY15" s="621"/>
      <c r="AZ15" s="621"/>
      <c r="BA15" s="621"/>
      <c r="BB15" s="621"/>
      <c r="BC15" s="621"/>
      <c r="BD15" s="621"/>
      <c r="BE15" s="621"/>
      <c r="BF15" s="622"/>
      <c r="BG15" s="623">
        <v>138823</v>
      </c>
      <c r="BH15" s="624"/>
      <c r="BI15" s="624"/>
      <c r="BJ15" s="624"/>
      <c r="BK15" s="624"/>
      <c r="BL15" s="624"/>
      <c r="BM15" s="624"/>
      <c r="BN15" s="625"/>
      <c r="BO15" s="626">
        <v>4.5999999999999996</v>
      </c>
      <c r="BP15" s="626"/>
      <c r="BQ15" s="626"/>
      <c r="BR15" s="626"/>
      <c r="BS15" s="627" t="s">
        <v>145</v>
      </c>
      <c r="BT15" s="627"/>
      <c r="BU15" s="627"/>
      <c r="BV15" s="627"/>
      <c r="BW15" s="627"/>
      <c r="BX15" s="627"/>
      <c r="BY15" s="627"/>
      <c r="BZ15" s="627"/>
      <c r="CA15" s="627"/>
      <c r="CB15" s="631"/>
      <c r="CD15" s="620" t="s">
        <v>263</v>
      </c>
      <c r="CE15" s="621"/>
      <c r="CF15" s="621"/>
      <c r="CG15" s="621"/>
      <c r="CH15" s="621"/>
      <c r="CI15" s="621"/>
      <c r="CJ15" s="621"/>
      <c r="CK15" s="621"/>
      <c r="CL15" s="621"/>
      <c r="CM15" s="621"/>
      <c r="CN15" s="621"/>
      <c r="CO15" s="621"/>
      <c r="CP15" s="621"/>
      <c r="CQ15" s="622"/>
      <c r="CR15" s="623">
        <v>1196397</v>
      </c>
      <c r="CS15" s="624"/>
      <c r="CT15" s="624"/>
      <c r="CU15" s="624"/>
      <c r="CV15" s="624"/>
      <c r="CW15" s="624"/>
      <c r="CX15" s="624"/>
      <c r="CY15" s="625"/>
      <c r="CZ15" s="626">
        <v>9.9</v>
      </c>
      <c r="DA15" s="626"/>
      <c r="DB15" s="626"/>
      <c r="DC15" s="626"/>
      <c r="DD15" s="632">
        <v>188969</v>
      </c>
      <c r="DE15" s="624"/>
      <c r="DF15" s="624"/>
      <c r="DG15" s="624"/>
      <c r="DH15" s="624"/>
      <c r="DI15" s="624"/>
      <c r="DJ15" s="624"/>
      <c r="DK15" s="624"/>
      <c r="DL15" s="624"/>
      <c r="DM15" s="624"/>
      <c r="DN15" s="624"/>
      <c r="DO15" s="624"/>
      <c r="DP15" s="625"/>
      <c r="DQ15" s="632">
        <v>986097</v>
      </c>
      <c r="DR15" s="624"/>
      <c r="DS15" s="624"/>
      <c r="DT15" s="624"/>
      <c r="DU15" s="624"/>
      <c r="DV15" s="624"/>
      <c r="DW15" s="624"/>
      <c r="DX15" s="624"/>
      <c r="DY15" s="624"/>
      <c r="DZ15" s="624"/>
      <c r="EA15" s="624"/>
      <c r="EB15" s="624"/>
      <c r="EC15" s="633"/>
    </row>
    <row r="16" spans="2:143" ht="11.25" customHeight="1" x14ac:dyDescent="0.15">
      <c r="B16" s="620" t="s">
        <v>264</v>
      </c>
      <c r="C16" s="621"/>
      <c r="D16" s="621"/>
      <c r="E16" s="621"/>
      <c r="F16" s="621"/>
      <c r="G16" s="621"/>
      <c r="H16" s="621"/>
      <c r="I16" s="621"/>
      <c r="J16" s="621"/>
      <c r="K16" s="621"/>
      <c r="L16" s="621"/>
      <c r="M16" s="621"/>
      <c r="N16" s="621"/>
      <c r="O16" s="621"/>
      <c r="P16" s="621"/>
      <c r="Q16" s="622"/>
      <c r="R16" s="623">
        <v>12041</v>
      </c>
      <c r="S16" s="624"/>
      <c r="T16" s="624"/>
      <c r="U16" s="624"/>
      <c r="V16" s="624"/>
      <c r="W16" s="624"/>
      <c r="X16" s="624"/>
      <c r="Y16" s="625"/>
      <c r="Z16" s="626">
        <v>0.1</v>
      </c>
      <c r="AA16" s="626"/>
      <c r="AB16" s="626"/>
      <c r="AC16" s="626"/>
      <c r="AD16" s="627">
        <v>12041</v>
      </c>
      <c r="AE16" s="627"/>
      <c r="AF16" s="627"/>
      <c r="AG16" s="627"/>
      <c r="AH16" s="627"/>
      <c r="AI16" s="627"/>
      <c r="AJ16" s="627"/>
      <c r="AK16" s="627"/>
      <c r="AL16" s="628">
        <v>0.2</v>
      </c>
      <c r="AM16" s="629"/>
      <c r="AN16" s="629"/>
      <c r="AO16" s="630"/>
      <c r="AP16" s="620" t="s">
        <v>265</v>
      </c>
      <c r="AQ16" s="621"/>
      <c r="AR16" s="621"/>
      <c r="AS16" s="621"/>
      <c r="AT16" s="621"/>
      <c r="AU16" s="621"/>
      <c r="AV16" s="621"/>
      <c r="AW16" s="621"/>
      <c r="AX16" s="621"/>
      <c r="AY16" s="621"/>
      <c r="AZ16" s="621"/>
      <c r="BA16" s="621"/>
      <c r="BB16" s="621"/>
      <c r="BC16" s="621"/>
      <c r="BD16" s="621"/>
      <c r="BE16" s="621"/>
      <c r="BF16" s="622"/>
      <c r="BG16" s="623" t="s">
        <v>175</v>
      </c>
      <c r="BH16" s="624"/>
      <c r="BI16" s="624"/>
      <c r="BJ16" s="624"/>
      <c r="BK16" s="624"/>
      <c r="BL16" s="624"/>
      <c r="BM16" s="624"/>
      <c r="BN16" s="625"/>
      <c r="BO16" s="626" t="s">
        <v>175</v>
      </c>
      <c r="BP16" s="626"/>
      <c r="BQ16" s="626"/>
      <c r="BR16" s="626"/>
      <c r="BS16" s="627" t="s">
        <v>175</v>
      </c>
      <c r="BT16" s="627"/>
      <c r="BU16" s="627"/>
      <c r="BV16" s="627"/>
      <c r="BW16" s="627"/>
      <c r="BX16" s="627"/>
      <c r="BY16" s="627"/>
      <c r="BZ16" s="627"/>
      <c r="CA16" s="627"/>
      <c r="CB16" s="631"/>
      <c r="CD16" s="620" t="s">
        <v>266</v>
      </c>
      <c r="CE16" s="621"/>
      <c r="CF16" s="621"/>
      <c r="CG16" s="621"/>
      <c r="CH16" s="621"/>
      <c r="CI16" s="621"/>
      <c r="CJ16" s="621"/>
      <c r="CK16" s="621"/>
      <c r="CL16" s="621"/>
      <c r="CM16" s="621"/>
      <c r="CN16" s="621"/>
      <c r="CO16" s="621"/>
      <c r="CP16" s="621"/>
      <c r="CQ16" s="622"/>
      <c r="CR16" s="623">
        <v>3817</v>
      </c>
      <c r="CS16" s="624"/>
      <c r="CT16" s="624"/>
      <c r="CU16" s="624"/>
      <c r="CV16" s="624"/>
      <c r="CW16" s="624"/>
      <c r="CX16" s="624"/>
      <c r="CY16" s="625"/>
      <c r="CZ16" s="626">
        <v>0</v>
      </c>
      <c r="DA16" s="626"/>
      <c r="DB16" s="626"/>
      <c r="DC16" s="626"/>
      <c r="DD16" s="632" t="s">
        <v>145</v>
      </c>
      <c r="DE16" s="624"/>
      <c r="DF16" s="624"/>
      <c r="DG16" s="624"/>
      <c r="DH16" s="624"/>
      <c r="DI16" s="624"/>
      <c r="DJ16" s="624"/>
      <c r="DK16" s="624"/>
      <c r="DL16" s="624"/>
      <c r="DM16" s="624"/>
      <c r="DN16" s="624"/>
      <c r="DO16" s="624"/>
      <c r="DP16" s="625"/>
      <c r="DQ16" s="632">
        <v>3817</v>
      </c>
      <c r="DR16" s="624"/>
      <c r="DS16" s="624"/>
      <c r="DT16" s="624"/>
      <c r="DU16" s="624"/>
      <c r="DV16" s="624"/>
      <c r="DW16" s="624"/>
      <c r="DX16" s="624"/>
      <c r="DY16" s="624"/>
      <c r="DZ16" s="624"/>
      <c r="EA16" s="624"/>
      <c r="EB16" s="624"/>
      <c r="EC16" s="633"/>
    </row>
    <row r="17" spans="2:133" ht="11.25" customHeight="1" x14ac:dyDescent="0.15">
      <c r="B17" s="620" t="s">
        <v>267</v>
      </c>
      <c r="C17" s="621"/>
      <c r="D17" s="621"/>
      <c r="E17" s="621"/>
      <c r="F17" s="621"/>
      <c r="G17" s="621"/>
      <c r="H17" s="621"/>
      <c r="I17" s="621"/>
      <c r="J17" s="621"/>
      <c r="K17" s="621"/>
      <c r="L17" s="621"/>
      <c r="M17" s="621"/>
      <c r="N17" s="621"/>
      <c r="O17" s="621"/>
      <c r="P17" s="621"/>
      <c r="Q17" s="622"/>
      <c r="R17" s="623">
        <v>51054</v>
      </c>
      <c r="S17" s="624"/>
      <c r="T17" s="624"/>
      <c r="U17" s="624"/>
      <c r="V17" s="624"/>
      <c r="W17" s="624"/>
      <c r="X17" s="624"/>
      <c r="Y17" s="625"/>
      <c r="Z17" s="626">
        <v>0.4</v>
      </c>
      <c r="AA17" s="626"/>
      <c r="AB17" s="626"/>
      <c r="AC17" s="626"/>
      <c r="AD17" s="627">
        <v>51054</v>
      </c>
      <c r="AE17" s="627"/>
      <c r="AF17" s="627"/>
      <c r="AG17" s="627"/>
      <c r="AH17" s="627"/>
      <c r="AI17" s="627"/>
      <c r="AJ17" s="627"/>
      <c r="AK17" s="627"/>
      <c r="AL17" s="628">
        <v>0.7</v>
      </c>
      <c r="AM17" s="629"/>
      <c r="AN17" s="629"/>
      <c r="AO17" s="630"/>
      <c r="AP17" s="620" t="s">
        <v>268</v>
      </c>
      <c r="AQ17" s="621"/>
      <c r="AR17" s="621"/>
      <c r="AS17" s="621"/>
      <c r="AT17" s="621"/>
      <c r="AU17" s="621"/>
      <c r="AV17" s="621"/>
      <c r="AW17" s="621"/>
      <c r="AX17" s="621"/>
      <c r="AY17" s="621"/>
      <c r="AZ17" s="621"/>
      <c r="BA17" s="621"/>
      <c r="BB17" s="621"/>
      <c r="BC17" s="621"/>
      <c r="BD17" s="621"/>
      <c r="BE17" s="621"/>
      <c r="BF17" s="622"/>
      <c r="BG17" s="623" t="s">
        <v>175</v>
      </c>
      <c r="BH17" s="624"/>
      <c r="BI17" s="624"/>
      <c r="BJ17" s="624"/>
      <c r="BK17" s="624"/>
      <c r="BL17" s="624"/>
      <c r="BM17" s="624"/>
      <c r="BN17" s="625"/>
      <c r="BO17" s="626" t="s">
        <v>145</v>
      </c>
      <c r="BP17" s="626"/>
      <c r="BQ17" s="626"/>
      <c r="BR17" s="626"/>
      <c r="BS17" s="627" t="s">
        <v>145</v>
      </c>
      <c r="BT17" s="627"/>
      <c r="BU17" s="627"/>
      <c r="BV17" s="627"/>
      <c r="BW17" s="627"/>
      <c r="BX17" s="627"/>
      <c r="BY17" s="627"/>
      <c r="BZ17" s="627"/>
      <c r="CA17" s="627"/>
      <c r="CB17" s="631"/>
      <c r="CD17" s="620" t="s">
        <v>269</v>
      </c>
      <c r="CE17" s="621"/>
      <c r="CF17" s="621"/>
      <c r="CG17" s="621"/>
      <c r="CH17" s="621"/>
      <c r="CI17" s="621"/>
      <c r="CJ17" s="621"/>
      <c r="CK17" s="621"/>
      <c r="CL17" s="621"/>
      <c r="CM17" s="621"/>
      <c r="CN17" s="621"/>
      <c r="CO17" s="621"/>
      <c r="CP17" s="621"/>
      <c r="CQ17" s="622"/>
      <c r="CR17" s="623">
        <v>300946</v>
      </c>
      <c r="CS17" s="624"/>
      <c r="CT17" s="624"/>
      <c r="CU17" s="624"/>
      <c r="CV17" s="624"/>
      <c r="CW17" s="624"/>
      <c r="CX17" s="624"/>
      <c r="CY17" s="625"/>
      <c r="CZ17" s="626">
        <v>2.5</v>
      </c>
      <c r="DA17" s="626"/>
      <c r="DB17" s="626"/>
      <c r="DC17" s="626"/>
      <c r="DD17" s="632" t="s">
        <v>175</v>
      </c>
      <c r="DE17" s="624"/>
      <c r="DF17" s="624"/>
      <c r="DG17" s="624"/>
      <c r="DH17" s="624"/>
      <c r="DI17" s="624"/>
      <c r="DJ17" s="624"/>
      <c r="DK17" s="624"/>
      <c r="DL17" s="624"/>
      <c r="DM17" s="624"/>
      <c r="DN17" s="624"/>
      <c r="DO17" s="624"/>
      <c r="DP17" s="625"/>
      <c r="DQ17" s="632">
        <v>293861</v>
      </c>
      <c r="DR17" s="624"/>
      <c r="DS17" s="624"/>
      <c r="DT17" s="624"/>
      <c r="DU17" s="624"/>
      <c r="DV17" s="624"/>
      <c r="DW17" s="624"/>
      <c r="DX17" s="624"/>
      <c r="DY17" s="624"/>
      <c r="DZ17" s="624"/>
      <c r="EA17" s="624"/>
      <c r="EB17" s="624"/>
      <c r="EC17" s="633"/>
    </row>
    <row r="18" spans="2:133" ht="11.25" customHeight="1" x14ac:dyDescent="0.15">
      <c r="B18" s="620" t="s">
        <v>270</v>
      </c>
      <c r="C18" s="621"/>
      <c r="D18" s="621"/>
      <c r="E18" s="621"/>
      <c r="F18" s="621"/>
      <c r="G18" s="621"/>
      <c r="H18" s="621"/>
      <c r="I18" s="621"/>
      <c r="J18" s="621"/>
      <c r="K18" s="621"/>
      <c r="L18" s="621"/>
      <c r="M18" s="621"/>
      <c r="N18" s="621"/>
      <c r="O18" s="621"/>
      <c r="P18" s="621"/>
      <c r="Q18" s="622"/>
      <c r="R18" s="623">
        <v>26113</v>
      </c>
      <c r="S18" s="624"/>
      <c r="T18" s="624"/>
      <c r="U18" s="624"/>
      <c r="V18" s="624"/>
      <c r="W18" s="624"/>
      <c r="X18" s="624"/>
      <c r="Y18" s="625"/>
      <c r="Z18" s="626">
        <v>0.2</v>
      </c>
      <c r="AA18" s="626"/>
      <c r="AB18" s="626"/>
      <c r="AC18" s="626"/>
      <c r="AD18" s="627">
        <v>26113</v>
      </c>
      <c r="AE18" s="627"/>
      <c r="AF18" s="627"/>
      <c r="AG18" s="627"/>
      <c r="AH18" s="627"/>
      <c r="AI18" s="627"/>
      <c r="AJ18" s="627"/>
      <c r="AK18" s="627"/>
      <c r="AL18" s="628">
        <v>0.4</v>
      </c>
      <c r="AM18" s="629"/>
      <c r="AN18" s="629"/>
      <c r="AO18" s="630"/>
      <c r="AP18" s="620" t="s">
        <v>271</v>
      </c>
      <c r="AQ18" s="621"/>
      <c r="AR18" s="621"/>
      <c r="AS18" s="621"/>
      <c r="AT18" s="621"/>
      <c r="AU18" s="621"/>
      <c r="AV18" s="621"/>
      <c r="AW18" s="621"/>
      <c r="AX18" s="621"/>
      <c r="AY18" s="621"/>
      <c r="AZ18" s="621"/>
      <c r="BA18" s="621"/>
      <c r="BB18" s="621"/>
      <c r="BC18" s="621"/>
      <c r="BD18" s="621"/>
      <c r="BE18" s="621"/>
      <c r="BF18" s="622"/>
      <c r="BG18" s="623" t="s">
        <v>175</v>
      </c>
      <c r="BH18" s="624"/>
      <c r="BI18" s="624"/>
      <c r="BJ18" s="624"/>
      <c r="BK18" s="624"/>
      <c r="BL18" s="624"/>
      <c r="BM18" s="624"/>
      <c r="BN18" s="625"/>
      <c r="BO18" s="626" t="s">
        <v>175</v>
      </c>
      <c r="BP18" s="626"/>
      <c r="BQ18" s="626"/>
      <c r="BR18" s="626"/>
      <c r="BS18" s="627" t="s">
        <v>175</v>
      </c>
      <c r="BT18" s="627"/>
      <c r="BU18" s="627"/>
      <c r="BV18" s="627"/>
      <c r="BW18" s="627"/>
      <c r="BX18" s="627"/>
      <c r="BY18" s="627"/>
      <c r="BZ18" s="627"/>
      <c r="CA18" s="627"/>
      <c r="CB18" s="631"/>
      <c r="CD18" s="620" t="s">
        <v>272</v>
      </c>
      <c r="CE18" s="621"/>
      <c r="CF18" s="621"/>
      <c r="CG18" s="621"/>
      <c r="CH18" s="621"/>
      <c r="CI18" s="621"/>
      <c r="CJ18" s="621"/>
      <c r="CK18" s="621"/>
      <c r="CL18" s="621"/>
      <c r="CM18" s="621"/>
      <c r="CN18" s="621"/>
      <c r="CO18" s="621"/>
      <c r="CP18" s="621"/>
      <c r="CQ18" s="622"/>
      <c r="CR18" s="623" t="s">
        <v>175</v>
      </c>
      <c r="CS18" s="624"/>
      <c r="CT18" s="624"/>
      <c r="CU18" s="624"/>
      <c r="CV18" s="624"/>
      <c r="CW18" s="624"/>
      <c r="CX18" s="624"/>
      <c r="CY18" s="625"/>
      <c r="CZ18" s="626" t="s">
        <v>175</v>
      </c>
      <c r="DA18" s="626"/>
      <c r="DB18" s="626"/>
      <c r="DC18" s="626"/>
      <c r="DD18" s="632" t="s">
        <v>175</v>
      </c>
      <c r="DE18" s="624"/>
      <c r="DF18" s="624"/>
      <c r="DG18" s="624"/>
      <c r="DH18" s="624"/>
      <c r="DI18" s="624"/>
      <c r="DJ18" s="624"/>
      <c r="DK18" s="624"/>
      <c r="DL18" s="624"/>
      <c r="DM18" s="624"/>
      <c r="DN18" s="624"/>
      <c r="DO18" s="624"/>
      <c r="DP18" s="625"/>
      <c r="DQ18" s="632" t="s">
        <v>175</v>
      </c>
      <c r="DR18" s="624"/>
      <c r="DS18" s="624"/>
      <c r="DT18" s="624"/>
      <c r="DU18" s="624"/>
      <c r="DV18" s="624"/>
      <c r="DW18" s="624"/>
      <c r="DX18" s="624"/>
      <c r="DY18" s="624"/>
      <c r="DZ18" s="624"/>
      <c r="EA18" s="624"/>
      <c r="EB18" s="624"/>
      <c r="EC18" s="633"/>
    </row>
    <row r="19" spans="2:133" ht="11.25" customHeight="1" x14ac:dyDescent="0.15">
      <c r="B19" s="620" t="s">
        <v>273</v>
      </c>
      <c r="C19" s="621"/>
      <c r="D19" s="621"/>
      <c r="E19" s="621"/>
      <c r="F19" s="621"/>
      <c r="G19" s="621"/>
      <c r="H19" s="621"/>
      <c r="I19" s="621"/>
      <c r="J19" s="621"/>
      <c r="K19" s="621"/>
      <c r="L19" s="621"/>
      <c r="M19" s="621"/>
      <c r="N19" s="621"/>
      <c r="O19" s="621"/>
      <c r="P19" s="621"/>
      <c r="Q19" s="622"/>
      <c r="R19" s="623">
        <v>24276</v>
      </c>
      <c r="S19" s="624"/>
      <c r="T19" s="624"/>
      <c r="U19" s="624"/>
      <c r="V19" s="624"/>
      <c r="W19" s="624"/>
      <c r="X19" s="624"/>
      <c r="Y19" s="625"/>
      <c r="Z19" s="626">
        <v>0.2</v>
      </c>
      <c r="AA19" s="626"/>
      <c r="AB19" s="626"/>
      <c r="AC19" s="626"/>
      <c r="AD19" s="627">
        <v>24276</v>
      </c>
      <c r="AE19" s="627"/>
      <c r="AF19" s="627"/>
      <c r="AG19" s="627"/>
      <c r="AH19" s="627"/>
      <c r="AI19" s="627"/>
      <c r="AJ19" s="627"/>
      <c r="AK19" s="627"/>
      <c r="AL19" s="628">
        <v>0.3</v>
      </c>
      <c r="AM19" s="629"/>
      <c r="AN19" s="629"/>
      <c r="AO19" s="630"/>
      <c r="AP19" s="620" t="s">
        <v>274</v>
      </c>
      <c r="AQ19" s="621"/>
      <c r="AR19" s="621"/>
      <c r="AS19" s="621"/>
      <c r="AT19" s="621"/>
      <c r="AU19" s="621"/>
      <c r="AV19" s="621"/>
      <c r="AW19" s="621"/>
      <c r="AX19" s="621"/>
      <c r="AY19" s="621"/>
      <c r="AZ19" s="621"/>
      <c r="BA19" s="621"/>
      <c r="BB19" s="621"/>
      <c r="BC19" s="621"/>
      <c r="BD19" s="621"/>
      <c r="BE19" s="621"/>
      <c r="BF19" s="622"/>
      <c r="BG19" s="623">
        <v>251</v>
      </c>
      <c r="BH19" s="624"/>
      <c r="BI19" s="624"/>
      <c r="BJ19" s="624"/>
      <c r="BK19" s="624"/>
      <c r="BL19" s="624"/>
      <c r="BM19" s="624"/>
      <c r="BN19" s="625"/>
      <c r="BO19" s="626">
        <v>0</v>
      </c>
      <c r="BP19" s="626"/>
      <c r="BQ19" s="626"/>
      <c r="BR19" s="626"/>
      <c r="BS19" s="627" t="s">
        <v>175</v>
      </c>
      <c r="BT19" s="627"/>
      <c r="BU19" s="627"/>
      <c r="BV19" s="627"/>
      <c r="BW19" s="627"/>
      <c r="BX19" s="627"/>
      <c r="BY19" s="627"/>
      <c r="BZ19" s="627"/>
      <c r="CA19" s="627"/>
      <c r="CB19" s="631"/>
      <c r="CD19" s="620" t="s">
        <v>275</v>
      </c>
      <c r="CE19" s="621"/>
      <c r="CF19" s="621"/>
      <c r="CG19" s="621"/>
      <c r="CH19" s="621"/>
      <c r="CI19" s="621"/>
      <c r="CJ19" s="621"/>
      <c r="CK19" s="621"/>
      <c r="CL19" s="621"/>
      <c r="CM19" s="621"/>
      <c r="CN19" s="621"/>
      <c r="CO19" s="621"/>
      <c r="CP19" s="621"/>
      <c r="CQ19" s="622"/>
      <c r="CR19" s="623" t="s">
        <v>175</v>
      </c>
      <c r="CS19" s="624"/>
      <c r="CT19" s="624"/>
      <c r="CU19" s="624"/>
      <c r="CV19" s="624"/>
      <c r="CW19" s="624"/>
      <c r="CX19" s="624"/>
      <c r="CY19" s="625"/>
      <c r="CZ19" s="626" t="s">
        <v>175</v>
      </c>
      <c r="DA19" s="626"/>
      <c r="DB19" s="626"/>
      <c r="DC19" s="626"/>
      <c r="DD19" s="632" t="s">
        <v>175</v>
      </c>
      <c r="DE19" s="624"/>
      <c r="DF19" s="624"/>
      <c r="DG19" s="624"/>
      <c r="DH19" s="624"/>
      <c r="DI19" s="624"/>
      <c r="DJ19" s="624"/>
      <c r="DK19" s="624"/>
      <c r="DL19" s="624"/>
      <c r="DM19" s="624"/>
      <c r="DN19" s="624"/>
      <c r="DO19" s="624"/>
      <c r="DP19" s="625"/>
      <c r="DQ19" s="632" t="s">
        <v>175</v>
      </c>
      <c r="DR19" s="624"/>
      <c r="DS19" s="624"/>
      <c r="DT19" s="624"/>
      <c r="DU19" s="624"/>
      <c r="DV19" s="624"/>
      <c r="DW19" s="624"/>
      <c r="DX19" s="624"/>
      <c r="DY19" s="624"/>
      <c r="DZ19" s="624"/>
      <c r="EA19" s="624"/>
      <c r="EB19" s="624"/>
      <c r="EC19" s="633"/>
    </row>
    <row r="20" spans="2:133" ht="11.25" customHeight="1" x14ac:dyDescent="0.15">
      <c r="B20" s="636" t="s">
        <v>276</v>
      </c>
      <c r="C20" s="637"/>
      <c r="D20" s="637"/>
      <c r="E20" s="637"/>
      <c r="F20" s="637"/>
      <c r="G20" s="637"/>
      <c r="H20" s="637"/>
      <c r="I20" s="637"/>
      <c r="J20" s="637"/>
      <c r="K20" s="637"/>
      <c r="L20" s="637"/>
      <c r="M20" s="637"/>
      <c r="N20" s="637"/>
      <c r="O20" s="637"/>
      <c r="P20" s="637"/>
      <c r="Q20" s="638"/>
      <c r="R20" s="623">
        <v>1837</v>
      </c>
      <c r="S20" s="624"/>
      <c r="T20" s="624"/>
      <c r="U20" s="624"/>
      <c r="V20" s="624"/>
      <c r="W20" s="624"/>
      <c r="X20" s="624"/>
      <c r="Y20" s="625"/>
      <c r="Z20" s="626">
        <v>0</v>
      </c>
      <c r="AA20" s="626"/>
      <c r="AB20" s="626"/>
      <c r="AC20" s="626"/>
      <c r="AD20" s="627">
        <v>1837</v>
      </c>
      <c r="AE20" s="627"/>
      <c r="AF20" s="627"/>
      <c r="AG20" s="627"/>
      <c r="AH20" s="627"/>
      <c r="AI20" s="627"/>
      <c r="AJ20" s="627"/>
      <c r="AK20" s="627"/>
      <c r="AL20" s="628">
        <v>0</v>
      </c>
      <c r="AM20" s="629"/>
      <c r="AN20" s="629"/>
      <c r="AO20" s="630"/>
      <c r="AP20" s="620" t="s">
        <v>277</v>
      </c>
      <c r="AQ20" s="621"/>
      <c r="AR20" s="621"/>
      <c r="AS20" s="621"/>
      <c r="AT20" s="621"/>
      <c r="AU20" s="621"/>
      <c r="AV20" s="621"/>
      <c r="AW20" s="621"/>
      <c r="AX20" s="621"/>
      <c r="AY20" s="621"/>
      <c r="AZ20" s="621"/>
      <c r="BA20" s="621"/>
      <c r="BB20" s="621"/>
      <c r="BC20" s="621"/>
      <c r="BD20" s="621"/>
      <c r="BE20" s="621"/>
      <c r="BF20" s="622"/>
      <c r="BG20" s="623">
        <v>251</v>
      </c>
      <c r="BH20" s="624"/>
      <c r="BI20" s="624"/>
      <c r="BJ20" s="624"/>
      <c r="BK20" s="624"/>
      <c r="BL20" s="624"/>
      <c r="BM20" s="624"/>
      <c r="BN20" s="625"/>
      <c r="BO20" s="626">
        <v>0</v>
      </c>
      <c r="BP20" s="626"/>
      <c r="BQ20" s="626"/>
      <c r="BR20" s="626"/>
      <c r="BS20" s="627" t="s">
        <v>175</v>
      </c>
      <c r="BT20" s="627"/>
      <c r="BU20" s="627"/>
      <c r="BV20" s="627"/>
      <c r="BW20" s="627"/>
      <c r="BX20" s="627"/>
      <c r="BY20" s="627"/>
      <c r="BZ20" s="627"/>
      <c r="CA20" s="627"/>
      <c r="CB20" s="631"/>
      <c r="CD20" s="620" t="s">
        <v>278</v>
      </c>
      <c r="CE20" s="621"/>
      <c r="CF20" s="621"/>
      <c r="CG20" s="621"/>
      <c r="CH20" s="621"/>
      <c r="CI20" s="621"/>
      <c r="CJ20" s="621"/>
      <c r="CK20" s="621"/>
      <c r="CL20" s="621"/>
      <c r="CM20" s="621"/>
      <c r="CN20" s="621"/>
      <c r="CO20" s="621"/>
      <c r="CP20" s="621"/>
      <c r="CQ20" s="622"/>
      <c r="CR20" s="623">
        <v>12118864</v>
      </c>
      <c r="CS20" s="624"/>
      <c r="CT20" s="624"/>
      <c r="CU20" s="624"/>
      <c r="CV20" s="624"/>
      <c r="CW20" s="624"/>
      <c r="CX20" s="624"/>
      <c r="CY20" s="625"/>
      <c r="CZ20" s="626">
        <v>100</v>
      </c>
      <c r="DA20" s="626"/>
      <c r="DB20" s="626"/>
      <c r="DC20" s="626"/>
      <c r="DD20" s="632">
        <v>929775</v>
      </c>
      <c r="DE20" s="624"/>
      <c r="DF20" s="624"/>
      <c r="DG20" s="624"/>
      <c r="DH20" s="624"/>
      <c r="DI20" s="624"/>
      <c r="DJ20" s="624"/>
      <c r="DK20" s="624"/>
      <c r="DL20" s="624"/>
      <c r="DM20" s="624"/>
      <c r="DN20" s="624"/>
      <c r="DO20" s="624"/>
      <c r="DP20" s="625"/>
      <c r="DQ20" s="632">
        <v>8628278</v>
      </c>
      <c r="DR20" s="624"/>
      <c r="DS20" s="624"/>
      <c r="DT20" s="624"/>
      <c r="DU20" s="624"/>
      <c r="DV20" s="624"/>
      <c r="DW20" s="624"/>
      <c r="DX20" s="624"/>
      <c r="DY20" s="624"/>
      <c r="DZ20" s="624"/>
      <c r="EA20" s="624"/>
      <c r="EB20" s="624"/>
      <c r="EC20" s="633"/>
    </row>
    <row r="21" spans="2:133" ht="11.25" customHeight="1" x14ac:dyDescent="0.15">
      <c r="B21" s="620" t="s">
        <v>279</v>
      </c>
      <c r="C21" s="621"/>
      <c r="D21" s="621"/>
      <c r="E21" s="621"/>
      <c r="F21" s="621"/>
      <c r="G21" s="621"/>
      <c r="H21" s="621"/>
      <c r="I21" s="621"/>
      <c r="J21" s="621"/>
      <c r="K21" s="621"/>
      <c r="L21" s="621"/>
      <c r="M21" s="621"/>
      <c r="N21" s="621"/>
      <c r="O21" s="621"/>
      <c r="P21" s="621"/>
      <c r="Q21" s="622"/>
      <c r="R21" s="623">
        <v>3510431</v>
      </c>
      <c r="S21" s="624"/>
      <c r="T21" s="624"/>
      <c r="U21" s="624"/>
      <c r="V21" s="624"/>
      <c r="W21" s="624"/>
      <c r="X21" s="624"/>
      <c r="Y21" s="625"/>
      <c r="Z21" s="626">
        <v>27.9</v>
      </c>
      <c r="AA21" s="626"/>
      <c r="AB21" s="626"/>
      <c r="AC21" s="626"/>
      <c r="AD21" s="627">
        <v>3081852</v>
      </c>
      <c r="AE21" s="627"/>
      <c r="AF21" s="627"/>
      <c r="AG21" s="627"/>
      <c r="AH21" s="627"/>
      <c r="AI21" s="627"/>
      <c r="AJ21" s="627"/>
      <c r="AK21" s="627"/>
      <c r="AL21" s="628">
        <v>44.2</v>
      </c>
      <c r="AM21" s="629"/>
      <c r="AN21" s="629"/>
      <c r="AO21" s="630"/>
      <c r="AP21" s="620" t="s">
        <v>280</v>
      </c>
      <c r="AQ21" s="639"/>
      <c r="AR21" s="639"/>
      <c r="AS21" s="639"/>
      <c r="AT21" s="639"/>
      <c r="AU21" s="639"/>
      <c r="AV21" s="639"/>
      <c r="AW21" s="639"/>
      <c r="AX21" s="639"/>
      <c r="AY21" s="639"/>
      <c r="AZ21" s="639"/>
      <c r="BA21" s="639"/>
      <c r="BB21" s="639"/>
      <c r="BC21" s="639"/>
      <c r="BD21" s="639"/>
      <c r="BE21" s="639"/>
      <c r="BF21" s="640"/>
      <c r="BG21" s="623">
        <v>251</v>
      </c>
      <c r="BH21" s="624"/>
      <c r="BI21" s="624"/>
      <c r="BJ21" s="624"/>
      <c r="BK21" s="624"/>
      <c r="BL21" s="624"/>
      <c r="BM21" s="624"/>
      <c r="BN21" s="625"/>
      <c r="BO21" s="626">
        <v>0</v>
      </c>
      <c r="BP21" s="626"/>
      <c r="BQ21" s="626"/>
      <c r="BR21" s="626"/>
      <c r="BS21" s="627" t="s">
        <v>175</v>
      </c>
      <c r="BT21" s="627"/>
      <c r="BU21" s="627"/>
      <c r="BV21" s="627"/>
      <c r="BW21" s="627"/>
      <c r="BX21" s="627"/>
      <c r="BY21" s="627"/>
      <c r="BZ21" s="627"/>
      <c r="CA21" s="627"/>
      <c r="CB21" s="631"/>
      <c r="CD21" s="644"/>
      <c r="CE21" s="645"/>
      <c r="CF21" s="645"/>
      <c r="CG21" s="645"/>
      <c r="CH21" s="645"/>
      <c r="CI21" s="645"/>
      <c r="CJ21" s="645"/>
      <c r="CK21" s="645"/>
      <c r="CL21" s="645"/>
      <c r="CM21" s="645"/>
      <c r="CN21" s="645"/>
      <c r="CO21" s="645"/>
      <c r="CP21" s="645"/>
      <c r="CQ21" s="646"/>
      <c r="CR21" s="647"/>
      <c r="CS21" s="642"/>
      <c r="CT21" s="642"/>
      <c r="CU21" s="642"/>
      <c r="CV21" s="642"/>
      <c r="CW21" s="642"/>
      <c r="CX21" s="642"/>
      <c r="CY21" s="648"/>
      <c r="CZ21" s="649"/>
      <c r="DA21" s="649"/>
      <c r="DB21" s="649"/>
      <c r="DC21" s="649"/>
      <c r="DD21" s="641"/>
      <c r="DE21" s="642"/>
      <c r="DF21" s="642"/>
      <c r="DG21" s="642"/>
      <c r="DH21" s="642"/>
      <c r="DI21" s="642"/>
      <c r="DJ21" s="642"/>
      <c r="DK21" s="642"/>
      <c r="DL21" s="642"/>
      <c r="DM21" s="642"/>
      <c r="DN21" s="642"/>
      <c r="DO21" s="642"/>
      <c r="DP21" s="648"/>
      <c r="DQ21" s="641"/>
      <c r="DR21" s="642"/>
      <c r="DS21" s="642"/>
      <c r="DT21" s="642"/>
      <c r="DU21" s="642"/>
      <c r="DV21" s="642"/>
      <c r="DW21" s="642"/>
      <c r="DX21" s="642"/>
      <c r="DY21" s="642"/>
      <c r="DZ21" s="642"/>
      <c r="EA21" s="642"/>
      <c r="EB21" s="642"/>
      <c r="EC21" s="643"/>
    </row>
    <row r="22" spans="2:133" ht="11.25" customHeight="1" x14ac:dyDescent="0.15">
      <c r="B22" s="620" t="s">
        <v>281</v>
      </c>
      <c r="C22" s="621"/>
      <c r="D22" s="621"/>
      <c r="E22" s="621"/>
      <c r="F22" s="621"/>
      <c r="G22" s="621"/>
      <c r="H22" s="621"/>
      <c r="I22" s="621"/>
      <c r="J22" s="621"/>
      <c r="K22" s="621"/>
      <c r="L22" s="621"/>
      <c r="M22" s="621"/>
      <c r="N22" s="621"/>
      <c r="O22" s="621"/>
      <c r="P22" s="621"/>
      <c r="Q22" s="622"/>
      <c r="R22" s="623">
        <v>3081852</v>
      </c>
      <c r="S22" s="624"/>
      <c r="T22" s="624"/>
      <c r="U22" s="624"/>
      <c r="V22" s="624"/>
      <c r="W22" s="624"/>
      <c r="X22" s="624"/>
      <c r="Y22" s="625"/>
      <c r="Z22" s="626">
        <v>24.5</v>
      </c>
      <c r="AA22" s="626"/>
      <c r="AB22" s="626"/>
      <c r="AC22" s="626"/>
      <c r="AD22" s="627">
        <v>3081852</v>
      </c>
      <c r="AE22" s="627"/>
      <c r="AF22" s="627"/>
      <c r="AG22" s="627"/>
      <c r="AH22" s="627"/>
      <c r="AI22" s="627"/>
      <c r="AJ22" s="627"/>
      <c r="AK22" s="627"/>
      <c r="AL22" s="628">
        <v>44.2</v>
      </c>
      <c r="AM22" s="629"/>
      <c r="AN22" s="629"/>
      <c r="AO22" s="630"/>
      <c r="AP22" s="620" t="s">
        <v>282</v>
      </c>
      <c r="AQ22" s="639"/>
      <c r="AR22" s="639"/>
      <c r="AS22" s="639"/>
      <c r="AT22" s="639"/>
      <c r="AU22" s="639"/>
      <c r="AV22" s="639"/>
      <c r="AW22" s="639"/>
      <c r="AX22" s="639"/>
      <c r="AY22" s="639"/>
      <c r="AZ22" s="639"/>
      <c r="BA22" s="639"/>
      <c r="BB22" s="639"/>
      <c r="BC22" s="639"/>
      <c r="BD22" s="639"/>
      <c r="BE22" s="639"/>
      <c r="BF22" s="640"/>
      <c r="BG22" s="623" t="s">
        <v>175</v>
      </c>
      <c r="BH22" s="624"/>
      <c r="BI22" s="624"/>
      <c r="BJ22" s="624"/>
      <c r="BK22" s="624"/>
      <c r="BL22" s="624"/>
      <c r="BM22" s="624"/>
      <c r="BN22" s="625"/>
      <c r="BO22" s="626" t="s">
        <v>175</v>
      </c>
      <c r="BP22" s="626"/>
      <c r="BQ22" s="626"/>
      <c r="BR22" s="626"/>
      <c r="BS22" s="627" t="s">
        <v>145</v>
      </c>
      <c r="BT22" s="627"/>
      <c r="BU22" s="627"/>
      <c r="BV22" s="627"/>
      <c r="BW22" s="627"/>
      <c r="BX22" s="627"/>
      <c r="BY22" s="627"/>
      <c r="BZ22" s="627"/>
      <c r="CA22" s="627"/>
      <c r="CB22" s="631"/>
      <c r="CD22" s="605" t="s">
        <v>283</v>
      </c>
      <c r="CE22" s="606"/>
      <c r="CF22" s="606"/>
      <c r="CG22" s="606"/>
      <c r="CH22" s="606"/>
      <c r="CI22" s="606"/>
      <c r="CJ22" s="606"/>
      <c r="CK22" s="606"/>
      <c r="CL22" s="606"/>
      <c r="CM22" s="606"/>
      <c r="CN22" s="606"/>
      <c r="CO22" s="606"/>
      <c r="CP22" s="606"/>
      <c r="CQ22" s="606"/>
      <c r="CR22" s="606"/>
      <c r="CS22" s="606"/>
      <c r="CT22" s="606"/>
      <c r="CU22" s="606"/>
      <c r="CV22" s="606"/>
      <c r="CW22" s="606"/>
      <c r="CX22" s="606"/>
      <c r="CY22" s="606"/>
      <c r="CZ22" s="606"/>
      <c r="DA22" s="606"/>
      <c r="DB22" s="606"/>
      <c r="DC22" s="606"/>
      <c r="DD22" s="606"/>
      <c r="DE22" s="606"/>
      <c r="DF22" s="606"/>
      <c r="DG22" s="606"/>
      <c r="DH22" s="606"/>
      <c r="DI22" s="606"/>
      <c r="DJ22" s="606"/>
      <c r="DK22" s="606"/>
      <c r="DL22" s="606"/>
      <c r="DM22" s="606"/>
      <c r="DN22" s="606"/>
      <c r="DO22" s="606"/>
      <c r="DP22" s="606"/>
      <c r="DQ22" s="606"/>
      <c r="DR22" s="606"/>
      <c r="DS22" s="606"/>
      <c r="DT22" s="606"/>
      <c r="DU22" s="606"/>
      <c r="DV22" s="606"/>
      <c r="DW22" s="606"/>
      <c r="DX22" s="606"/>
      <c r="DY22" s="606"/>
      <c r="DZ22" s="606"/>
      <c r="EA22" s="606"/>
      <c r="EB22" s="606"/>
      <c r="EC22" s="607"/>
    </row>
    <row r="23" spans="2:133" ht="11.25" customHeight="1" x14ac:dyDescent="0.15">
      <c r="B23" s="620" t="s">
        <v>284</v>
      </c>
      <c r="C23" s="621"/>
      <c r="D23" s="621"/>
      <c r="E23" s="621"/>
      <c r="F23" s="621"/>
      <c r="G23" s="621"/>
      <c r="H23" s="621"/>
      <c r="I23" s="621"/>
      <c r="J23" s="621"/>
      <c r="K23" s="621"/>
      <c r="L23" s="621"/>
      <c r="M23" s="621"/>
      <c r="N23" s="621"/>
      <c r="O23" s="621"/>
      <c r="P23" s="621"/>
      <c r="Q23" s="622"/>
      <c r="R23" s="623">
        <v>428579</v>
      </c>
      <c r="S23" s="624"/>
      <c r="T23" s="624"/>
      <c r="U23" s="624"/>
      <c r="V23" s="624"/>
      <c r="W23" s="624"/>
      <c r="X23" s="624"/>
      <c r="Y23" s="625"/>
      <c r="Z23" s="626">
        <v>3.4</v>
      </c>
      <c r="AA23" s="626"/>
      <c r="AB23" s="626"/>
      <c r="AC23" s="626"/>
      <c r="AD23" s="627" t="s">
        <v>175</v>
      </c>
      <c r="AE23" s="627"/>
      <c r="AF23" s="627"/>
      <c r="AG23" s="627"/>
      <c r="AH23" s="627"/>
      <c r="AI23" s="627"/>
      <c r="AJ23" s="627"/>
      <c r="AK23" s="627"/>
      <c r="AL23" s="628" t="s">
        <v>175</v>
      </c>
      <c r="AM23" s="629"/>
      <c r="AN23" s="629"/>
      <c r="AO23" s="630"/>
      <c r="AP23" s="620" t="s">
        <v>285</v>
      </c>
      <c r="AQ23" s="639"/>
      <c r="AR23" s="639"/>
      <c r="AS23" s="639"/>
      <c r="AT23" s="639"/>
      <c r="AU23" s="639"/>
      <c r="AV23" s="639"/>
      <c r="AW23" s="639"/>
      <c r="AX23" s="639"/>
      <c r="AY23" s="639"/>
      <c r="AZ23" s="639"/>
      <c r="BA23" s="639"/>
      <c r="BB23" s="639"/>
      <c r="BC23" s="639"/>
      <c r="BD23" s="639"/>
      <c r="BE23" s="639"/>
      <c r="BF23" s="640"/>
      <c r="BG23" s="623" t="s">
        <v>175</v>
      </c>
      <c r="BH23" s="624"/>
      <c r="BI23" s="624"/>
      <c r="BJ23" s="624"/>
      <c r="BK23" s="624"/>
      <c r="BL23" s="624"/>
      <c r="BM23" s="624"/>
      <c r="BN23" s="625"/>
      <c r="BO23" s="626" t="s">
        <v>175</v>
      </c>
      <c r="BP23" s="626"/>
      <c r="BQ23" s="626"/>
      <c r="BR23" s="626"/>
      <c r="BS23" s="627" t="s">
        <v>175</v>
      </c>
      <c r="BT23" s="627"/>
      <c r="BU23" s="627"/>
      <c r="BV23" s="627"/>
      <c r="BW23" s="627"/>
      <c r="BX23" s="627"/>
      <c r="BY23" s="627"/>
      <c r="BZ23" s="627"/>
      <c r="CA23" s="627"/>
      <c r="CB23" s="631"/>
      <c r="CD23" s="605" t="s">
        <v>225</v>
      </c>
      <c r="CE23" s="606"/>
      <c r="CF23" s="606"/>
      <c r="CG23" s="606"/>
      <c r="CH23" s="606"/>
      <c r="CI23" s="606"/>
      <c r="CJ23" s="606"/>
      <c r="CK23" s="606"/>
      <c r="CL23" s="606"/>
      <c r="CM23" s="606"/>
      <c r="CN23" s="606"/>
      <c r="CO23" s="606"/>
      <c r="CP23" s="606"/>
      <c r="CQ23" s="607"/>
      <c r="CR23" s="605" t="s">
        <v>286</v>
      </c>
      <c r="CS23" s="606"/>
      <c r="CT23" s="606"/>
      <c r="CU23" s="606"/>
      <c r="CV23" s="606"/>
      <c r="CW23" s="606"/>
      <c r="CX23" s="606"/>
      <c r="CY23" s="607"/>
      <c r="CZ23" s="605" t="s">
        <v>287</v>
      </c>
      <c r="DA23" s="606"/>
      <c r="DB23" s="606"/>
      <c r="DC23" s="607"/>
      <c r="DD23" s="605" t="s">
        <v>288</v>
      </c>
      <c r="DE23" s="606"/>
      <c r="DF23" s="606"/>
      <c r="DG23" s="606"/>
      <c r="DH23" s="606"/>
      <c r="DI23" s="606"/>
      <c r="DJ23" s="606"/>
      <c r="DK23" s="607"/>
      <c r="DL23" s="650" t="s">
        <v>289</v>
      </c>
      <c r="DM23" s="651"/>
      <c r="DN23" s="651"/>
      <c r="DO23" s="651"/>
      <c r="DP23" s="651"/>
      <c r="DQ23" s="651"/>
      <c r="DR23" s="651"/>
      <c r="DS23" s="651"/>
      <c r="DT23" s="651"/>
      <c r="DU23" s="651"/>
      <c r="DV23" s="652"/>
      <c r="DW23" s="605" t="s">
        <v>290</v>
      </c>
      <c r="DX23" s="606"/>
      <c r="DY23" s="606"/>
      <c r="DZ23" s="606"/>
      <c r="EA23" s="606"/>
      <c r="EB23" s="606"/>
      <c r="EC23" s="607"/>
    </row>
    <row r="24" spans="2:133" ht="11.25" customHeight="1" x14ac:dyDescent="0.15">
      <c r="B24" s="620" t="s">
        <v>291</v>
      </c>
      <c r="C24" s="621"/>
      <c r="D24" s="621"/>
      <c r="E24" s="621"/>
      <c r="F24" s="621"/>
      <c r="G24" s="621"/>
      <c r="H24" s="621"/>
      <c r="I24" s="621"/>
      <c r="J24" s="621"/>
      <c r="K24" s="621"/>
      <c r="L24" s="621"/>
      <c r="M24" s="621"/>
      <c r="N24" s="621"/>
      <c r="O24" s="621"/>
      <c r="P24" s="621"/>
      <c r="Q24" s="622"/>
      <c r="R24" s="623" t="s">
        <v>292</v>
      </c>
      <c r="S24" s="624"/>
      <c r="T24" s="624"/>
      <c r="U24" s="624"/>
      <c r="V24" s="624"/>
      <c r="W24" s="624"/>
      <c r="X24" s="624"/>
      <c r="Y24" s="625"/>
      <c r="Z24" s="626" t="s">
        <v>175</v>
      </c>
      <c r="AA24" s="626"/>
      <c r="AB24" s="626"/>
      <c r="AC24" s="626"/>
      <c r="AD24" s="627" t="s">
        <v>175</v>
      </c>
      <c r="AE24" s="627"/>
      <c r="AF24" s="627"/>
      <c r="AG24" s="627"/>
      <c r="AH24" s="627"/>
      <c r="AI24" s="627"/>
      <c r="AJ24" s="627"/>
      <c r="AK24" s="627"/>
      <c r="AL24" s="628" t="s">
        <v>175</v>
      </c>
      <c r="AM24" s="629"/>
      <c r="AN24" s="629"/>
      <c r="AO24" s="630"/>
      <c r="AP24" s="620" t="s">
        <v>293</v>
      </c>
      <c r="AQ24" s="639"/>
      <c r="AR24" s="639"/>
      <c r="AS24" s="639"/>
      <c r="AT24" s="639"/>
      <c r="AU24" s="639"/>
      <c r="AV24" s="639"/>
      <c r="AW24" s="639"/>
      <c r="AX24" s="639"/>
      <c r="AY24" s="639"/>
      <c r="AZ24" s="639"/>
      <c r="BA24" s="639"/>
      <c r="BB24" s="639"/>
      <c r="BC24" s="639"/>
      <c r="BD24" s="639"/>
      <c r="BE24" s="639"/>
      <c r="BF24" s="640"/>
      <c r="BG24" s="623" t="s">
        <v>175</v>
      </c>
      <c r="BH24" s="624"/>
      <c r="BI24" s="624"/>
      <c r="BJ24" s="624"/>
      <c r="BK24" s="624"/>
      <c r="BL24" s="624"/>
      <c r="BM24" s="624"/>
      <c r="BN24" s="625"/>
      <c r="BO24" s="626" t="s">
        <v>175</v>
      </c>
      <c r="BP24" s="626"/>
      <c r="BQ24" s="626"/>
      <c r="BR24" s="626"/>
      <c r="BS24" s="627" t="s">
        <v>175</v>
      </c>
      <c r="BT24" s="627"/>
      <c r="BU24" s="627"/>
      <c r="BV24" s="627"/>
      <c r="BW24" s="627"/>
      <c r="BX24" s="627"/>
      <c r="BY24" s="627"/>
      <c r="BZ24" s="627"/>
      <c r="CA24" s="627"/>
      <c r="CB24" s="631"/>
      <c r="CD24" s="609" t="s">
        <v>294</v>
      </c>
      <c r="CE24" s="610"/>
      <c r="CF24" s="610"/>
      <c r="CG24" s="610"/>
      <c r="CH24" s="610"/>
      <c r="CI24" s="610"/>
      <c r="CJ24" s="610"/>
      <c r="CK24" s="610"/>
      <c r="CL24" s="610"/>
      <c r="CM24" s="610"/>
      <c r="CN24" s="610"/>
      <c r="CO24" s="610"/>
      <c r="CP24" s="610"/>
      <c r="CQ24" s="611"/>
      <c r="CR24" s="612">
        <v>3739934</v>
      </c>
      <c r="CS24" s="613"/>
      <c r="CT24" s="613"/>
      <c r="CU24" s="613"/>
      <c r="CV24" s="613"/>
      <c r="CW24" s="613"/>
      <c r="CX24" s="613"/>
      <c r="CY24" s="614"/>
      <c r="CZ24" s="617">
        <v>30.9</v>
      </c>
      <c r="DA24" s="618"/>
      <c r="DB24" s="618"/>
      <c r="DC24" s="634"/>
      <c r="DD24" s="653">
        <v>2632165</v>
      </c>
      <c r="DE24" s="613"/>
      <c r="DF24" s="613"/>
      <c r="DG24" s="613"/>
      <c r="DH24" s="613"/>
      <c r="DI24" s="613"/>
      <c r="DJ24" s="613"/>
      <c r="DK24" s="614"/>
      <c r="DL24" s="653">
        <v>2575595</v>
      </c>
      <c r="DM24" s="613"/>
      <c r="DN24" s="613"/>
      <c r="DO24" s="613"/>
      <c r="DP24" s="613"/>
      <c r="DQ24" s="613"/>
      <c r="DR24" s="613"/>
      <c r="DS24" s="613"/>
      <c r="DT24" s="613"/>
      <c r="DU24" s="613"/>
      <c r="DV24" s="614"/>
      <c r="DW24" s="617">
        <v>36.9</v>
      </c>
      <c r="DX24" s="618"/>
      <c r="DY24" s="618"/>
      <c r="DZ24" s="618"/>
      <c r="EA24" s="618"/>
      <c r="EB24" s="618"/>
      <c r="EC24" s="619"/>
    </row>
    <row r="25" spans="2:133" ht="11.25" customHeight="1" x14ac:dyDescent="0.15">
      <c r="B25" s="620" t="s">
        <v>295</v>
      </c>
      <c r="C25" s="621"/>
      <c r="D25" s="621"/>
      <c r="E25" s="621"/>
      <c r="F25" s="621"/>
      <c r="G25" s="621"/>
      <c r="H25" s="621"/>
      <c r="I25" s="621"/>
      <c r="J25" s="621"/>
      <c r="K25" s="621"/>
      <c r="L25" s="621"/>
      <c r="M25" s="621"/>
      <c r="N25" s="621"/>
      <c r="O25" s="621"/>
      <c r="P25" s="621"/>
      <c r="Q25" s="622"/>
      <c r="R25" s="623">
        <v>7406027</v>
      </c>
      <c r="S25" s="624"/>
      <c r="T25" s="624"/>
      <c r="U25" s="624"/>
      <c r="V25" s="624"/>
      <c r="W25" s="624"/>
      <c r="X25" s="624"/>
      <c r="Y25" s="625"/>
      <c r="Z25" s="626">
        <v>58.9</v>
      </c>
      <c r="AA25" s="626"/>
      <c r="AB25" s="626"/>
      <c r="AC25" s="626"/>
      <c r="AD25" s="627">
        <v>6977448</v>
      </c>
      <c r="AE25" s="627"/>
      <c r="AF25" s="627"/>
      <c r="AG25" s="627"/>
      <c r="AH25" s="627"/>
      <c r="AI25" s="627"/>
      <c r="AJ25" s="627"/>
      <c r="AK25" s="627"/>
      <c r="AL25" s="628">
        <v>100</v>
      </c>
      <c r="AM25" s="629"/>
      <c r="AN25" s="629"/>
      <c r="AO25" s="630"/>
      <c r="AP25" s="620" t="s">
        <v>296</v>
      </c>
      <c r="AQ25" s="639"/>
      <c r="AR25" s="639"/>
      <c r="AS25" s="639"/>
      <c r="AT25" s="639"/>
      <c r="AU25" s="639"/>
      <c r="AV25" s="639"/>
      <c r="AW25" s="639"/>
      <c r="AX25" s="639"/>
      <c r="AY25" s="639"/>
      <c r="AZ25" s="639"/>
      <c r="BA25" s="639"/>
      <c r="BB25" s="639"/>
      <c r="BC25" s="639"/>
      <c r="BD25" s="639"/>
      <c r="BE25" s="639"/>
      <c r="BF25" s="640"/>
      <c r="BG25" s="623" t="s">
        <v>145</v>
      </c>
      <c r="BH25" s="624"/>
      <c r="BI25" s="624"/>
      <c r="BJ25" s="624"/>
      <c r="BK25" s="624"/>
      <c r="BL25" s="624"/>
      <c r="BM25" s="624"/>
      <c r="BN25" s="625"/>
      <c r="BO25" s="626" t="s">
        <v>175</v>
      </c>
      <c r="BP25" s="626"/>
      <c r="BQ25" s="626"/>
      <c r="BR25" s="626"/>
      <c r="BS25" s="627" t="s">
        <v>175</v>
      </c>
      <c r="BT25" s="627"/>
      <c r="BU25" s="627"/>
      <c r="BV25" s="627"/>
      <c r="BW25" s="627"/>
      <c r="BX25" s="627"/>
      <c r="BY25" s="627"/>
      <c r="BZ25" s="627"/>
      <c r="CA25" s="627"/>
      <c r="CB25" s="631"/>
      <c r="CD25" s="620" t="s">
        <v>297</v>
      </c>
      <c r="CE25" s="621"/>
      <c r="CF25" s="621"/>
      <c r="CG25" s="621"/>
      <c r="CH25" s="621"/>
      <c r="CI25" s="621"/>
      <c r="CJ25" s="621"/>
      <c r="CK25" s="621"/>
      <c r="CL25" s="621"/>
      <c r="CM25" s="621"/>
      <c r="CN25" s="621"/>
      <c r="CO25" s="621"/>
      <c r="CP25" s="621"/>
      <c r="CQ25" s="622"/>
      <c r="CR25" s="623">
        <v>2101407</v>
      </c>
      <c r="CS25" s="656"/>
      <c r="CT25" s="656"/>
      <c r="CU25" s="656"/>
      <c r="CV25" s="656"/>
      <c r="CW25" s="656"/>
      <c r="CX25" s="656"/>
      <c r="CY25" s="657"/>
      <c r="CZ25" s="628">
        <v>17.3</v>
      </c>
      <c r="DA25" s="654"/>
      <c r="DB25" s="654"/>
      <c r="DC25" s="658"/>
      <c r="DD25" s="632">
        <v>1903900</v>
      </c>
      <c r="DE25" s="656"/>
      <c r="DF25" s="656"/>
      <c r="DG25" s="656"/>
      <c r="DH25" s="656"/>
      <c r="DI25" s="656"/>
      <c r="DJ25" s="656"/>
      <c r="DK25" s="657"/>
      <c r="DL25" s="632">
        <v>1893653</v>
      </c>
      <c r="DM25" s="656"/>
      <c r="DN25" s="656"/>
      <c r="DO25" s="656"/>
      <c r="DP25" s="656"/>
      <c r="DQ25" s="656"/>
      <c r="DR25" s="656"/>
      <c r="DS25" s="656"/>
      <c r="DT25" s="656"/>
      <c r="DU25" s="656"/>
      <c r="DV25" s="657"/>
      <c r="DW25" s="628">
        <v>27.1</v>
      </c>
      <c r="DX25" s="654"/>
      <c r="DY25" s="654"/>
      <c r="DZ25" s="654"/>
      <c r="EA25" s="654"/>
      <c r="EB25" s="654"/>
      <c r="EC25" s="655"/>
    </row>
    <row r="26" spans="2:133" ht="11.25" customHeight="1" x14ac:dyDescent="0.15">
      <c r="B26" s="620" t="s">
        <v>298</v>
      </c>
      <c r="C26" s="621"/>
      <c r="D26" s="621"/>
      <c r="E26" s="621"/>
      <c r="F26" s="621"/>
      <c r="G26" s="621"/>
      <c r="H26" s="621"/>
      <c r="I26" s="621"/>
      <c r="J26" s="621"/>
      <c r="K26" s="621"/>
      <c r="L26" s="621"/>
      <c r="M26" s="621"/>
      <c r="N26" s="621"/>
      <c r="O26" s="621"/>
      <c r="P26" s="621"/>
      <c r="Q26" s="622"/>
      <c r="R26" s="623">
        <v>2770</v>
      </c>
      <c r="S26" s="624"/>
      <c r="T26" s="624"/>
      <c r="U26" s="624"/>
      <c r="V26" s="624"/>
      <c r="W26" s="624"/>
      <c r="X26" s="624"/>
      <c r="Y26" s="625"/>
      <c r="Z26" s="626">
        <v>0</v>
      </c>
      <c r="AA26" s="626"/>
      <c r="AB26" s="626"/>
      <c r="AC26" s="626"/>
      <c r="AD26" s="627">
        <v>2770</v>
      </c>
      <c r="AE26" s="627"/>
      <c r="AF26" s="627"/>
      <c r="AG26" s="627"/>
      <c r="AH26" s="627"/>
      <c r="AI26" s="627"/>
      <c r="AJ26" s="627"/>
      <c r="AK26" s="627"/>
      <c r="AL26" s="628">
        <v>0</v>
      </c>
      <c r="AM26" s="629"/>
      <c r="AN26" s="629"/>
      <c r="AO26" s="630"/>
      <c r="AP26" s="620" t="s">
        <v>299</v>
      </c>
      <c r="AQ26" s="639"/>
      <c r="AR26" s="639"/>
      <c r="AS26" s="639"/>
      <c r="AT26" s="639"/>
      <c r="AU26" s="639"/>
      <c r="AV26" s="639"/>
      <c r="AW26" s="639"/>
      <c r="AX26" s="639"/>
      <c r="AY26" s="639"/>
      <c r="AZ26" s="639"/>
      <c r="BA26" s="639"/>
      <c r="BB26" s="639"/>
      <c r="BC26" s="639"/>
      <c r="BD26" s="639"/>
      <c r="BE26" s="639"/>
      <c r="BF26" s="640"/>
      <c r="BG26" s="623" t="s">
        <v>175</v>
      </c>
      <c r="BH26" s="624"/>
      <c r="BI26" s="624"/>
      <c r="BJ26" s="624"/>
      <c r="BK26" s="624"/>
      <c r="BL26" s="624"/>
      <c r="BM26" s="624"/>
      <c r="BN26" s="625"/>
      <c r="BO26" s="626" t="s">
        <v>145</v>
      </c>
      <c r="BP26" s="626"/>
      <c r="BQ26" s="626"/>
      <c r="BR26" s="626"/>
      <c r="BS26" s="627" t="s">
        <v>175</v>
      </c>
      <c r="BT26" s="627"/>
      <c r="BU26" s="627"/>
      <c r="BV26" s="627"/>
      <c r="BW26" s="627"/>
      <c r="BX26" s="627"/>
      <c r="BY26" s="627"/>
      <c r="BZ26" s="627"/>
      <c r="CA26" s="627"/>
      <c r="CB26" s="631"/>
      <c r="CD26" s="620" t="s">
        <v>300</v>
      </c>
      <c r="CE26" s="621"/>
      <c r="CF26" s="621"/>
      <c r="CG26" s="621"/>
      <c r="CH26" s="621"/>
      <c r="CI26" s="621"/>
      <c r="CJ26" s="621"/>
      <c r="CK26" s="621"/>
      <c r="CL26" s="621"/>
      <c r="CM26" s="621"/>
      <c r="CN26" s="621"/>
      <c r="CO26" s="621"/>
      <c r="CP26" s="621"/>
      <c r="CQ26" s="622"/>
      <c r="CR26" s="623">
        <v>1155367</v>
      </c>
      <c r="CS26" s="624"/>
      <c r="CT26" s="624"/>
      <c r="CU26" s="624"/>
      <c r="CV26" s="624"/>
      <c r="CW26" s="624"/>
      <c r="CX26" s="624"/>
      <c r="CY26" s="625"/>
      <c r="CZ26" s="628">
        <v>9.5</v>
      </c>
      <c r="DA26" s="654"/>
      <c r="DB26" s="654"/>
      <c r="DC26" s="658"/>
      <c r="DD26" s="632">
        <v>957860</v>
      </c>
      <c r="DE26" s="624"/>
      <c r="DF26" s="624"/>
      <c r="DG26" s="624"/>
      <c r="DH26" s="624"/>
      <c r="DI26" s="624"/>
      <c r="DJ26" s="624"/>
      <c r="DK26" s="625"/>
      <c r="DL26" s="632" t="s">
        <v>175</v>
      </c>
      <c r="DM26" s="624"/>
      <c r="DN26" s="624"/>
      <c r="DO26" s="624"/>
      <c r="DP26" s="624"/>
      <c r="DQ26" s="624"/>
      <c r="DR26" s="624"/>
      <c r="DS26" s="624"/>
      <c r="DT26" s="624"/>
      <c r="DU26" s="624"/>
      <c r="DV26" s="625"/>
      <c r="DW26" s="628" t="s">
        <v>175</v>
      </c>
      <c r="DX26" s="654"/>
      <c r="DY26" s="654"/>
      <c r="DZ26" s="654"/>
      <c r="EA26" s="654"/>
      <c r="EB26" s="654"/>
      <c r="EC26" s="655"/>
    </row>
    <row r="27" spans="2:133" ht="11.25" customHeight="1" x14ac:dyDescent="0.15">
      <c r="B27" s="620" t="s">
        <v>301</v>
      </c>
      <c r="C27" s="621"/>
      <c r="D27" s="621"/>
      <c r="E27" s="621"/>
      <c r="F27" s="621"/>
      <c r="G27" s="621"/>
      <c r="H27" s="621"/>
      <c r="I27" s="621"/>
      <c r="J27" s="621"/>
      <c r="K27" s="621"/>
      <c r="L27" s="621"/>
      <c r="M27" s="621"/>
      <c r="N27" s="621"/>
      <c r="O27" s="621"/>
      <c r="P27" s="621"/>
      <c r="Q27" s="622"/>
      <c r="R27" s="623">
        <v>138929</v>
      </c>
      <c r="S27" s="624"/>
      <c r="T27" s="624"/>
      <c r="U27" s="624"/>
      <c r="V27" s="624"/>
      <c r="W27" s="624"/>
      <c r="X27" s="624"/>
      <c r="Y27" s="625"/>
      <c r="Z27" s="626">
        <v>1.1000000000000001</v>
      </c>
      <c r="AA27" s="626"/>
      <c r="AB27" s="626"/>
      <c r="AC27" s="626"/>
      <c r="AD27" s="627" t="s">
        <v>175</v>
      </c>
      <c r="AE27" s="627"/>
      <c r="AF27" s="627"/>
      <c r="AG27" s="627"/>
      <c r="AH27" s="627"/>
      <c r="AI27" s="627"/>
      <c r="AJ27" s="627"/>
      <c r="AK27" s="627"/>
      <c r="AL27" s="628" t="s">
        <v>175</v>
      </c>
      <c r="AM27" s="629"/>
      <c r="AN27" s="629"/>
      <c r="AO27" s="630"/>
      <c r="AP27" s="620" t="s">
        <v>302</v>
      </c>
      <c r="AQ27" s="621"/>
      <c r="AR27" s="621"/>
      <c r="AS27" s="621"/>
      <c r="AT27" s="621"/>
      <c r="AU27" s="621"/>
      <c r="AV27" s="621"/>
      <c r="AW27" s="621"/>
      <c r="AX27" s="621"/>
      <c r="AY27" s="621"/>
      <c r="AZ27" s="621"/>
      <c r="BA27" s="621"/>
      <c r="BB27" s="621"/>
      <c r="BC27" s="621"/>
      <c r="BD27" s="621"/>
      <c r="BE27" s="621"/>
      <c r="BF27" s="622"/>
      <c r="BG27" s="623">
        <v>3040679</v>
      </c>
      <c r="BH27" s="624"/>
      <c r="BI27" s="624"/>
      <c r="BJ27" s="624"/>
      <c r="BK27" s="624"/>
      <c r="BL27" s="624"/>
      <c r="BM27" s="624"/>
      <c r="BN27" s="625"/>
      <c r="BO27" s="626">
        <v>100</v>
      </c>
      <c r="BP27" s="626"/>
      <c r="BQ27" s="626"/>
      <c r="BR27" s="626"/>
      <c r="BS27" s="627">
        <v>47031</v>
      </c>
      <c r="BT27" s="627"/>
      <c r="BU27" s="627"/>
      <c r="BV27" s="627"/>
      <c r="BW27" s="627"/>
      <c r="BX27" s="627"/>
      <c r="BY27" s="627"/>
      <c r="BZ27" s="627"/>
      <c r="CA27" s="627"/>
      <c r="CB27" s="631"/>
      <c r="CD27" s="620" t="s">
        <v>303</v>
      </c>
      <c r="CE27" s="621"/>
      <c r="CF27" s="621"/>
      <c r="CG27" s="621"/>
      <c r="CH27" s="621"/>
      <c r="CI27" s="621"/>
      <c r="CJ27" s="621"/>
      <c r="CK27" s="621"/>
      <c r="CL27" s="621"/>
      <c r="CM27" s="621"/>
      <c r="CN27" s="621"/>
      <c r="CO27" s="621"/>
      <c r="CP27" s="621"/>
      <c r="CQ27" s="622"/>
      <c r="CR27" s="623">
        <v>1337581</v>
      </c>
      <c r="CS27" s="656"/>
      <c r="CT27" s="656"/>
      <c r="CU27" s="656"/>
      <c r="CV27" s="656"/>
      <c r="CW27" s="656"/>
      <c r="CX27" s="656"/>
      <c r="CY27" s="657"/>
      <c r="CZ27" s="628">
        <v>11</v>
      </c>
      <c r="DA27" s="654"/>
      <c r="DB27" s="654"/>
      <c r="DC27" s="658"/>
      <c r="DD27" s="632">
        <v>434404</v>
      </c>
      <c r="DE27" s="656"/>
      <c r="DF27" s="656"/>
      <c r="DG27" s="656"/>
      <c r="DH27" s="656"/>
      <c r="DI27" s="656"/>
      <c r="DJ27" s="656"/>
      <c r="DK27" s="657"/>
      <c r="DL27" s="632">
        <v>388081</v>
      </c>
      <c r="DM27" s="656"/>
      <c r="DN27" s="656"/>
      <c r="DO27" s="656"/>
      <c r="DP27" s="656"/>
      <c r="DQ27" s="656"/>
      <c r="DR27" s="656"/>
      <c r="DS27" s="656"/>
      <c r="DT27" s="656"/>
      <c r="DU27" s="656"/>
      <c r="DV27" s="657"/>
      <c r="DW27" s="628">
        <v>5.6</v>
      </c>
      <c r="DX27" s="654"/>
      <c r="DY27" s="654"/>
      <c r="DZ27" s="654"/>
      <c r="EA27" s="654"/>
      <c r="EB27" s="654"/>
      <c r="EC27" s="655"/>
    </row>
    <row r="28" spans="2:133" ht="11.25" customHeight="1" x14ac:dyDescent="0.15">
      <c r="B28" s="620" t="s">
        <v>304</v>
      </c>
      <c r="C28" s="621"/>
      <c r="D28" s="621"/>
      <c r="E28" s="621"/>
      <c r="F28" s="621"/>
      <c r="G28" s="621"/>
      <c r="H28" s="621"/>
      <c r="I28" s="621"/>
      <c r="J28" s="621"/>
      <c r="K28" s="621"/>
      <c r="L28" s="621"/>
      <c r="M28" s="621"/>
      <c r="N28" s="621"/>
      <c r="O28" s="621"/>
      <c r="P28" s="621"/>
      <c r="Q28" s="622"/>
      <c r="R28" s="623">
        <v>162627</v>
      </c>
      <c r="S28" s="624"/>
      <c r="T28" s="624"/>
      <c r="U28" s="624"/>
      <c r="V28" s="624"/>
      <c r="W28" s="624"/>
      <c r="X28" s="624"/>
      <c r="Y28" s="625"/>
      <c r="Z28" s="626">
        <v>1.3</v>
      </c>
      <c r="AA28" s="626"/>
      <c r="AB28" s="626"/>
      <c r="AC28" s="626"/>
      <c r="AD28" s="627" t="s">
        <v>145</v>
      </c>
      <c r="AE28" s="627"/>
      <c r="AF28" s="627"/>
      <c r="AG28" s="627"/>
      <c r="AH28" s="627"/>
      <c r="AI28" s="627"/>
      <c r="AJ28" s="627"/>
      <c r="AK28" s="627"/>
      <c r="AL28" s="628" t="s">
        <v>145</v>
      </c>
      <c r="AM28" s="629"/>
      <c r="AN28" s="629"/>
      <c r="AO28" s="630"/>
      <c r="AP28" s="620"/>
      <c r="AQ28" s="621"/>
      <c r="AR28" s="621"/>
      <c r="AS28" s="621"/>
      <c r="AT28" s="621"/>
      <c r="AU28" s="621"/>
      <c r="AV28" s="621"/>
      <c r="AW28" s="621"/>
      <c r="AX28" s="621"/>
      <c r="AY28" s="621"/>
      <c r="AZ28" s="621"/>
      <c r="BA28" s="621"/>
      <c r="BB28" s="621"/>
      <c r="BC28" s="621"/>
      <c r="BD28" s="621"/>
      <c r="BE28" s="621"/>
      <c r="BF28" s="622"/>
      <c r="BG28" s="623"/>
      <c r="BH28" s="624"/>
      <c r="BI28" s="624"/>
      <c r="BJ28" s="624"/>
      <c r="BK28" s="624"/>
      <c r="BL28" s="624"/>
      <c r="BM28" s="624"/>
      <c r="BN28" s="625"/>
      <c r="BO28" s="626"/>
      <c r="BP28" s="626"/>
      <c r="BQ28" s="626"/>
      <c r="BR28" s="626"/>
      <c r="BS28" s="632"/>
      <c r="BT28" s="624"/>
      <c r="BU28" s="624"/>
      <c r="BV28" s="624"/>
      <c r="BW28" s="624"/>
      <c r="BX28" s="624"/>
      <c r="BY28" s="624"/>
      <c r="BZ28" s="624"/>
      <c r="CA28" s="624"/>
      <c r="CB28" s="633"/>
      <c r="CD28" s="620" t="s">
        <v>305</v>
      </c>
      <c r="CE28" s="621"/>
      <c r="CF28" s="621"/>
      <c r="CG28" s="621"/>
      <c r="CH28" s="621"/>
      <c r="CI28" s="621"/>
      <c r="CJ28" s="621"/>
      <c r="CK28" s="621"/>
      <c r="CL28" s="621"/>
      <c r="CM28" s="621"/>
      <c r="CN28" s="621"/>
      <c r="CO28" s="621"/>
      <c r="CP28" s="621"/>
      <c r="CQ28" s="622"/>
      <c r="CR28" s="623">
        <v>300946</v>
      </c>
      <c r="CS28" s="624"/>
      <c r="CT28" s="624"/>
      <c r="CU28" s="624"/>
      <c r="CV28" s="624"/>
      <c r="CW28" s="624"/>
      <c r="CX28" s="624"/>
      <c r="CY28" s="625"/>
      <c r="CZ28" s="628">
        <v>2.5</v>
      </c>
      <c r="DA28" s="654"/>
      <c r="DB28" s="654"/>
      <c r="DC28" s="658"/>
      <c r="DD28" s="632">
        <v>293861</v>
      </c>
      <c r="DE28" s="624"/>
      <c r="DF28" s="624"/>
      <c r="DG28" s="624"/>
      <c r="DH28" s="624"/>
      <c r="DI28" s="624"/>
      <c r="DJ28" s="624"/>
      <c r="DK28" s="625"/>
      <c r="DL28" s="632">
        <v>293861</v>
      </c>
      <c r="DM28" s="624"/>
      <c r="DN28" s="624"/>
      <c r="DO28" s="624"/>
      <c r="DP28" s="624"/>
      <c r="DQ28" s="624"/>
      <c r="DR28" s="624"/>
      <c r="DS28" s="624"/>
      <c r="DT28" s="624"/>
      <c r="DU28" s="624"/>
      <c r="DV28" s="625"/>
      <c r="DW28" s="628">
        <v>4.2</v>
      </c>
      <c r="DX28" s="654"/>
      <c r="DY28" s="654"/>
      <c r="DZ28" s="654"/>
      <c r="EA28" s="654"/>
      <c r="EB28" s="654"/>
      <c r="EC28" s="655"/>
    </row>
    <row r="29" spans="2:133" ht="11.25" customHeight="1" x14ac:dyDescent="0.15">
      <c r="B29" s="620" t="s">
        <v>306</v>
      </c>
      <c r="C29" s="621"/>
      <c r="D29" s="621"/>
      <c r="E29" s="621"/>
      <c r="F29" s="621"/>
      <c r="G29" s="621"/>
      <c r="H29" s="621"/>
      <c r="I29" s="621"/>
      <c r="J29" s="621"/>
      <c r="K29" s="621"/>
      <c r="L29" s="621"/>
      <c r="M29" s="621"/>
      <c r="N29" s="621"/>
      <c r="O29" s="621"/>
      <c r="P29" s="621"/>
      <c r="Q29" s="622"/>
      <c r="R29" s="623">
        <v>37898</v>
      </c>
      <c r="S29" s="624"/>
      <c r="T29" s="624"/>
      <c r="U29" s="624"/>
      <c r="V29" s="624"/>
      <c r="W29" s="624"/>
      <c r="X29" s="624"/>
      <c r="Y29" s="625"/>
      <c r="Z29" s="626">
        <v>0.3</v>
      </c>
      <c r="AA29" s="626"/>
      <c r="AB29" s="626"/>
      <c r="AC29" s="626"/>
      <c r="AD29" s="627" t="s">
        <v>175</v>
      </c>
      <c r="AE29" s="627"/>
      <c r="AF29" s="627"/>
      <c r="AG29" s="627"/>
      <c r="AH29" s="627"/>
      <c r="AI29" s="627"/>
      <c r="AJ29" s="627"/>
      <c r="AK29" s="627"/>
      <c r="AL29" s="628" t="s">
        <v>175</v>
      </c>
      <c r="AM29" s="629"/>
      <c r="AN29" s="629"/>
      <c r="AO29" s="630"/>
      <c r="AP29" s="644"/>
      <c r="AQ29" s="645"/>
      <c r="AR29" s="645"/>
      <c r="AS29" s="645"/>
      <c r="AT29" s="645"/>
      <c r="AU29" s="645"/>
      <c r="AV29" s="645"/>
      <c r="AW29" s="645"/>
      <c r="AX29" s="645"/>
      <c r="AY29" s="645"/>
      <c r="AZ29" s="645"/>
      <c r="BA29" s="645"/>
      <c r="BB29" s="645"/>
      <c r="BC29" s="645"/>
      <c r="BD29" s="645"/>
      <c r="BE29" s="645"/>
      <c r="BF29" s="646"/>
      <c r="BG29" s="623"/>
      <c r="BH29" s="624"/>
      <c r="BI29" s="624"/>
      <c r="BJ29" s="624"/>
      <c r="BK29" s="624"/>
      <c r="BL29" s="624"/>
      <c r="BM29" s="624"/>
      <c r="BN29" s="625"/>
      <c r="BO29" s="626"/>
      <c r="BP29" s="626"/>
      <c r="BQ29" s="626"/>
      <c r="BR29" s="626"/>
      <c r="BS29" s="627"/>
      <c r="BT29" s="627"/>
      <c r="BU29" s="627"/>
      <c r="BV29" s="627"/>
      <c r="BW29" s="627"/>
      <c r="BX29" s="627"/>
      <c r="BY29" s="627"/>
      <c r="BZ29" s="627"/>
      <c r="CA29" s="627"/>
      <c r="CB29" s="631"/>
      <c r="CD29" s="659" t="s">
        <v>307</v>
      </c>
      <c r="CE29" s="660"/>
      <c r="CF29" s="620" t="s">
        <v>308</v>
      </c>
      <c r="CG29" s="621"/>
      <c r="CH29" s="621"/>
      <c r="CI29" s="621"/>
      <c r="CJ29" s="621"/>
      <c r="CK29" s="621"/>
      <c r="CL29" s="621"/>
      <c r="CM29" s="621"/>
      <c r="CN29" s="621"/>
      <c r="CO29" s="621"/>
      <c r="CP29" s="621"/>
      <c r="CQ29" s="622"/>
      <c r="CR29" s="623">
        <v>300946</v>
      </c>
      <c r="CS29" s="656"/>
      <c r="CT29" s="656"/>
      <c r="CU29" s="656"/>
      <c r="CV29" s="656"/>
      <c r="CW29" s="656"/>
      <c r="CX29" s="656"/>
      <c r="CY29" s="657"/>
      <c r="CZ29" s="628">
        <v>2.5</v>
      </c>
      <c r="DA29" s="654"/>
      <c r="DB29" s="654"/>
      <c r="DC29" s="658"/>
      <c r="DD29" s="632">
        <v>293861</v>
      </c>
      <c r="DE29" s="656"/>
      <c r="DF29" s="656"/>
      <c r="DG29" s="656"/>
      <c r="DH29" s="656"/>
      <c r="DI29" s="656"/>
      <c r="DJ29" s="656"/>
      <c r="DK29" s="657"/>
      <c r="DL29" s="632">
        <v>293861</v>
      </c>
      <c r="DM29" s="656"/>
      <c r="DN29" s="656"/>
      <c r="DO29" s="656"/>
      <c r="DP29" s="656"/>
      <c r="DQ29" s="656"/>
      <c r="DR29" s="656"/>
      <c r="DS29" s="656"/>
      <c r="DT29" s="656"/>
      <c r="DU29" s="656"/>
      <c r="DV29" s="657"/>
      <c r="DW29" s="628">
        <v>4.2</v>
      </c>
      <c r="DX29" s="654"/>
      <c r="DY29" s="654"/>
      <c r="DZ29" s="654"/>
      <c r="EA29" s="654"/>
      <c r="EB29" s="654"/>
      <c r="EC29" s="655"/>
    </row>
    <row r="30" spans="2:133" ht="11.25" customHeight="1" x14ac:dyDescent="0.15">
      <c r="B30" s="620" t="s">
        <v>309</v>
      </c>
      <c r="C30" s="621"/>
      <c r="D30" s="621"/>
      <c r="E30" s="621"/>
      <c r="F30" s="621"/>
      <c r="G30" s="621"/>
      <c r="H30" s="621"/>
      <c r="I30" s="621"/>
      <c r="J30" s="621"/>
      <c r="K30" s="621"/>
      <c r="L30" s="621"/>
      <c r="M30" s="621"/>
      <c r="N30" s="621"/>
      <c r="O30" s="621"/>
      <c r="P30" s="621"/>
      <c r="Q30" s="622"/>
      <c r="R30" s="623">
        <v>1177398</v>
      </c>
      <c r="S30" s="624"/>
      <c r="T30" s="624"/>
      <c r="U30" s="624"/>
      <c r="V30" s="624"/>
      <c r="W30" s="624"/>
      <c r="X30" s="624"/>
      <c r="Y30" s="625"/>
      <c r="Z30" s="626">
        <v>9.4</v>
      </c>
      <c r="AA30" s="626"/>
      <c r="AB30" s="626"/>
      <c r="AC30" s="626"/>
      <c r="AD30" s="627" t="s">
        <v>175</v>
      </c>
      <c r="AE30" s="627"/>
      <c r="AF30" s="627"/>
      <c r="AG30" s="627"/>
      <c r="AH30" s="627"/>
      <c r="AI30" s="627"/>
      <c r="AJ30" s="627"/>
      <c r="AK30" s="627"/>
      <c r="AL30" s="628" t="s">
        <v>175</v>
      </c>
      <c r="AM30" s="629"/>
      <c r="AN30" s="629"/>
      <c r="AO30" s="630"/>
      <c r="AP30" s="605" t="s">
        <v>225</v>
      </c>
      <c r="AQ30" s="606"/>
      <c r="AR30" s="606"/>
      <c r="AS30" s="606"/>
      <c r="AT30" s="606"/>
      <c r="AU30" s="606"/>
      <c r="AV30" s="606"/>
      <c r="AW30" s="606"/>
      <c r="AX30" s="606"/>
      <c r="AY30" s="606"/>
      <c r="AZ30" s="606"/>
      <c r="BA30" s="606"/>
      <c r="BB30" s="606"/>
      <c r="BC30" s="606"/>
      <c r="BD30" s="606"/>
      <c r="BE30" s="606"/>
      <c r="BF30" s="607"/>
      <c r="BG30" s="605" t="s">
        <v>310</v>
      </c>
      <c r="BH30" s="665"/>
      <c r="BI30" s="665"/>
      <c r="BJ30" s="665"/>
      <c r="BK30" s="665"/>
      <c r="BL30" s="665"/>
      <c r="BM30" s="665"/>
      <c r="BN30" s="665"/>
      <c r="BO30" s="665"/>
      <c r="BP30" s="665"/>
      <c r="BQ30" s="666"/>
      <c r="BR30" s="605" t="s">
        <v>311</v>
      </c>
      <c r="BS30" s="665"/>
      <c r="BT30" s="665"/>
      <c r="BU30" s="665"/>
      <c r="BV30" s="665"/>
      <c r="BW30" s="665"/>
      <c r="BX30" s="665"/>
      <c r="BY30" s="665"/>
      <c r="BZ30" s="665"/>
      <c r="CA30" s="665"/>
      <c r="CB30" s="666"/>
      <c r="CD30" s="661"/>
      <c r="CE30" s="662"/>
      <c r="CF30" s="620" t="s">
        <v>312</v>
      </c>
      <c r="CG30" s="621"/>
      <c r="CH30" s="621"/>
      <c r="CI30" s="621"/>
      <c r="CJ30" s="621"/>
      <c r="CK30" s="621"/>
      <c r="CL30" s="621"/>
      <c r="CM30" s="621"/>
      <c r="CN30" s="621"/>
      <c r="CO30" s="621"/>
      <c r="CP30" s="621"/>
      <c r="CQ30" s="622"/>
      <c r="CR30" s="623">
        <v>276170</v>
      </c>
      <c r="CS30" s="624"/>
      <c r="CT30" s="624"/>
      <c r="CU30" s="624"/>
      <c r="CV30" s="624"/>
      <c r="CW30" s="624"/>
      <c r="CX30" s="624"/>
      <c r="CY30" s="625"/>
      <c r="CZ30" s="628">
        <v>2.2999999999999998</v>
      </c>
      <c r="DA30" s="654"/>
      <c r="DB30" s="654"/>
      <c r="DC30" s="658"/>
      <c r="DD30" s="632">
        <v>269085</v>
      </c>
      <c r="DE30" s="624"/>
      <c r="DF30" s="624"/>
      <c r="DG30" s="624"/>
      <c r="DH30" s="624"/>
      <c r="DI30" s="624"/>
      <c r="DJ30" s="624"/>
      <c r="DK30" s="625"/>
      <c r="DL30" s="632">
        <v>269085</v>
      </c>
      <c r="DM30" s="624"/>
      <c r="DN30" s="624"/>
      <c r="DO30" s="624"/>
      <c r="DP30" s="624"/>
      <c r="DQ30" s="624"/>
      <c r="DR30" s="624"/>
      <c r="DS30" s="624"/>
      <c r="DT30" s="624"/>
      <c r="DU30" s="624"/>
      <c r="DV30" s="625"/>
      <c r="DW30" s="628">
        <v>3.9</v>
      </c>
      <c r="DX30" s="654"/>
      <c r="DY30" s="654"/>
      <c r="DZ30" s="654"/>
      <c r="EA30" s="654"/>
      <c r="EB30" s="654"/>
      <c r="EC30" s="655"/>
    </row>
    <row r="31" spans="2:133" ht="11.25" customHeight="1" x14ac:dyDescent="0.15">
      <c r="B31" s="636" t="s">
        <v>313</v>
      </c>
      <c r="C31" s="637"/>
      <c r="D31" s="637"/>
      <c r="E31" s="637"/>
      <c r="F31" s="637"/>
      <c r="G31" s="637"/>
      <c r="H31" s="637"/>
      <c r="I31" s="637"/>
      <c r="J31" s="637"/>
      <c r="K31" s="637"/>
      <c r="L31" s="637"/>
      <c r="M31" s="637"/>
      <c r="N31" s="637"/>
      <c r="O31" s="637"/>
      <c r="P31" s="637"/>
      <c r="Q31" s="638"/>
      <c r="R31" s="623" t="s">
        <v>175</v>
      </c>
      <c r="S31" s="624"/>
      <c r="T31" s="624"/>
      <c r="U31" s="624"/>
      <c r="V31" s="624"/>
      <c r="W31" s="624"/>
      <c r="X31" s="624"/>
      <c r="Y31" s="625"/>
      <c r="Z31" s="626" t="s">
        <v>145</v>
      </c>
      <c r="AA31" s="626"/>
      <c r="AB31" s="626"/>
      <c r="AC31" s="626"/>
      <c r="AD31" s="627" t="s">
        <v>175</v>
      </c>
      <c r="AE31" s="627"/>
      <c r="AF31" s="627"/>
      <c r="AG31" s="627"/>
      <c r="AH31" s="627"/>
      <c r="AI31" s="627"/>
      <c r="AJ31" s="627"/>
      <c r="AK31" s="627"/>
      <c r="AL31" s="628" t="s">
        <v>175</v>
      </c>
      <c r="AM31" s="629"/>
      <c r="AN31" s="629"/>
      <c r="AO31" s="630"/>
      <c r="AP31" s="669" t="s">
        <v>314</v>
      </c>
      <c r="AQ31" s="670"/>
      <c r="AR31" s="670"/>
      <c r="AS31" s="670"/>
      <c r="AT31" s="675" t="s">
        <v>315</v>
      </c>
      <c r="AU31" s="218"/>
      <c r="AV31" s="218"/>
      <c r="AW31" s="218"/>
      <c r="AX31" s="609" t="s">
        <v>189</v>
      </c>
      <c r="AY31" s="610"/>
      <c r="AZ31" s="610"/>
      <c r="BA31" s="610"/>
      <c r="BB31" s="610"/>
      <c r="BC31" s="610"/>
      <c r="BD31" s="610"/>
      <c r="BE31" s="610"/>
      <c r="BF31" s="611"/>
      <c r="BG31" s="679">
        <v>99.3</v>
      </c>
      <c r="BH31" s="667"/>
      <c r="BI31" s="667"/>
      <c r="BJ31" s="667"/>
      <c r="BK31" s="667"/>
      <c r="BL31" s="667"/>
      <c r="BM31" s="618">
        <v>97.4</v>
      </c>
      <c r="BN31" s="667"/>
      <c r="BO31" s="667"/>
      <c r="BP31" s="667"/>
      <c r="BQ31" s="668"/>
      <c r="BR31" s="679">
        <v>99.2</v>
      </c>
      <c r="BS31" s="667"/>
      <c r="BT31" s="667"/>
      <c r="BU31" s="667"/>
      <c r="BV31" s="667"/>
      <c r="BW31" s="667"/>
      <c r="BX31" s="618">
        <v>97.1</v>
      </c>
      <c r="BY31" s="667"/>
      <c r="BZ31" s="667"/>
      <c r="CA31" s="667"/>
      <c r="CB31" s="668"/>
      <c r="CD31" s="661"/>
      <c r="CE31" s="662"/>
      <c r="CF31" s="620" t="s">
        <v>316</v>
      </c>
      <c r="CG31" s="621"/>
      <c r="CH31" s="621"/>
      <c r="CI31" s="621"/>
      <c r="CJ31" s="621"/>
      <c r="CK31" s="621"/>
      <c r="CL31" s="621"/>
      <c r="CM31" s="621"/>
      <c r="CN31" s="621"/>
      <c r="CO31" s="621"/>
      <c r="CP31" s="621"/>
      <c r="CQ31" s="622"/>
      <c r="CR31" s="623">
        <v>24776</v>
      </c>
      <c r="CS31" s="656"/>
      <c r="CT31" s="656"/>
      <c r="CU31" s="656"/>
      <c r="CV31" s="656"/>
      <c r="CW31" s="656"/>
      <c r="CX31" s="656"/>
      <c r="CY31" s="657"/>
      <c r="CZ31" s="628">
        <v>0.2</v>
      </c>
      <c r="DA31" s="654"/>
      <c r="DB31" s="654"/>
      <c r="DC31" s="658"/>
      <c r="DD31" s="632">
        <v>24776</v>
      </c>
      <c r="DE31" s="656"/>
      <c r="DF31" s="656"/>
      <c r="DG31" s="656"/>
      <c r="DH31" s="656"/>
      <c r="DI31" s="656"/>
      <c r="DJ31" s="656"/>
      <c r="DK31" s="657"/>
      <c r="DL31" s="632">
        <v>24776</v>
      </c>
      <c r="DM31" s="656"/>
      <c r="DN31" s="656"/>
      <c r="DO31" s="656"/>
      <c r="DP31" s="656"/>
      <c r="DQ31" s="656"/>
      <c r="DR31" s="656"/>
      <c r="DS31" s="656"/>
      <c r="DT31" s="656"/>
      <c r="DU31" s="656"/>
      <c r="DV31" s="657"/>
      <c r="DW31" s="628">
        <v>0.4</v>
      </c>
      <c r="DX31" s="654"/>
      <c r="DY31" s="654"/>
      <c r="DZ31" s="654"/>
      <c r="EA31" s="654"/>
      <c r="EB31" s="654"/>
      <c r="EC31" s="655"/>
    </row>
    <row r="32" spans="2:133" ht="11.25" customHeight="1" x14ac:dyDescent="0.15">
      <c r="B32" s="620" t="s">
        <v>317</v>
      </c>
      <c r="C32" s="621"/>
      <c r="D32" s="621"/>
      <c r="E32" s="621"/>
      <c r="F32" s="621"/>
      <c r="G32" s="621"/>
      <c r="H32" s="621"/>
      <c r="I32" s="621"/>
      <c r="J32" s="621"/>
      <c r="K32" s="621"/>
      <c r="L32" s="621"/>
      <c r="M32" s="621"/>
      <c r="N32" s="621"/>
      <c r="O32" s="621"/>
      <c r="P32" s="621"/>
      <c r="Q32" s="622"/>
      <c r="R32" s="623">
        <v>740137</v>
      </c>
      <c r="S32" s="624"/>
      <c r="T32" s="624"/>
      <c r="U32" s="624"/>
      <c r="V32" s="624"/>
      <c r="W32" s="624"/>
      <c r="X32" s="624"/>
      <c r="Y32" s="625"/>
      <c r="Z32" s="626">
        <v>5.9</v>
      </c>
      <c r="AA32" s="626"/>
      <c r="AB32" s="626"/>
      <c r="AC32" s="626"/>
      <c r="AD32" s="627" t="s">
        <v>175</v>
      </c>
      <c r="AE32" s="627"/>
      <c r="AF32" s="627"/>
      <c r="AG32" s="627"/>
      <c r="AH32" s="627"/>
      <c r="AI32" s="627"/>
      <c r="AJ32" s="627"/>
      <c r="AK32" s="627"/>
      <c r="AL32" s="628" t="s">
        <v>175</v>
      </c>
      <c r="AM32" s="629"/>
      <c r="AN32" s="629"/>
      <c r="AO32" s="630"/>
      <c r="AP32" s="671"/>
      <c r="AQ32" s="672"/>
      <c r="AR32" s="672"/>
      <c r="AS32" s="672"/>
      <c r="AT32" s="676"/>
      <c r="AU32" s="214" t="s">
        <v>318</v>
      </c>
      <c r="AX32" s="620" t="s">
        <v>319</v>
      </c>
      <c r="AY32" s="621"/>
      <c r="AZ32" s="621"/>
      <c r="BA32" s="621"/>
      <c r="BB32" s="621"/>
      <c r="BC32" s="621"/>
      <c r="BD32" s="621"/>
      <c r="BE32" s="621"/>
      <c r="BF32" s="622"/>
      <c r="BG32" s="680">
        <v>99.3</v>
      </c>
      <c r="BH32" s="656"/>
      <c r="BI32" s="656"/>
      <c r="BJ32" s="656"/>
      <c r="BK32" s="656"/>
      <c r="BL32" s="656"/>
      <c r="BM32" s="629">
        <v>97.5</v>
      </c>
      <c r="BN32" s="656"/>
      <c r="BO32" s="656"/>
      <c r="BP32" s="656"/>
      <c r="BQ32" s="678"/>
      <c r="BR32" s="680">
        <v>99.3</v>
      </c>
      <c r="BS32" s="656"/>
      <c r="BT32" s="656"/>
      <c r="BU32" s="656"/>
      <c r="BV32" s="656"/>
      <c r="BW32" s="656"/>
      <c r="BX32" s="629">
        <v>97.3</v>
      </c>
      <c r="BY32" s="656"/>
      <c r="BZ32" s="656"/>
      <c r="CA32" s="656"/>
      <c r="CB32" s="678"/>
      <c r="CD32" s="663"/>
      <c r="CE32" s="664"/>
      <c r="CF32" s="620" t="s">
        <v>320</v>
      </c>
      <c r="CG32" s="621"/>
      <c r="CH32" s="621"/>
      <c r="CI32" s="621"/>
      <c r="CJ32" s="621"/>
      <c r="CK32" s="621"/>
      <c r="CL32" s="621"/>
      <c r="CM32" s="621"/>
      <c r="CN32" s="621"/>
      <c r="CO32" s="621"/>
      <c r="CP32" s="621"/>
      <c r="CQ32" s="622"/>
      <c r="CR32" s="623" t="s">
        <v>175</v>
      </c>
      <c r="CS32" s="624"/>
      <c r="CT32" s="624"/>
      <c r="CU32" s="624"/>
      <c r="CV32" s="624"/>
      <c r="CW32" s="624"/>
      <c r="CX32" s="624"/>
      <c r="CY32" s="625"/>
      <c r="CZ32" s="628" t="s">
        <v>292</v>
      </c>
      <c r="DA32" s="654"/>
      <c r="DB32" s="654"/>
      <c r="DC32" s="658"/>
      <c r="DD32" s="632" t="s">
        <v>145</v>
      </c>
      <c r="DE32" s="624"/>
      <c r="DF32" s="624"/>
      <c r="DG32" s="624"/>
      <c r="DH32" s="624"/>
      <c r="DI32" s="624"/>
      <c r="DJ32" s="624"/>
      <c r="DK32" s="625"/>
      <c r="DL32" s="632" t="s">
        <v>175</v>
      </c>
      <c r="DM32" s="624"/>
      <c r="DN32" s="624"/>
      <c r="DO32" s="624"/>
      <c r="DP32" s="624"/>
      <c r="DQ32" s="624"/>
      <c r="DR32" s="624"/>
      <c r="DS32" s="624"/>
      <c r="DT32" s="624"/>
      <c r="DU32" s="624"/>
      <c r="DV32" s="625"/>
      <c r="DW32" s="628" t="s">
        <v>145</v>
      </c>
      <c r="DX32" s="654"/>
      <c r="DY32" s="654"/>
      <c r="DZ32" s="654"/>
      <c r="EA32" s="654"/>
      <c r="EB32" s="654"/>
      <c r="EC32" s="655"/>
    </row>
    <row r="33" spans="2:133" ht="11.25" customHeight="1" x14ac:dyDescent="0.15">
      <c r="B33" s="620" t="s">
        <v>321</v>
      </c>
      <c r="C33" s="621"/>
      <c r="D33" s="621"/>
      <c r="E33" s="621"/>
      <c r="F33" s="621"/>
      <c r="G33" s="621"/>
      <c r="H33" s="621"/>
      <c r="I33" s="621"/>
      <c r="J33" s="621"/>
      <c r="K33" s="621"/>
      <c r="L33" s="621"/>
      <c r="M33" s="621"/>
      <c r="N33" s="621"/>
      <c r="O33" s="621"/>
      <c r="P33" s="621"/>
      <c r="Q33" s="622"/>
      <c r="R33" s="623">
        <v>51770</v>
      </c>
      <c r="S33" s="624"/>
      <c r="T33" s="624"/>
      <c r="U33" s="624"/>
      <c r="V33" s="624"/>
      <c r="W33" s="624"/>
      <c r="X33" s="624"/>
      <c r="Y33" s="625"/>
      <c r="Z33" s="626">
        <v>0.4</v>
      </c>
      <c r="AA33" s="626"/>
      <c r="AB33" s="626"/>
      <c r="AC33" s="626"/>
      <c r="AD33" s="627" t="s">
        <v>175</v>
      </c>
      <c r="AE33" s="627"/>
      <c r="AF33" s="627"/>
      <c r="AG33" s="627"/>
      <c r="AH33" s="627"/>
      <c r="AI33" s="627"/>
      <c r="AJ33" s="627"/>
      <c r="AK33" s="627"/>
      <c r="AL33" s="628" t="s">
        <v>175</v>
      </c>
      <c r="AM33" s="629"/>
      <c r="AN33" s="629"/>
      <c r="AO33" s="630"/>
      <c r="AP33" s="673"/>
      <c r="AQ33" s="674"/>
      <c r="AR33" s="674"/>
      <c r="AS33" s="674"/>
      <c r="AT33" s="677"/>
      <c r="AU33" s="219"/>
      <c r="AV33" s="219"/>
      <c r="AW33" s="219"/>
      <c r="AX33" s="644" t="s">
        <v>322</v>
      </c>
      <c r="AY33" s="645"/>
      <c r="AZ33" s="645"/>
      <c r="BA33" s="645"/>
      <c r="BB33" s="645"/>
      <c r="BC33" s="645"/>
      <c r="BD33" s="645"/>
      <c r="BE33" s="645"/>
      <c r="BF33" s="646"/>
      <c r="BG33" s="681">
        <v>99.3</v>
      </c>
      <c r="BH33" s="682"/>
      <c r="BI33" s="682"/>
      <c r="BJ33" s="682"/>
      <c r="BK33" s="682"/>
      <c r="BL33" s="682"/>
      <c r="BM33" s="683">
        <v>97.1</v>
      </c>
      <c r="BN33" s="682"/>
      <c r="BO33" s="682"/>
      <c r="BP33" s="682"/>
      <c r="BQ33" s="684"/>
      <c r="BR33" s="681">
        <v>99.2</v>
      </c>
      <c r="BS33" s="682"/>
      <c r="BT33" s="682"/>
      <c r="BU33" s="682"/>
      <c r="BV33" s="682"/>
      <c r="BW33" s="682"/>
      <c r="BX33" s="683">
        <v>96.8</v>
      </c>
      <c r="BY33" s="682"/>
      <c r="BZ33" s="682"/>
      <c r="CA33" s="682"/>
      <c r="CB33" s="684"/>
      <c r="CD33" s="620" t="s">
        <v>323</v>
      </c>
      <c r="CE33" s="621"/>
      <c r="CF33" s="621"/>
      <c r="CG33" s="621"/>
      <c r="CH33" s="621"/>
      <c r="CI33" s="621"/>
      <c r="CJ33" s="621"/>
      <c r="CK33" s="621"/>
      <c r="CL33" s="621"/>
      <c r="CM33" s="621"/>
      <c r="CN33" s="621"/>
      <c r="CO33" s="621"/>
      <c r="CP33" s="621"/>
      <c r="CQ33" s="622"/>
      <c r="CR33" s="623">
        <v>7445338</v>
      </c>
      <c r="CS33" s="656"/>
      <c r="CT33" s="656"/>
      <c r="CU33" s="656"/>
      <c r="CV33" s="656"/>
      <c r="CW33" s="656"/>
      <c r="CX33" s="656"/>
      <c r="CY33" s="657"/>
      <c r="CZ33" s="628">
        <v>61.4</v>
      </c>
      <c r="DA33" s="654"/>
      <c r="DB33" s="654"/>
      <c r="DC33" s="658"/>
      <c r="DD33" s="632">
        <v>5562975</v>
      </c>
      <c r="DE33" s="656"/>
      <c r="DF33" s="656"/>
      <c r="DG33" s="656"/>
      <c r="DH33" s="656"/>
      <c r="DI33" s="656"/>
      <c r="DJ33" s="656"/>
      <c r="DK33" s="657"/>
      <c r="DL33" s="632">
        <v>3202202</v>
      </c>
      <c r="DM33" s="656"/>
      <c r="DN33" s="656"/>
      <c r="DO33" s="656"/>
      <c r="DP33" s="656"/>
      <c r="DQ33" s="656"/>
      <c r="DR33" s="656"/>
      <c r="DS33" s="656"/>
      <c r="DT33" s="656"/>
      <c r="DU33" s="656"/>
      <c r="DV33" s="657"/>
      <c r="DW33" s="628">
        <v>45.9</v>
      </c>
      <c r="DX33" s="654"/>
      <c r="DY33" s="654"/>
      <c r="DZ33" s="654"/>
      <c r="EA33" s="654"/>
      <c r="EB33" s="654"/>
      <c r="EC33" s="655"/>
    </row>
    <row r="34" spans="2:133" ht="11.25" customHeight="1" x14ac:dyDescent="0.15">
      <c r="B34" s="620" t="s">
        <v>324</v>
      </c>
      <c r="C34" s="621"/>
      <c r="D34" s="621"/>
      <c r="E34" s="621"/>
      <c r="F34" s="621"/>
      <c r="G34" s="621"/>
      <c r="H34" s="621"/>
      <c r="I34" s="621"/>
      <c r="J34" s="621"/>
      <c r="K34" s="621"/>
      <c r="L34" s="621"/>
      <c r="M34" s="621"/>
      <c r="N34" s="621"/>
      <c r="O34" s="621"/>
      <c r="P34" s="621"/>
      <c r="Q34" s="622"/>
      <c r="R34" s="623">
        <v>164898</v>
      </c>
      <c r="S34" s="624"/>
      <c r="T34" s="624"/>
      <c r="U34" s="624"/>
      <c r="V34" s="624"/>
      <c r="W34" s="624"/>
      <c r="X34" s="624"/>
      <c r="Y34" s="625"/>
      <c r="Z34" s="626">
        <v>1.3</v>
      </c>
      <c r="AA34" s="626"/>
      <c r="AB34" s="626"/>
      <c r="AC34" s="626"/>
      <c r="AD34" s="627" t="s">
        <v>175</v>
      </c>
      <c r="AE34" s="627"/>
      <c r="AF34" s="627"/>
      <c r="AG34" s="627"/>
      <c r="AH34" s="627"/>
      <c r="AI34" s="627"/>
      <c r="AJ34" s="627"/>
      <c r="AK34" s="627"/>
      <c r="AL34" s="628" t="s">
        <v>175</v>
      </c>
      <c r="AM34" s="629"/>
      <c r="AN34" s="629"/>
      <c r="AO34" s="630"/>
      <c r="AP34" s="220"/>
      <c r="AQ34" s="221"/>
      <c r="AS34" s="218"/>
      <c r="AT34" s="218"/>
      <c r="AU34" s="218"/>
      <c r="AV34" s="218"/>
      <c r="AW34" s="218"/>
      <c r="AX34" s="218"/>
      <c r="AY34" s="218"/>
      <c r="AZ34" s="218"/>
      <c r="BA34" s="218"/>
      <c r="BB34" s="218"/>
      <c r="BC34" s="218"/>
      <c r="BD34" s="218"/>
      <c r="BE34" s="218"/>
      <c r="BF34" s="218"/>
      <c r="BG34" s="221"/>
      <c r="BH34" s="221"/>
      <c r="BI34" s="221"/>
      <c r="BJ34" s="221"/>
      <c r="BK34" s="221"/>
      <c r="BL34" s="221"/>
      <c r="BM34" s="221"/>
      <c r="BN34" s="221"/>
      <c r="BO34" s="221"/>
      <c r="BP34" s="221"/>
      <c r="BQ34" s="221"/>
      <c r="BR34" s="221"/>
      <c r="BS34" s="221"/>
      <c r="BT34" s="221"/>
      <c r="BU34" s="221"/>
      <c r="BV34" s="221"/>
      <c r="BW34" s="221"/>
      <c r="BX34" s="221"/>
      <c r="BY34" s="221"/>
      <c r="BZ34" s="221"/>
      <c r="CA34" s="221"/>
      <c r="CB34" s="221"/>
      <c r="CD34" s="620" t="s">
        <v>325</v>
      </c>
      <c r="CE34" s="621"/>
      <c r="CF34" s="621"/>
      <c r="CG34" s="621"/>
      <c r="CH34" s="621"/>
      <c r="CI34" s="621"/>
      <c r="CJ34" s="621"/>
      <c r="CK34" s="621"/>
      <c r="CL34" s="621"/>
      <c r="CM34" s="621"/>
      <c r="CN34" s="621"/>
      <c r="CO34" s="621"/>
      <c r="CP34" s="621"/>
      <c r="CQ34" s="622"/>
      <c r="CR34" s="623">
        <v>1993191</v>
      </c>
      <c r="CS34" s="624"/>
      <c r="CT34" s="624"/>
      <c r="CU34" s="624"/>
      <c r="CV34" s="624"/>
      <c r="CW34" s="624"/>
      <c r="CX34" s="624"/>
      <c r="CY34" s="625"/>
      <c r="CZ34" s="628">
        <v>16.399999999999999</v>
      </c>
      <c r="DA34" s="654"/>
      <c r="DB34" s="654"/>
      <c r="DC34" s="658"/>
      <c r="DD34" s="632">
        <v>1502116</v>
      </c>
      <c r="DE34" s="624"/>
      <c r="DF34" s="624"/>
      <c r="DG34" s="624"/>
      <c r="DH34" s="624"/>
      <c r="DI34" s="624"/>
      <c r="DJ34" s="624"/>
      <c r="DK34" s="625"/>
      <c r="DL34" s="632">
        <v>1105362</v>
      </c>
      <c r="DM34" s="624"/>
      <c r="DN34" s="624"/>
      <c r="DO34" s="624"/>
      <c r="DP34" s="624"/>
      <c r="DQ34" s="624"/>
      <c r="DR34" s="624"/>
      <c r="DS34" s="624"/>
      <c r="DT34" s="624"/>
      <c r="DU34" s="624"/>
      <c r="DV34" s="625"/>
      <c r="DW34" s="628">
        <v>15.8</v>
      </c>
      <c r="DX34" s="654"/>
      <c r="DY34" s="654"/>
      <c r="DZ34" s="654"/>
      <c r="EA34" s="654"/>
      <c r="EB34" s="654"/>
      <c r="EC34" s="655"/>
    </row>
    <row r="35" spans="2:133" ht="11.25" customHeight="1" x14ac:dyDescent="0.15">
      <c r="B35" s="620" t="s">
        <v>326</v>
      </c>
      <c r="C35" s="621"/>
      <c r="D35" s="621"/>
      <c r="E35" s="621"/>
      <c r="F35" s="621"/>
      <c r="G35" s="621"/>
      <c r="H35" s="621"/>
      <c r="I35" s="621"/>
      <c r="J35" s="621"/>
      <c r="K35" s="621"/>
      <c r="L35" s="621"/>
      <c r="M35" s="621"/>
      <c r="N35" s="621"/>
      <c r="O35" s="621"/>
      <c r="P35" s="621"/>
      <c r="Q35" s="622"/>
      <c r="R35" s="623">
        <v>1034629</v>
      </c>
      <c r="S35" s="624"/>
      <c r="T35" s="624"/>
      <c r="U35" s="624"/>
      <c r="V35" s="624"/>
      <c r="W35" s="624"/>
      <c r="X35" s="624"/>
      <c r="Y35" s="625"/>
      <c r="Z35" s="626">
        <v>8.1999999999999993</v>
      </c>
      <c r="AA35" s="626"/>
      <c r="AB35" s="626"/>
      <c r="AC35" s="626"/>
      <c r="AD35" s="627" t="s">
        <v>175</v>
      </c>
      <c r="AE35" s="627"/>
      <c r="AF35" s="627"/>
      <c r="AG35" s="627"/>
      <c r="AH35" s="627"/>
      <c r="AI35" s="627"/>
      <c r="AJ35" s="627"/>
      <c r="AK35" s="627"/>
      <c r="AL35" s="628" t="s">
        <v>175</v>
      </c>
      <c r="AM35" s="629"/>
      <c r="AN35" s="629"/>
      <c r="AO35" s="630"/>
      <c r="AP35" s="222"/>
      <c r="AQ35" s="605" t="s">
        <v>327</v>
      </c>
      <c r="AR35" s="606"/>
      <c r="AS35" s="606"/>
      <c r="AT35" s="606"/>
      <c r="AU35" s="606"/>
      <c r="AV35" s="606"/>
      <c r="AW35" s="606"/>
      <c r="AX35" s="606"/>
      <c r="AY35" s="606"/>
      <c r="AZ35" s="606"/>
      <c r="BA35" s="606"/>
      <c r="BB35" s="606"/>
      <c r="BC35" s="606"/>
      <c r="BD35" s="606"/>
      <c r="BE35" s="606"/>
      <c r="BF35" s="607"/>
      <c r="BG35" s="605" t="s">
        <v>328</v>
      </c>
      <c r="BH35" s="606"/>
      <c r="BI35" s="606"/>
      <c r="BJ35" s="606"/>
      <c r="BK35" s="606"/>
      <c r="BL35" s="606"/>
      <c r="BM35" s="606"/>
      <c r="BN35" s="606"/>
      <c r="BO35" s="606"/>
      <c r="BP35" s="606"/>
      <c r="BQ35" s="606"/>
      <c r="BR35" s="606"/>
      <c r="BS35" s="606"/>
      <c r="BT35" s="606"/>
      <c r="BU35" s="606"/>
      <c r="BV35" s="606"/>
      <c r="BW35" s="606"/>
      <c r="BX35" s="606"/>
      <c r="BY35" s="606"/>
      <c r="BZ35" s="606"/>
      <c r="CA35" s="606"/>
      <c r="CB35" s="607"/>
      <c r="CD35" s="620" t="s">
        <v>329</v>
      </c>
      <c r="CE35" s="621"/>
      <c r="CF35" s="621"/>
      <c r="CG35" s="621"/>
      <c r="CH35" s="621"/>
      <c r="CI35" s="621"/>
      <c r="CJ35" s="621"/>
      <c r="CK35" s="621"/>
      <c r="CL35" s="621"/>
      <c r="CM35" s="621"/>
      <c r="CN35" s="621"/>
      <c r="CO35" s="621"/>
      <c r="CP35" s="621"/>
      <c r="CQ35" s="622"/>
      <c r="CR35" s="623">
        <v>280043</v>
      </c>
      <c r="CS35" s="656"/>
      <c r="CT35" s="656"/>
      <c r="CU35" s="656"/>
      <c r="CV35" s="656"/>
      <c r="CW35" s="656"/>
      <c r="CX35" s="656"/>
      <c r="CY35" s="657"/>
      <c r="CZ35" s="628">
        <v>2.2999999999999998</v>
      </c>
      <c r="DA35" s="654"/>
      <c r="DB35" s="654"/>
      <c r="DC35" s="658"/>
      <c r="DD35" s="632">
        <v>251611</v>
      </c>
      <c r="DE35" s="656"/>
      <c r="DF35" s="656"/>
      <c r="DG35" s="656"/>
      <c r="DH35" s="656"/>
      <c r="DI35" s="656"/>
      <c r="DJ35" s="656"/>
      <c r="DK35" s="657"/>
      <c r="DL35" s="632">
        <v>251521</v>
      </c>
      <c r="DM35" s="656"/>
      <c r="DN35" s="656"/>
      <c r="DO35" s="656"/>
      <c r="DP35" s="656"/>
      <c r="DQ35" s="656"/>
      <c r="DR35" s="656"/>
      <c r="DS35" s="656"/>
      <c r="DT35" s="656"/>
      <c r="DU35" s="656"/>
      <c r="DV35" s="657"/>
      <c r="DW35" s="628">
        <v>3.6</v>
      </c>
      <c r="DX35" s="654"/>
      <c r="DY35" s="654"/>
      <c r="DZ35" s="654"/>
      <c r="EA35" s="654"/>
      <c r="EB35" s="654"/>
      <c r="EC35" s="655"/>
    </row>
    <row r="36" spans="2:133" ht="11.25" customHeight="1" x14ac:dyDescent="0.15">
      <c r="B36" s="620" t="s">
        <v>330</v>
      </c>
      <c r="C36" s="621"/>
      <c r="D36" s="621"/>
      <c r="E36" s="621"/>
      <c r="F36" s="621"/>
      <c r="G36" s="621"/>
      <c r="H36" s="621"/>
      <c r="I36" s="621"/>
      <c r="J36" s="621"/>
      <c r="K36" s="621"/>
      <c r="L36" s="621"/>
      <c r="M36" s="621"/>
      <c r="N36" s="621"/>
      <c r="O36" s="621"/>
      <c r="P36" s="621"/>
      <c r="Q36" s="622"/>
      <c r="R36" s="623">
        <v>323745</v>
      </c>
      <c r="S36" s="624"/>
      <c r="T36" s="624"/>
      <c r="U36" s="624"/>
      <c r="V36" s="624"/>
      <c r="W36" s="624"/>
      <c r="X36" s="624"/>
      <c r="Y36" s="625"/>
      <c r="Z36" s="626">
        <v>2.6</v>
      </c>
      <c r="AA36" s="626"/>
      <c r="AB36" s="626"/>
      <c r="AC36" s="626"/>
      <c r="AD36" s="627" t="s">
        <v>175</v>
      </c>
      <c r="AE36" s="627"/>
      <c r="AF36" s="627"/>
      <c r="AG36" s="627"/>
      <c r="AH36" s="627"/>
      <c r="AI36" s="627"/>
      <c r="AJ36" s="627"/>
      <c r="AK36" s="627"/>
      <c r="AL36" s="628" t="s">
        <v>175</v>
      </c>
      <c r="AM36" s="629"/>
      <c r="AN36" s="629"/>
      <c r="AO36" s="630"/>
      <c r="AP36" s="222"/>
      <c r="AQ36" s="689" t="s">
        <v>331</v>
      </c>
      <c r="AR36" s="690"/>
      <c r="AS36" s="690"/>
      <c r="AT36" s="690"/>
      <c r="AU36" s="690"/>
      <c r="AV36" s="690"/>
      <c r="AW36" s="690"/>
      <c r="AX36" s="690"/>
      <c r="AY36" s="691"/>
      <c r="AZ36" s="612">
        <v>1517680</v>
      </c>
      <c r="BA36" s="613"/>
      <c r="BB36" s="613"/>
      <c r="BC36" s="613"/>
      <c r="BD36" s="613"/>
      <c r="BE36" s="613"/>
      <c r="BF36" s="685"/>
      <c r="BG36" s="609" t="s">
        <v>332</v>
      </c>
      <c r="BH36" s="610"/>
      <c r="BI36" s="610"/>
      <c r="BJ36" s="610"/>
      <c r="BK36" s="610"/>
      <c r="BL36" s="610"/>
      <c r="BM36" s="610"/>
      <c r="BN36" s="610"/>
      <c r="BO36" s="610"/>
      <c r="BP36" s="610"/>
      <c r="BQ36" s="610"/>
      <c r="BR36" s="610"/>
      <c r="BS36" s="610"/>
      <c r="BT36" s="610"/>
      <c r="BU36" s="611"/>
      <c r="BV36" s="612">
        <v>17100</v>
      </c>
      <c r="BW36" s="613"/>
      <c r="BX36" s="613"/>
      <c r="BY36" s="613"/>
      <c r="BZ36" s="613"/>
      <c r="CA36" s="613"/>
      <c r="CB36" s="685"/>
      <c r="CD36" s="620" t="s">
        <v>333</v>
      </c>
      <c r="CE36" s="621"/>
      <c r="CF36" s="621"/>
      <c r="CG36" s="621"/>
      <c r="CH36" s="621"/>
      <c r="CI36" s="621"/>
      <c r="CJ36" s="621"/>
      <c r="CK36" s="621"/>
      <c r="CL36" s="621"/>
      <c r="CM36" s="621"/>
      <c r="CN36" s="621"/>
      <c r="CO36" s="621"/>
      <c r="CP36" s="621"/>
      <c r="CQ36" s="622"/>
      <c r="CR36" s="623">
        <v>2234231</v>
      </c>
      <c r="CS36" s="624"/>
      <c r="CT36" s="624"/>
      <c r="CU36" s="624"/>
      <c r="CV36" s="624"/>
      <c r="CW36" s="624"/>
      <c r="CX36" s="624"/>
      <c r="CY36" s="625"/>
      <c r="CZ36" s="628">
        <v>18.399999999999999</v>
      </c>
      <c r="DA36" s="654"/>
      <c r="DB36" s="654"/>
      <c r="DC36" s="658"/>
      <c r="DD36" s="632">
        <v>1574103</v>
      </c>
      <c r="DE36" s="624"/>
      <c r="DF36" s="624"/>
      <c r="DG36" s="624"/>
      <c r="DH36" s="624"/>
      <c r="DI36" s="624"/>
      <c r="DJ36" s="624"/>
      <c r="DK36" s="625"/>
      <c r="DL36" s="632">
        <v>709754</v>
      </c>
      <c r="DM36" s="624"/>
      <c r="DN36" s="624"/>
      <c r="DO36" s="624"/>
      <c r="DP36" s="624"/>
      <c r="DQ36" s="624"/>
      <c r="DR36" s="624"/>
      <c r="DS36" s="624"/>
      <c r="DT36" s="624"/>
      <c r="DU36" s="624"/>
      <c r="DV36" s="625"/>
      <c r="DW36" s="628">
        <v>10.199999999999999</v>
      </c>
      <c r="DX36" s="654"/>
      <c r="DY36" s="654"/>
      <c r="DZ36" s="654"/>
      <c r="EA36" s="654"/>
      <c r="EB36" s="654"/>
      <c r="EC36" s="655"/>
    </row>
    <row r="37" spans="2:133" ht="11.25" customHeight="1" x14ac:dyDescent="0.15">
      <c r="B37" s="620" t="s">
        <v>334</v>
      </c>
      <c r="C37" s="621"/>
      <c r="D37" s="621"/>
      <c r="E37" s="621"/>
      <c r="F37" s="621"/>
      <c r="G37" s="621"/>
      <c r="H37" s="621"/>
      <c r="I37" s="621"/>
      <c r="J37" s="621"/>
      <c r="K37" s="621"/>
      <c r="L37" s="621"/>
      <c r="M37" s="621"/>
      <c r="N37" s="621"/>
      <c r="O37" s="621"/>
      <c r="P37" s="621"/>
      <c r="Q37" s="622"/>
      <c r="R37" s="623">
        <v>687480</v>
      </c>
      <c r="S37" s="624"/>
      <c r="T37" s="624"/>
      <c r="U37" s="624"/>
      <c r="V37" s="624"/>
      <c r="W37" s="624"/>
      <c r="X37" s="624"/>
      <c r="Y37" s="625"/>
      <c r="Z37" s="626">
        <v>5.5</v>
      </c>
      <c r="AA37" s="626"/>
      <c r="AB37" s="626"/>
      <c r="AC37" s="626"/>
      <c r="AD37" s="627">
        <v>6</v>
      </c>
      <c r="AE37" s="627"/>
      <c r="AF37" s="627"/>
      <c r="AG37" s="627"/>
      <c r="AH37" s="627"/>
      <c r="AI37" s="627"/>
      <c r="AJ37" s="627"/>
      <c r="AK37" s="627"/>
      <c r="AL37" s="628">
        <v>0</v>
      </c>
      <c r="AM37" s="629"/>
      <c r="AN37" s="629"/>
      <c r="AO37" s="630"/>
      <c r="AQ37" s="686" t="s">
        <v>335</v>
      </c>
      <c r="AR37" s="687"/>
      <c r="AS37" s="687"/>
      <c r="AT37" s="687"/>
      <c r="AU37" s="687"/>
      <c r="AV37" s="687"/>
      <c r="AW37" s="687"/>
      <c r="AX37" s="687"/>
      <c r="AY37" s="688"/>
      <c r="AZ37" s="623">
        <v>219164</v>
      </c>
      <c r="BA37" s="624"/>
      <c r="BB37" s="624"/>
      <c r="BC37" s="624"/>
      <c r="BD37" s="656"/>
      <c r="BE37" s="656"/>
      <c r="BF37" s="678"/>
      <c r="BG37" s="620" t="s">
        <v>336</v>
      </c>
      <c r="BH37" s="621"/>
      <c r="BI37" s="621"/>
      <c r="BJ37" s="621"/>
      <c r="BK37" s="621"/>
      <c r="BL37" s="621"/>
      <c r="BM37" s="621"/>
      <c r="BN37" s="621"/>
      <c r="BO37" s="621"/>
      <c r="BP37" s="621"/>
      <c r="BQ37" s="621"/>
      <c r="BR37" s="621"/>
      <c r="BS37" s="621"/>
      <c r="BT37" s="621"/>
      <c r="BU37" s="622"/>
      <c r="BV37" s="623">
        <v>-37595</v>
      </c>
      <c r="BW37" s="624"/>
      <c r="BX37" s="624"/>
      <c r="BY37" s="624"/>
      <c r="BZ37" s="624"/>
      <c r="CA37" s="624"/>
      <c r="CB37" s="633"/>
      <c r="CD37" s="620" t="s">
        <v>337</v>
      </c>
      <c r="CE37" s="621"/>
      <c r="CF37" s="621"/>
      <c r="CG37" s="621"/>
      <c r="CH37" s="621"/>
      <c r="CI37" s="621"/>
      <c r="CJ37" s="621"/>
      <c r="CK37" s="621"/>
      <c r="CL37" s="621"/>
      <c r="CM37" s="621"/>
      <c r="CN37" s="621"/>
      <c r="CO37" s="621"/>
      <c r="CP37" s="621"/>
      <c r="CQ37" s="622"/>
      <c r="CR37" s="623">
        <v>8423</v>
      </c>
      <c r="CS37" s="656"/>
      <c r="CT37" s="656"/>
      <c r="CU37" s="656"/>
      <c r="CV37" s="656"/>
      <c r="CW37" s="656"/>
      <c r="CX37" s="656"/>
      <c r="CY37" s="657"/>
      <c r="CZ37" s="628">
        <v>0.1</v>
      </c>
      <c r="DA37" s="654"/>
      <c r="DB37" s="654"/>
      <c r="DC37" s="658"/>
      <c r="DD37" s="632">
        <v>8423</v>
      </c>
      <c r="DE37" s="656"/>
      <c r="DF37" s="656"/>
      <c r="DG37" s="656"/>
      <c r="DH37" s="656"/>
      <c r="DI37" s="656"/>
      <c r="DJ37" s="656"/>
      <c r="DK37" s="657"/>
      <c r="DL37" s="632">
        <v>8423</v>
      </c>
      <c r="DM37" s="656"/>
      <c r="DN37" s="656"/>
      <c r="DO37" s="656"/>
      <c r="DP37" s="656"/>
      <c r="DQ37" s="656"/>
      <c r="DR37" s="656"/>
      <c r="DS37" s="656"/>
      <c r="DT37" s="656"/>
      <c r="DU37" s="656"/>
      <c r="DV37" s="657"/>
      <c r="DW37" s="628">
        <v>0.1</v>
      </c>
      <c r="DX37" s="654"/>
      <c r="DY37" s="654"/>
      <c r="DZ37" s="654"/>
      <c r="EA37" s="654"/>
      <c r="EB37" s="654"/>
      <c r="EC37" s="655"/>
    </row>
    <row r="38" spans="2:133" ht="11.25" customHeight="1" x14ac:dyDescent="0.15">
      <c r="B38" s="620" t="s">
        <v>338</v>
      </c>
      <c r="C38" s="621"/>
      <c r="D38" s="621"/>
      <c r="E38" s="621"/>
      <c r="F38" s="621"/>
      <c r="G38" s="621"/>
      <c r="H38" s="621"/>
      <c r="I38" s="621"/>
      <c r="J38" s="621"/>
      <c r="K38" s="621"/>
      <c r="L38" s="621"/>
      <c r="M38" s="621"/>
      <c r="N38" s="621"/>
      <c r="O38" s="621"/>
      <c r="P38" s="621"/>
      <c r="Q38" s="622"/>
      <c r="R38" s="623">
        <v>646000</v>
      </c>
      <c r="S38" s="624"/>
      <c r="T38" s="624"/>
      <c r="U38" s="624"/>
      <c r="V38" s="624"/>
      <c r="W38" s="624"/>
      <c r="X38" s="624"/>
      <c r="Y38" s="625"/>
      <c r="Z38" s="626">
        <v>5.0999999999999996</v>
      </c>
      <c r="AA38" s="626"/>
      <c r="AB38" s="626"/>
      <c r="AC38" s="626"/>
      <c r="AD38" s="627" t="s">
        <v>175</v>
      </c>
      <c r="AE38" s="627"/>
      <c r="AF38" s="627"/>
      <c r="AG38" s="627"/>
      <c r="AH38" s="627"/>
      <c r="AI38" s="627"/>
      <c r="AJ38" s="627"/>
      <c r="AK38" s="627"/>
      <c r="AL38" s="628" t="s">
        <v>175</v>
      </c>
      <c r="AM38" s="629"/>
      <c r="AN38" s="629"/>
      <c r="AO38" s="630"/>
      <c r="AQ38" s="686" t="s">
        <v>339</v>
      </c>
      <c r="AR38" s="687"/>
      <c r="AS38" s="687"/>
      <c r="AT38" s="687"/>
      <c r="AU38" s="687"/>
      <c r="AV38" s="687"/>
      <c r="AW38" s="687"/>
      <c r="AX38" s="687"/>
      <c r="AY38" s="688"/>
      <c r="AZ38" s="623">
        <v>70000</v>
      </c>
      <c r="BA38" s="624"/>
      <c r="BB38" s="624"/>
      <c r="BC38" s="624"/>
      <c r="BD38" s="656"/>
      <c r="BE38" s="656"/>
      <c r="BF38" s="678"/>
      <c r="BG38" s="620" t="s">
        <v>340</v>
      </c>
      <c r="BH38" s="621"/>
      <c r="BI38" s="621"/>
      <c r="BJ38" s="621"/>
      <c r="BK38" s="621"/>
      <c r="BL38" s="621"/>
      <c r="BM38" s="621"/>
      <c r="BN38" s="621"/>
      <c r="BO38" s="621"/>
      <c r="BP38" s="621"/>
      <c r="BQ38" s="621"/>
      <c r="BR38" s="621"/>
      <c r="BS38" s="621"/>
      <c r="BT38" s="621"/>
      <c r="BU38" s="622"/>
      <c r="BV38" s="623">
        <v>3112</v>
      </c>
      <c r="BW38" s="624"/>
      <c r="BX38" s="624"/>
      <c r="BY38" s="624"/>
      <c r="BZ38" s="624"/>
      <c r="CA38" s="624"/>
      <c r="CB38" s="633"/>
      <c r="CD38" s="620" t="s">
        <v>341</v>
      </c>
      <c r="CE38" s="621"/>
      <c r="CF38" s="621"/>
      <c r="CG38" s="621"/>
      <c r="CH38" s="621"/>
      <c r="CI38" s="621"/>
      <c r="CJ38" s="621"/>
      <c r="CK38" s="621"/>
      <c r="CL38" s="621"/>
      <c r="CM38" s="621"/>
      <c r="CN38" s="621"/>
      <c r="CO38" s="621"/>
      <c r="CP38" s="621"/>
      <c r="CQ38" s="622"/>
      <c r="CR38" s="623">
        <v>1422687</v>
      </c>
      <c r="CS38" s="624"/>
      <c r="CT38" s="624"/>
      <c r="CU38" s="624"/>
      <c r="CV38" s="624"/>
      <c r="CW38" s="624"/>
      <c r="CX38" s="624"/>
      <c r="CY38" s="625"/>
      <c r="CZ38" s="628">
        <v>11.7</v>
      </c>
      <c r="DA38" s="654"/>
      <c r="DB38" s="654"/>
      <c r="DC38" s="658"/>
      <c r="DD38" s="632">
        <v>1218825</v>
      </c>
      <c r="DE38" s="624"/>
      <c r="DF38" s="624"/>
      <c r="DG38" s="624"/>
      <c r="DH38" s="624"/>
      <c r="DI38" s="624"/>
      <c r="DJ38" s="624"/>
      <c r="DK38" s="625"/>
      <c r="DL38" s="632">
        <v>1135565</v>
      </c>
      <c r="DM38" s="624"/>
      <c r="DN38" s="624"/>
      <c r="DO38" s="624"/>
      <c r="DP38" s="624"/>
      <c r="DQ38" s="624"/>
      <c r="DR38" s="624"/>
      <c r="DS38" s="624"/>
      <c r="DT38" s="624"/>
      <c r="DU38" s="624"/>
      <c r="DV38" s="625"/>
      <c r="DW38" s="628">
        <v>16.3</v>
      </c>
      <c r="DX38" s="654"/>
      <c r="DY38" s="654"/>
      <c r="DZ38" s="654"/>
      <c r="EA38" s="654"/>
      <c r="EB38" s="654"/>
      <c r="EC38" s="655"/>
    </row>
    <row r="39" spans="2:133" ht="11.25" customHeight="1" x14ac:dyDescent="0.15">
      <c r="B39" s="620" t="s">
        <v>342</v>
      </c>
      <c r="C39" s="621"/>
      <c r="D39" s="621"/>
      <c r="E39" s="621"/>
      <c r="F39" s="621"/>
      <c r="G39" s="621"/>
      <c r="H39" s="621"/>
      <c r="I39" s="621"/>
      <c r="J39" s="621"/>
      <c r="K39" s="621"/>
      <c r="L39" s="621"/>
      <c r="M39" s="621"/>
      <c r="N39" s="621"/>
      <c r="O39" s="621"/>
      <c r="P39" s="621"/>
      <c r="Q39" s="622"/>
      <c r="R39" s="623" t="s">
        <v>175</v>
      </c>
      <c r="S39" s="624"/>
      <c r="T39" s="624"/>
      <c r="U39" s="624"/>
      <c r="V39" s="624"/>
      <c r="W39" s="624"/>
      <c r="X39" s="624"/>
      <c r="Y39" s="625"/>
      <c r="Z39" s="626" t="s">
        <v>175</v>
      </c>
      <c r="AA39" s="626"/>
      <c r="AB39" s="626"/>
      <c r="AC39" s="626"/>
      <c r="AD39" s="627" t="s">
        <v>175</v>
      </c>
      <c r="AE39" s="627"/>
      <c r="AF39" s="627"/>
      <c r="AG39" s="627"/>
      <c r="AH39" s="627"/>
      <c r="AI39" s="627"/>
      <c r="AJ39" s="627"/>
      <c r="AK39" s="627"/>
      <c r="AL39" s="628" t="s">
        <v>175</v>
      </c>
      <c r="AM39" s="629"/>
      <c r="AN39" s="629"/>
      <c r="AO39" s="630"/>
      <c r="AQ39" s="686" t="s">
        <v>343</v>
      </c>
      <c r="AR39" s="687"/>
      <c r="AS39" s="687"/>
      <c r="AT39" s="687"/>
      <c r="AU39" s="687"/>
      <c r="AV39" s="687"/>
      <c r="AW39" s="687"/>
      <c r="AX39" s="687"/>
      <c r="AY39" s="688"/>
      <c r="AZ39" s="623">
        <v>23333</v>
      </c>
      <c r="BA39" s="624"/>
      <c r="BB39" s="624"/>
      <c r="BC39" s="624"/>
      <c r="BD39" s="656"/>
      <c r="BE39" s="656"/>
      <c r="BF39" s="678"/>
      <c r="BG39" s="620" t="s">
        <v>344</v>
      </c>
      <c r="BH39" s="621"/>
      <c r="BI39" s="621"/>
      <c r="BJ39" s="621"/>
      <c r="BK39" s="621"/>
      <c r="BL39" s="621"/>
      <c r="BM39" s="621"/>
      <c r="BN39" s="621"/>
      <c r="BO39" s="621"/>
      <c r="BP39" s="621"/>
      <c r="BQ39" s="621"/>
      <c r="BR39" s="621"/>
      <c r="BS39" s="621"/>
      <c r="BT39" s="621"/>
      <c r="BU39" s="622"/>
      <c r="BV39" s="623">
        <v>4660</v>
      </c>
      <c r="BW39" s="624"/>
      <c r="BX39" s="624"/>
      <c r="BY39" s="624"/>
      <c r="BZ39" s="624"/>
      <c r="CA39" s="624"/>
      <c r="CB39" s="633"/>
      <c r="CD39" s="620" t="s">
        <v>345</v>
      </c>
      <c r="CE39" s="621"/>
      <c r="CF39" s="621"/>
      <c r="CG39" s="621"/>
      <c r="CH39" s="621"/>
      <c r="CI39" s="621"/>
      <c r="CJ39" s="621"/>
      <c r="CK39" s="621"/>
      <c r="CL39" s="621"/>
      <c r="CM39" s="621"/>
      <c r="CN39" s="621"/>
      <c r="CO39" s="621"/>
      <c r="CP39" s="621"/>
      <c r="CQ39" s="622"/>
      <c r="CR39" s="623">
        <v>1391826</v>
      </c>
      <c r="CS39" s="656"/>
      <c r="CT39" s="656"/>
      <c r="CU39" s="656"/>
      <c r="CV39" s="656"/>
      <c r="CW39" s="656"/>
      <c r="CX39" s="656"/>
      <c r="CY39" s="657"/>
      <c r="CZ39" s="628">
        <v>11.5</v>
      </c>
      <c r="DA39" s="654"/>
      <c r="DB39" s="654"/>
      <c r="DC39" s="658"/>
      <c r="DD39" s="632">
        <v>1015210</v>
      </c>
      <c r="DE39" s="656"/>
      <c r="DF39" s="656"/>
      <c r="DG39" s="656"/>
      <c r="DH39" s="656"/>
      <c r="DI39" s="656"/>
      <c r="DJ39" s="656"/>
      <c r="DK39" s="657"/>
      <c r="DL39" s="632" t="s">
        <v>175</v>
      </c>
      <c r="DM39" s="656"/>
      <c r="DN39" s="656"/>
      <c r="DO39" s="656"/>
      <c r="DP39" s="656"/>
      <c r="DQ39" s="656"/>
      <c r="DR39" s="656"/>
      <c r="DS39" s="656"/>
      <c r="DT39" s="656"/>
      <c r="DU39" s="656"/>
      <c r="DV39" s="657"/>
      <c r="DW39" s="628" t="s">
        <v>175</v>
      </c>
      <c r="DX39" s="654"/>
      <c r="DY39" s="654"/>
      <c r="DZ39" s="654"/>
      <c r="EA39" s="654"/>
      <c r="EB39" s="654"/>
      <c r="EC39" s="655"/>
    </row>
    <row r="40" spans="2:133" ht="11.25" customHeight="1" x14ac:dyDescent="0.15">
      <c r="B40" s="620" t="s">
        <v>346</v>
      </c>
      <c r="C40" s="621"/>
      <c r="D40" s="621"/>
      <c r="E40" s="621"/>
      <c r="F40" s="621"/>
      <c r="G40" s="621"/>
      <c r="H40" s="621"/>
      <c r="I40" s="621"/>
      <c r="J40" s="621"/>
      <c r="K40" s="621"/>
      <c r="L40" s="621"/>
      <c r="M40" s="621"/>
      <c r="N40" s="621"/>
      <c r="O40" s="621"/>
      <c r="P40" s="621"/>
      <c r="Q40" s="622"/>
      <c r="R40" s="623" t="s">
        <v>175</v>
      </c>
      <c r="S40" s="624"/>
      <c r="T40" s="624"/>
      <c r="U40" s="624"/>
      <c r="V40" s="624"/>
      <c r="W40" s="624"/>
      <c r="X40" s="624"/>
      <c r="Y40" s="625"/>
      <c r="Z40" s="626" t="s">
        <v>175</v>
      </c>
      <c r="AA40" s="626"/>
      <c r="AB40" s="626"/>
      <c r="AC40" s="626"/>
      <c r="AD40" s="627" t="s">
        <v>175</v>
      </c>
      <c r="AE40" s="627"/>
      <c r="AF40" s="627"/>
      <c r="AG40" s="627"/>
      <c r="AH40" s="627"/>
      <c r="AI40" s="627"/>
      <c r="AJ40" s="627"/>
      <c r="AK40" s="627"/>
      <c r="AL40" s="628" t="s">
        <v>175</v>
      </c>
      <c r="AM40" s="629"/>
      <c r="AN40" s="629"/>
      <c r="AO40" s="630"/>
      <c r="AQ40" s="686" t="s">
        <v>347</v>
      </c>
      <c r="AR40" s="687"/>
      <c r="AS40" s="687"/>
      <c r="AT40" s="687"/>
      <c r="AU40" s="687"/>
      <c r="AV40" s="687"/>
      <c r="AW40" s="687"/>
      <c r="AX40" s="687"/>
      <c r="AY40" s="688"/>
      <c r="AZ40" s="623">
        <v>1660</v>
      </c>
      <c r="BA40" s="624"/>
      <c r="BB40" s="624"/>
      <c r="BC40" s="624"/>
      <c r="BD40" s="656"/>
      <c r="BE40" s="656"/>
      <c r="BF40" s="678"/>
      <c r="BG40" s="671" t="s">
        <v>348</v>
      </c>
      <c r="BH40" s="672"/>
      <c r="BI40" s="672"/>
      <c r="BJ40" s="672"/>
      <c r="BK40" s="672"/>
      <c r="BL40" s="223"/>
      <c r="BM40" s="621" t="s">
        <v>349</v>
      </c>
      <c r="BN40" s="621"/>
      <c r="BO40" s="621"/>
      <c r="BP40" s="621"/>
      <c r="BQ40" s="621"/>
      <c r="BR40" s="621"/>
      <c r="BS40" s="621"/>
      <c r="BT40" s="621"/>
      <c r="BU40" s="622"/>
      <c r="BV40" s="623">
        <v>100</v>
      </c>
      <c r="BW40" s="624"/>
      <c r="BX40" s="624"/>
      <c r="BY40" s="624"/>
      <c r="BZ40" s="624"/>
      <c r="CA40" s="624"/>
      <c r="CB40" s="633"/>
      <c r="CD40" s="620" t="s">
        <v>350</v>
      </c>
      <c r="CE40" s="621"/>
      <c r="CF40" s="621"/>
      <c r="CG40" s="621"/>
      <c r="CH40" s="621"/>
      <c r="CI40" s="621"/>
      <c r="CJ40" s="621"/>
      <c r="CK40" s="621"/>
      <c r="CL40" s="621"/>
      <c r="CM40" s="621"/>
      <c r="CN40" s="621"/>
      <c r="CO40" s="621"/>
      <c r="CP40" s="621"/>
      <c r="CQ40" s="622"/>
      <c r="CR40" s="623">
        <v>123360</v>
      </c>
      <c r="CS40" s="624"/>
      <c r="CT40" s="624"/>
      <c r="CU40" s="624"/>
      <c r="CV40" s="624"/>
      <c r="CW40" s="624"/>
      <c r="CX40" s="624"/>
      <c r="CY40" s="625"/>
      <c r="CZ40" s="628">
        <v>1</v>
      </c>
      <c r="DA40" s="654"/>
      <c r="DB40" s="654"/>
      <c r="DC40" s="658"/>
      <c r="DD40" s="632">
        <v>1110</v>
      </c>
      <c r="DE40" s="624"/>
      <c r="DF40" s="624"/>
      <c r="DG40" s="624"/>
      <c r="DH40" s="624"/>
      <c r="DI40" s="624"/>
      <c r="DJ40" s="624"/>
      <c r="DK40" s="625"/>
      <c r="DL40" s="632" t="s">
        <v>175</v>
      </c>
      <c r="DM40" s="624"/>
      <c r="DN40" s="624"/>
      <c r="DO40" s="624"/>
      <c r="DP40" s="624"/>
      <c r="DQ40" s="624"/>
      <c r="DR40" s="624"/>
      <c r="DS40" s="624"/>
      <c r="DT40" s="624"/>
      <c r="DU40" s="624"/>
      <c r="DV40" s="625"/>
      <c r="DW40" s="628" t="s">
        <v>292</v>
      </c>
      <c r="DX40" s="654"/>
      <c r="DY40" s="654"/>
      <c r="DZ40" s="654"/>
      <c r="EA40" s="654"/>
      <c r="EB40" s="654"/>
      <c r="EC40" s="655"/>
    </row>
    <row r="41" spans="2:133" ht="11.25" customHeight="1" x14ac:dyDescent="0.15">
      <c r="B41" s="644" t="s">
        <v>351</v>
      </c>
      <c r="C41" s="645"/>
      <c r="D41" s="645"/>
      <c r="E41" s="645"/>
      <c r="F41" s="645"/>
      <c r="G41" s="645"/>
      <c r="H41" s="645"/>
      <c r="I41" s="645"/>
      <c r="J41" s="645"/>
      <c r="K41" s="645"/>
      <c r="L41" s="645"/>
      <c r="M41" s="645"/>
      <c r="N41" s="645"/>
      <c r="O41" s="645"/>
      <c r="P41" s="645"/>
      <c r="Q41" s="646"/>
      <c r="R41" s="695">
        <v>12574308</v>
      </c>
      <c r="S41" s="696"/>
      <c r="T41" s="696"/>
      <c r="U41" s="696"/>
      <c r="V41" s="696"/>
      <c r="W41" s="696"/>
      <c r="X41" s="696"/>
      <c r="Y41" s="700"/>
      <c r="Z41" s="701">
        <v>100</v>
      </c>
      <c r="AA41" s="701"/>
      <c r="AB41" s="701"/>
      <c r="AC41" s="701"/>
      <c r="AD41" s="702">
        <v>6980224</v>
      </c>
      <c r="AE41" s="702"/>
      <c r="AF41" s="702"/>
      <c r="AG41" s="702"/>
      <c r="AH41" s="702"/>
      <c r="AI41" s="702"/>
      <c r="AJ41" s="702"/>
      <c r="AK41" s="702"/>
      <c r="AL41" s="703">
        <v>100</v>
      </c>
      <c r="AM41" s="683"/>
      <c r="AN41" s="683"/>
      <c r="AO41" s="704"/>
      <c r="AQ41" s="686" t="s">
        <v>352</v>
      </c>
      <c r="AR41" s="687"/>
      <c r="AS41" s="687"/>
      <c r="AT41" s="687"/>
      <c r="AU41" s="687"/>
      <c r="AV41" s="687"/>
      <c r="AW41" s="687"/>
      <c r="AX41" s="687"/>
      <c r="AY41" s="688"/>
      <c r="AZ41" s="623">
        <v>303643</v>
      </c>
      <c r="BA41" s="624"/>
      <c r="BB41" s="624"/>
      <c r="BC41" s="624"/>
      <c r="BD41" s="656"/>
      <c r="BE41" s="656"/>
      <c r="BF41" s="678"/>
      <c r="BG41" s="671"/>
      <c r="BH41" s="672"/>
      <c r="BI41" s="672"/>
      <c r="BJ41" s="672"/>
      <c r="BK41" s="672"/>
      <c r="BL41" s="223"/>
      <c r="BM41" s="621" t="s">
        <v>353</v>
      </c>
      <c r="BN41" s="621"/>
      <c r="BO41" s="621"/>
      <c r="BP41" s="621"/>
      <c r="BQ41" s="621"/>
      <c r="BR41" s="621"/>
      <c r="BS41" s="621"/>
      <c r="BT41" s="621"/>
      <c r="BU41" s="622"/>
      <c r="BV41" s="623" t="s">
        <v>145</v>
      </c>
      <c r="BW41" s="624"/>
      <c r="BX41" s="624"/>
      <c r="BY41" s="624"/>
      <c r="BZ41" s="624"/>
      <c r="CA41" s="624"/>
      <c r="CB41" s="633"/>
      <c r="CD41" s="620" t="s">
        <v>354</v>
      </c>
      <c r="CE41" s="621"/>
      <c r="CF41" s="621"/>
      <c r="CG41" s="621"/>
      <c r="CH41" s="621"/>
      <c r="CI41" s="621"/>
      <c r="CJ41" s="621"/>
      <c r="CK41" s="621"/>
      <c r="CL41" s="621"/>
      <c r="CM41" s="621"/>
      <c r="CN41" s="621"/>
      <c r="CO41" s="621"/>
      <c r="CP41" s="621"/>
      <c r="CQ41" s="622"/>
      <c r="CR41" s="623" t="s">
        <v>175</v>
      </c>
      <c r="CS41" s="656"/>
      <c r="CT41" s="656"/>
      <c r="CU41" s="656"/>
      <c r="CV41" s="656"/>
      <c r="CW41" s="656"/>
      <c r="CX41" s="656"/>
      <c r="CY41" s="657"/>
      <c r="CZ41" s="628" t="s">
        <v>145</v>
      </c>
      <c r="DA41" s="654"/>
      <c r="DB41" s="654"/>
      <c r="DC41" s="658"/>
      <c r="DD41" s="632" t="s">
        <v>175</v>
      </c>
      <c r="DE41" s="656"/>
      <c r="DF41" s="656"/>
      <c r="DG41" s="656"/>
      <c r="DH41" s="656"/>
      <c r="DI41" s="656"/>
      <c r="DJ41" s="656"/>
      <c r="DK41" s="657"/>
      <c r="DL41" s="706"/>
      <c r="DM41" s="707"/>
      <c r="DN41" s="707"/>
      <c r="DO41" s="707"/>
      <c r="DP41" s="707"/>
      <c r="DQ41" s="707"/>
      <c r="DR41" s="707"/>
      <c r="DS41" s="707"/>
      <c r="DT41" s="707"/>
      <c r="DU41" s="707"/>
      <c r="DV41" s="708"/>
      <c r="DW41" s="697"/>
      <c r="DX41" s="698"/>
      <c r="DY41" s="698"/>
      <c r="DZ41" s="698"/>
      <c r="EA41" s="698"/>
      <c r="EB41" s="698"/>
      <c r="EC41" s="699"/>
    </row>
    <row r="42" spans="2:133" ht="11.25" customHeight="1" x14ac:dyDescent="0.15">
      <c r="AQ42" s="692" t="s">
        <v>355</v>
      </c>
      <c r="AR42" s="693"/>
      <c r="AS42" s="693"/>
      <c r="AT42" s="693"/>
      <c r="AU42" s="693"/>
      <c r="AV42" s="693"/>
      <c r="AW42" s="693"/>
      <c r="AX42" s="693"/>
      <c r="AY42" s="694"/>
      <c r="AZ42" s="695">
        <v>899880</v>
      </c>
      <c r="BA42" s="696"/>
      <c r="BB42" s="696"/>
      <c r="BC42" s="696"/>
      <c r="BD42" s="682"/>
      <c r="BE42" s="682"/>
      <c r="BF42" s="684"/>
      <c r="BG42" s="673"/>
      <c r="BH42" s="674"/>
      <c r="BI42" s="674"/>
      <c r="BJ42" s="674"/>
      <c r="BK42" s="674"/>
      <c r="BL42" s="224"/>
      <c r="BM42" s="645" t="s">
        <v>356</v>
      </c>
      <c r="BN42" s="645"/>
      <c r="BO42" s="645"/>
      <c r="BP42" s="645"/>
      <c r="BQ42" s="645"/>
      <c r="BR42" s="645"/>
      <c r="BS42" s="645"/>
      <c r="BT42" s="645"/>
      <c r="BU42" s="646"/>
      <c r="BV42" s="695">
        <v>483</v>
      </c>
      <c r="BW42" s="696"/>
      <c r="BX42" s="696"/>
      <c r="BY42" s="696"/>
      <c r="BZ42" s="696"/>
      <c r="CA42" s="696"/>
      <c r="CB42" s="705"/>
      <c r="CD42" s="620" t="s">
        <v>357</v>
      </c>
      <c r="CE42" s="621"/>
      <c r="CF42" s="621"/>
      <c r="CG42" s="621"/>
      <c r="CH42" s="621"/>
      <c r="CI42" s="621"/>
      <c r="CJ42" s="621"/>
      <c r="CK42" s="621"/>
      <c r="CL42" s="621"/>
      <c r="CM42" s="621"/>
      <c r="CN42" s="621"/>
      <c r="CO42" s="621"/>
      <c r="CP42" s="621"/>
      <c r="CQ42" s="622"/>
      <c r="CR42" s="623">
        <v>933592</v>
      </c>
      <c r="CS42" s="656"/>
      <c r="CT42" s="656"/>
      <c r="CU42" s="656"/>
      <c r="CV42" s="656"/>
      <c r="CW42" s="656"/>
      <c r="CX42" s="656"/>
      <c r="CY42" s="657"/>
      <c r="CZ42" s="628">
        <v>7.7</v>
      </c>
      <c r="DA42" s="654"/>
      <c r="DB42" s="654"/>
      <c r="DC42" s="658"/>
      <c r="DD42" s="632">
        <v>433138</v>
      </c>
      <c r="DE42" s="656"/>
      <c r="DF42" s="656"/>
      <c r="DG42" s="656"/>
      <c r="DH42" s="656"/>
      <c r="DI42" s="656"/>
      <c r="DJ42" s="656"/>
      <c r="DK42" s="657"/>
      <c r="DL42" s="706"/>
      <c r="DM42" s="707"/>
      <c r="DN42" s="707"/>
      <c r="DO42" s="707"/>
      <c r="DP42" s="707"/>
      <c r="DQ42" s="707"/>
      <c r="DR42" s="707"/>
      <c r="DS42" s="707"/>
      <c r="DT42" s="707"/>
      <c r="DU42" s="707"/>
      <c r="DV42" s="708"/>
      <c r="DW42" s="697"/>
      <c r="DX42" s="698"/>
      <c r="DY42" s="698"/>
      <c r="DZ42" s="698"/>
      <c r="EA42" s="698"/>
      <c r="EB42" s="698"/>
      <c r="EC42" s="699"/>
    </row>
    <row r="43" spans="2:133" ht="11.25" customHeight="1" x14ac:dyDescent="0.15">
      <c r="B43" s="214" t="s">
        <v>358</v>
      </c>
      <c r="CD43" s="620" t="s">
        <v>359</v>
      </c>
      <c r="CE43" s="621"/>
      <c r="CF43" s="621"/>
      <c r="CG43" s="621"/>
      <c r="CH43" s="621"/>
      <c r="CI43" s="621"/>
      <c r="CJ43" s="621"/>
      <c r="CK43" s="621"/>
      <c r="CL43" s="621"/>
      <c r="CM43" s="621"/>
      <c r="CN43" s="621"/>
      <c r="CO43" s="621"/>
      <c r="CP43" s="621"/>
      <c r="CQ43" s="622"/>
      <c r="CR43" s="623" t="s">
        <v>145</v>
      </c>
      <c r="CS43" s="656"/>
      <c r="CT43" s="656"/>
      <c r="CU43" s="656"/>
      <c r="CV43" s="656"/>
      <c r="CW43" s="656"/>
      <c r="CX43" s="656"/>
      <c r="CY43" s="657"/>
      <c r="CZ43" s="628" t="s">
        <v>145</v>
      </c>
      <c r="DA43" s="654"/>
      <c r="DB43" s="654"/>
      <c r="DC43" s="658"/>
      <c r="DD43" s="632" t="s">
        <v>292</v>
      </c>
      <c r="DE43" s="656"/>
      <c r="DF43" s="656"/>
      <c r="DG43" s="656"/>
      <c r="DH43" s="656"/>
      <c r="DI43" s="656"/>
      <c r="DJ43" s="656"/>
      <c r="DK43" s="657"/>
      <c r="DL43" s="706"/>
      <c r="DM43" s="707"/>
      <c r="DN43" s="707"/>
      <c r="DO43" s="707"/>
      <c r="DP43" s="707"/>
      <c r="DQ43" s="707"/>
      <c r="DR43" s="707"/>
      <c r="DS43" s="707"/>
      <c r="DT43" s="707"/>
      <c r="DU43" s="707"/>
      <c r="DV43" s="708"/>
      <c r="DW43" s="697"/>
      <c r="DX43" s="698"/>
      <c r="DY43" s="698"/>
      <c r="DZ43" s="698"/>
      <c r="EA43" s="698"/>
      <c r="EB43" s="698"/>
      <c r="EC43" s="699"/>
    </row>
    <row r="44" spans="2:133" ht="11.25" customHeight="1" x14ac:dyDescent="0.15">
      <c r="B44" s="709" t="s">
        <v>360</v>
      </c>
      <c r="C44" s="709"/>
      <c r="D44" s="709"/>
      <c r="E44" s="709"/>
      <c r="F44" s="709"/>
      <c r="G44" s="709"/>
      <c r="H44" s="709"/>
      <c r="I44" s="709"/>
      <c r="J44" s="709"/>
      <c r="K44" s="709"/>
      <c r="L44" s="709"/>
      <c r="M44" s="709"/>
      <c r="N44" s="709"/>
      <c r="O44" s="709"/>
      <c r="P44" s="709"/>
      <c r="Q44" s="709"/>
      <c r="R44" s="709"/>
      <c r="S44" s="709"/>
      <c r="T44" s="709"/>
      <c r="U44" s="709"/>
      <c r="V44" s="709"/>
      <c r="W44" s="709"/>
      <c r="X44" s="709"/>
      <c r="Y44" s="709"/>
      <c r="Z44" s="709"/>
      <c r="AA44" s="709"/>
      <c r="AB44" s="709"/>
      <c r="AC44" s="709"/>
      <c r="AD44" s="709"/>
      <c r="AE44" s="709"/>
      <c r="AF44" s="709"/>
      <c r="AG44" s="709"/>
      <c r="AH44" s="709"/>
      <c r="AI44" s="709"/>
      <c r="AJ44" s="709"/>
      <c r="AK44" s="709"/>
      <c r="AL44" s="709"/>
      <c r="AM44" s="709"/>
      <c r="AN44" s="709"/>
      <c r="AO44" s="709"/>
      <c r="AP44" s="709"/>
      <c r="AQ44" s="709"/>
      <c r="AR44" s="709"/>
      <c r="AS44" s="709"/>
      <c r="AT44" s="709"/>
      <c r="AU44" s="709"/>
      <c r="AV44" s="709"/>
      <c r="AW44" s="709"/>
      <c r="AX44" s="709"/>
      <c r="AY44" s="709"/>
      <c r="AZ44" s="709"/>
      <c r="BA44" s="709"/>
      <c r="BB44" s="709"/>
      <c r="BC44" s="709"/>
      <c r="BD44" s="709"/>
      <c r="BE44" s="709"/>
      <c r="BF44" s="709"/>
      <c r="BG44" s="709"/>
      <c r="BH44" s="709"/>
      <c r="BI44" s="709"/>
      <c r="BJ44" s="709"/>
      <c r="BK44" s="709"/>
      <c r="BL44" s="709"/>
      <c r="BM44" s="709"/>
      <c r="BN44" s="709"/>
      <c r="BO44" s="709"/>
      <c r="BP44" s="709"/>
      <c r="BQ44" s="709"/>
      <c r="BR44" s="709"/>
      <c r="BS44" s="709"/>
      <c r="BT44" s="709"/>
      <c r="BU44" s="709"/>
      <c r="BV44" s="709"/>
      <c r="BW44" s="709"/>
      <c r="BX44" s="709"/>
      <c r="BY44" s="709"/>
      <c r="BZ44" s="709"/>
      <c r="CA44" s="709"/>
      <c r="CB44" s="709"/>
      <c r="CC44" s="710"/>
      <c r="CD44" s="659" t="s">
        <v>307</v>
      </c>
      <c r="CE44" s="660"/>
      <c r="CF44" s="620" t="s">
        <v>361</v>
      </c>
      <c r="CG44" s="621"/>
      <c r="CH44" s="621"/>
      <c r="CI44" s="621"/>
      <c r="CJ44" s="621"/>
      <c r="CK44" s="621"/>
      <c r="CL44" s="621"/>
      <c r="CM44" s="621"/>
      <c r="CN44" s="621"/>
      <c r="CO44" s="621"/>
      <c r="CP44" s="621"/>
      <c r="CQ44" s="622"/>
      <c r="CR44" s="623">
        <v>929775</v>
      </c>
      <c r="CS44" s="624"/>
      <c r="CT44" s="624"/>
      <c r="CU44" s="624"/>
      <c r="CV44" s="624"/>
      <c r="CW44" s="624"/>
      <c r="CX44" s="624"/>
      <c r="CY44" s="625"/>
      <c r="CZ44" s="628">
        <v>7.7</v>
      </c>
      <c r="DA44" s="629"/>
      <c r="DB44" s="629"/>
      <c r="DC44" s="635"/>
      <c r="DD44" s="632">
        <v>429321</v>
      </c>
      <c r="DE44" s="624"/>
      <c r="DF44" s="624"/>
      <c r="DG44" s="624"/>
      <c r="DH44" s="624"/>
      <c r="DI44" s="624"/>
      <c r="DJ44" s="624"/>
      <c r="DK44" s="625"/>
      <c r="DL44" s="706"/>
      <c r="DM44" s="707"/>
      <c r="DN44" s="707"/>
      <c r="DO44" s="707"/>
      <c r="DP44" s="707"/>
      <c r="DQ44" s="707"/>
      <c r="DR44" s="707"/>
      <c r="DS44" s="707"/>
      <c r="DT44" s="707"/>
      <c r="DU44" s="707"/>
      <c r="DV44" s="708"/>
      <c r="DW44" s="697"/>
      <c r="DX44" s="698"/>
      <c r="DY44" s="698"/>
      <c r="DZ44" s="698"/>
      <c r="EA44" s="698"/>
      <c r="EB44" s="698"/>
      <c r="EC44" s="699"/>
    </row>
    <row r="45" spans="2:133" ht="11.25" customHeight="1" x14ac:dyDescent="0.15">
      <c r="B45" s="709" t="s">
        <v>362</v>
      </c>
      <c r="C45" s="709"/>
      <c r="D45" s="709"/>
      <c r="E45" s="709"/>
      <c r="F45" s="709"/>
      <c r="G45" s="709"/>
      <c r="H45" s="709"/>
      <c r="I45" s="709"/>
      <c r="J45" s="709"/>
      <c r="K45" s="709"/>
      <c r="L45" s="709"/>
      <c r="M45" s="709"/>
      <c r="N45" s="709"/>
      <c r="O45" s="709"/>
      <c r="P45" s="709"/>
      <c r="Q45" s="709"/>
      <c r="R45" s="709"/>
      <c r="S45" s="709"/>
      <c r="T45" s="709"/>
      <c r="U45" s="709"/>
      <c r="V45" s="709"/>
      <c r="W45" s="709"/>
      <c r="X45" s="709"/>
      <c r="Y45" s="709"/>
      <c r="Z45" s="709"/>
      <c r="AA45" s="709"/>
      <c r="AB45" s="709"/>
      <c r="AC45" s="709"/>
      <c r="AD45" s="709"/>
      <c r="AE45" s="709"/>
      <c r="AF45" s="709"/>
      <c r="AG45" s="709"/>
      <c r="AH45" s="709"/>
      <c r="AI45" s="709"/>
      <c r="AJ45" s="709"/>
      <c r="AK45" s="709"/>
      <c r="AL45" s="709"/>
      <c r="AM45" s="709"/>
      <c r="AN45" s="709"/>
      <c r="AO45" s="709"/>
      <c r="AP45" s="709"/>
      <c r="AQ45" s="709"/>
      <c r="AR45" s="709"/>
      <c r="AS45" s="709"/>
      <c r="AT45" s="709"/>
      <c r="AU45" s="709"/>
      <c r="AV45" s="709"/>
      <c r="AW45" s="709"/>
      <c r="AX45" s="709"/>
      <c r="AY45" s="709"/>
      <c r="AZ45" s="709"/>
      <c r="BA45" s="709"/>
      <c r="BB45" s="709"/>
      <c r="BC45" s="709"/>
      <c r="BD45" s="709"/>
      <c r="BE45" s="709"/>
      <c r="BF45" s="709"/>
      <c r="BG45" s="709"/>
      <c r="BH45" s="709"/>
      <c r="BI45" s="709"/>
      <c r="BJ45" s="709"/>
      <c r="BK45" s="709"/>
      <c r="BL45" s="709"/>
      <c r="BM45" s="709"/>
      <c r="BN45" s="709"/>
      <c r="BO45" s="709"/>
      <c r="BP45" s="709"/>
      <c r="BQ45" s="709"/>
      <c r="BR45" s="709"/>
      <c r="BS45" s="709"/>
      <c r="BT45" s="709"/>
      <c r="BU45" s="709"/>
      <c r="BV45" s="709"/>
      <c r="BW45" s="709"/>
      <c r="BX45" s="709"/>
      <c r="BY45" s="709"/>
      <c r="BZ45" s="709"/>
      <c r="CA45" s="709"/>
      <c r="CB45" s="709"/>
      <c r="CC45" s="710"/>
      <c r="CD45" s="661"/>
      <c r="CE45" s="662"/>
      <c r="CF45" s="620" t="s">
        <v>363</v>
      </c>
      <c r="CG45" s="621"/>
      <c r="CH45" s="621"/>
      <c r="CI45" s="621"/>
      <c r="CJ45" s="621"/>
      <c r="CK45" s="621"/>
      <c r="CL45" s="621"/>
      <c r="CM45" s="621"/>
      <c r="CN45" s="621"/>
      <c r="CO45" s="621"/>
      <c r="CP45" s="621"/>
      <c r="CQ45" s="622"/>
      <c r="CR45" s="623">
        <v>102820</v>
      </c>
      <c r="CS45" s="656"/>
      <c r="CT45" s="656"/>
      <c r="CU45" s="656"/>
      <c r="CV45" s="656"/>
      <c r="CW45" s="656"/>
      <c r="CX45" s="656"/>
      <c r="CY45" s="657"/>
      <c r="CZ45" s="628">
        <v>0.8</v>
      </c>
      <c r="DA45" s="654"/>
      <c r="DB45" s="654"/>
      <c r="DC45" s="658"/>
      <c r="DD45" s="632">
        <v>30837</v>
      </c>
      <c r="DE45" s="656"/>
      <c r="DF45" s="656"/>
      <c r="DG45" s="656"/>
      <c r="DH45" s="656"/>
      <c r="DI45" s="656"/>
      <c r="DJ45" s="656"/>
      <c r="DK45" s="657"/>
      <c r="DL45" s="706"/>
      <c r="DM45" s="707"/>
      <c r="DN45" s="707"/>
      <c r="DO45" s="707"/>
      <c r="DP45" s="707"/>
      <c r="DQ45" s="707"/>
      <c r="DR45" s="707"/>
      <c r="DS45" s="707"/>
      <c r="DT45" s="707"/>
      <c r="DU45" s="707"/>
      <c r="DV45" s="708"/>
      <c r="DW45" s="697"/>
      <c r="DX45" s="698"/>
      <c r="DY45" s="698"/>
      <c r="DZ45" s="698"/>
      <c r="EA45" s="698"/>
      <c r="EB45" s="698"/>
      <c r="EC45" s="699"/>
    </row>
    <row r="46" spans="2:133" ht="11.25" customHeight="1" x14ac:dyDescent="0.15">
      <c r="B46" s="225"/>
      <c r="CD46" s="661"/>
      <c r="CE46" s="662"/>
      <c r="CF46" s="620" t="s">
        <v>364</v>
      </c>
      <c r="CG46" s="621"/>
      <c r="CH46" s="621"/>
      <c r="CI46" s="621"/>
      <c r="CJ46" s="621"/>
      <c r="CK46" s="621"/>
      <c r="CL46" s="621"/>
      <c r="CM46" s="621"/>
      <c r="CN46" s="621"/>
      <c r="CO46" s="621"/>
      <c r="CP46" s="621"/>
      <c r="CQ46" s="622"/>
      <c r="CR46" s="623">
        <v>794482</v>
      </c>
      <c r="CS46" s="624"/>
      <c r="CT46" s="624"/>
      <c r="CU46" s="624"/>
      <c r="CV46" s="624"/>
      <c r="CW46" s="624"/>
      <c r="CX46" s="624"/>
      <c r="CY46" s="625"/>
      <c r="CZ46" s="628">
        <v>6.6</v>
      </c>
      <c r="DA46" s="629"/>
      <c r="DB46" s="629"/>
      <c r="DC46" s="635"/>
      <c r="DD46" s="632">
        <v>377268</v>
      </c>
      <c r="DE46" s="624"/>
      <c r="DF46" s="624"/>
      <c r="DG46" s="624"/>
      <c r="DH46" s="624"/>
      <c r="DI46" s="624"/>
      <c r="DJ46" s="624"/>
      <c r="DK46" s="625"/>
      <c r="DL46" s="706"/>
      <c r="DM46" s="707"/>
      <c r="DN46" s="707"/>
      <c r="DO46" s="707"/>
      <c r="DP46" s="707"/>
      <c r="DQ46" s="707"/>
      <c r="DR46" s="707"/>
      <c r="DS46" s="707"/>
      <c r="DT46" s="707"/>
      <c r="DU46" s="707"/>
      <c r="DV46" s="708"/>
      <c r="DW46" s="697"/>
      <c r="DX46" s="698"/>
      <c r="DY46" s="698"/>
      <c r="DZ46" s="698"/>
      <c r="EA46" s="698"/>
      <c r="EB46" s="698"/>
      <c r="EC46" s="699"/>
    </row>
    <row r="47" spans="2:133" ht="11.25" customHeight="1" x14ac:dyDescent="0.15">
      <c r="B47" s="225"/>
      <c r="CD47" s="661"/>
      <c r="CE47" s="662"/>
      <c r="CF47" s="620" t="s">
        <v>365</v>
      </c>
      <c r="CG47" s="621"/>
      <c r="CH47" s="621"/>
      <c r="CI47" s="621"/>
      <c r="CJ47" s="621"/>
      <c r="CK47" s="621"/>
      <c r="CL47" s="621"/>
      <c r="CM47" s="621"/>
      <c r="CN47" s="621"/>
      <c r="CO47" s="621"/>
      <c r="CP47" s="621"/>
      <c r="CQ47" s="622"/>
      <c r="CR47" s="623">
        <v>3817</v>
      </c>
      <c r="CS47" s="656"/>
      <c r="CT47" s="656"/>
      <c r="CU47" s="656"/>
      <c r="CV47" s="656"/>
      <c r="CW47" s="656"/>
      <c r="CX47" s="656"/>
      <c r="CY47" s="657"/>
      <c r="CZ47" s="628">
        <v>0</v>
      </c>
      <c r="DA47" s="654"/>
      <c r="DB47" s="654"/>
      <c r="DC47" s="658"/>
      <c r="DD47" s="632">
        <v>3817</v>
      </c>
      <c r="DE47" s="656"/>
      <c r="DF47" s="656"/>
      <c r="DG47" s="656"/>
      <c r="DH47" s="656"/>
      <c r="DI47" s="656"/>
      <c r="DJ47" s="656"/>
      <c r="DK47" s="657"/>
      <c r="DL47" s="706"/>
      <c r="DM47" s="707"/>
      <c r="DN47" s="707"/>
      <c r="DO47" s="707"/>
      <c r="DP47" s="707"/>
      <c r="DQ47" s="707"/>
      <c r="DR47" s="707"/>
      <c r="DS47" s="707"/>
      <c r="DT47" s="707"/>
      <c r="DU47" s="707"/>
      <c r="DV47" s="708"/>
      <c r="DW47" s="697"/>
      <c r="DX47" s="698"/>
      <c r="DY47" s="698"/>
      <c r="DZ47" s="698"/>
      <c r="EA47" s="698"/>
      <c r="EB47" s="698"/>
      <c r="EC47" s="699"/>
    </row>
    <row r="48" spans="2:133" x14ac:dyDescent="0.15">
      <c r="B48" s="225"/>
      <c r="CD48" s="663"/>
      <c r="CE48" s="664"/>
      <c r="CF48" s="620" t="s">
        <v>366</v>
      </c>
      <c r="CG48" s="621"/>
      <c r="CH48" s="621"/>
      <c r="CI48" s="621"/>
      <c r="CJ48" s="621"/>
      <c r="CK48" s="621"/>
      <c r="CL48" s="621"/>
      <c r="CM48" s="621"/>
      <c r="CN48" s="621"/>
      <c r="CO48" s="621"/>
      <c r="CP48" s="621"/>
      <c r="CQ48" s="622"/>
      <c r="CR48" s="623" t="s">
        <v>292</v>
      </c>
      <c r="CS48" s="624"/>
      <c r="CT48" s="624"/>
      <c r="CU48" s="624"/>
      <c r="CV48" s="624"/>
      <c r="CW48" s="624"/>
      <c r="CX48" s="624"/>
      <c r="CY48" s="625"/>
      <c r="CZ48" s="628" t="s">
        <v>175</v>
      </c>
      <c r="DA48" s="629"/>
      <c r="DB48" s="629"/>
      <c r="DC48" s="635"/>
      <c r="DD48" s="632" t="s">
        <v>145</v>
      </c>
      <c r="DE48" s="624"/>
      <c r="DF48" s="624"/>
      <c r="DG48" s="624"/>
      <c r="DH48" s="624"/>
      <c r="DI48" s="624"/>
      <c r="DJ48" s="624"/>
      <c r="DK48" s="625"/>
      <c r="DL48" s="706"/>
      <c r="DM48" s="707"/>
      <c r="DN48" s="707"/>
      <c r="DO48" s="707"/>
      <c r="DP48" s="707"/>
      <c r="DQ48" s="707"/>
      <c r="DR48" s="707"/>
      <c r="DS48" s="707"/>
      <c r="DT48" s="707"/>
      <c r="DU48" s="707"/>
      <c r="DV48" s="708"/>
      <c r="DW48" s="697"/>
      <c r="DX48" s="698"/>
      <c r="DY48" s="698"/>
      <c r="DZ48" s="698"/>
      <c r="EA48" s="698"/>
      <c r="EB48" s="698"/>
      <c r="EC48" s="699"/>
    </row>
    <row r="49" spans="2:133" ht="11.25" customHeight="1" x14ac:dyDescent="0.15">
      <c r="B49" s="225"/>
      <c r="CD49" s="644" t="s">
        <v>367</v>
      </c>
      <c r="CE49" s="645"/>
      <c r="CF49" s="645"/>
      <c r="CG49" s="645"/>
      <c r="CH49" s="645"/>
      <c r="CI49" s="645"/>
      <c r="CJ49" s="645"/>
      <c r="CK49" s="645"/>
      <c r="CL49" s="645"/>
      <c r="CM49" s="645"/>
      <c r="CN49" s="645"/>
      <c r="CO49" s="645"/>
      <c r="CP49" s="645"/>
      <c r="CQ49" s="646"/>
      <c r="CR49" s="695">
        <v>12118864</v>
      </c>
      <c r="CS49" s="682"/>
      <c r="CT49" s="682"/>
      <c r="CU49" s="682"/>
      <c r="CV49" s="682"/>
      <c r="CW49" s="682"/>
      <c r="CX49" s="682"/>
      <c r="CY49" s="711"/>
      <c r="CZ49" s="703">
        <v>100</v>
      </c>
      <c r="DA49" s="712"/>
      <c r="DB49" s="712"/>
      <c r="DC49" s="713"/>
      <c r="DD49" s="714">
        <v>8628278</v>
      </c>
      <c r="DE49" s="682"/>
      <c r="DF49" s="682"/>
      <c r="DG49" s="682"/>
      <c r="DH49" s="682"/>
      <c r="DI49" s="682"/>
      <c r="DJ49" s="682"/>
      <c r="DK49" s="711"/>
      <c r="DL49" s="715"/>
      <c r="DM49" s="716"/>
      <c r="DN49" s="716"/>
      <c r="DO49" s="716"/>
      <c r="DP49" s="716"/>
      <c r="DQ49" s="716"/>
      <c r="DR49" s="716"/>
      <c r="DS49" s="716"/>
      <c r="DT49" s="716"/>
      <c r="DU49" s="716"/>
      <c r="DV49" s="717"/>
      <c r="DW49" s="718"/>
      <c r="DX49" s="719"/>
      <c r="DY49" s="719"/>
      <c r="DZ49" s="719"/>
      <c r="EA49" s="719"/>
      <c r="EB49" s="719"/>
      <c r="EC49" s="720"/>
    </row>
  </sheetData>
  <sheetProtection algorithmName="SHA-512" hashValue="Dzh9C/maQHevIr1DgQQInW75Ho6RZL9/S95+S+OeWod63hu7eWEKLNLCBslOI5dPE+Zt8gqpJj8si8OiAzJ3/w==" saltValue="urzzFLA7zCUnaowtrvsAjA==" spinCount="100000" sheet="1" objects="1" scenarios="1"/>
  <mergeCells count="603">
    <mergeCell ref="CD49:CQ49"/>
    <mergeCell ref="CR49:CY49"/>
    <mergeCell ref="CZ49:DC49"/>
    <mergeCell ref="DD49:DK49"/>
    <mergeCell ref="DL49:DV49"/>
    <mergeCell ref="DW49:EC49"/>
    <mergeCell ref="CF48:CQ48"/>
    <mergeCell ref="CR48:CY48"/>
    <mergeCell ref="CZ48:DC48"/>
    <mergeCell ref="DD48:DK48"/>
    <mergeCell ref="DL48:DV48"/>
    <mergeCell ref="DW48:EC48"/>
    <mergeCell ref="DL46:DV46"/>
    <mergeCell ref="DW46:EC46"/>
    <mergeCell ref="CF47:CQ47"/>
    <mergeCell ref="CR47:CY47"/>
    <mergeCell ref="CZ47:DC47"/>
    <mergeCell ref="DD47:DK47"/>
    <mergeCell ref="DL47:DV47"/>
    <mergeCell ref="DW47:EC47"/>
    <mergeCell ref="DL44:DV44"/>
    <mergeCell ref="DW44:EC44"/>
    <mergeCell ref="DW42:EC42"/>
    <mergeCell ref="CD43:CQ43"/>
    <mergeCell ref="CR43:CY43"/>
    <mergeCell ref="CZ43:DC43"/>
    <mergeCell ref="DD43:DK43"/>
    <mergeCell ref="DL43:DV43"/>
    <mergeCell ref="DW43:EC43"/>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BV42:CB42"/>
    <mergeCell ref="CD42:CQ42"/>
    <mergeCell ref="CR42:CY42"/>
    <mergeCell ref="CD41:CQ41"/>
    <mergeCell ref="CR41:CY41"/>
    <mergeCell ref="CZ41:DC41"/>
    <mergeCell ref="CZ42:DC42"/>
    <mergeCell ref="DD42:DK42"/>
    <mergeCell ref="DL42:DV42"/>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G40:BK42"/>
    <mergeCell ref="BM40:BU40"/>
    <mergeCell ref="AQ42:AY42"/>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CR36:CY36"/>
    <mergeCell ref="CZ36:DC36"/>
    <mergeCell ref="DD36:DK36"/>
    <mergeCell ref="DL36:DV36"/>
    <mergeCell ref="Z37:AC37"/>
    <mergeCell ref="AD37:AK37"/>
    <mergeCell ref="AL37:AO37"/>
    <mergeCell ref="AQ37:AY37"/>
    <mergeCell ref="B36:Q36"/>
    <mergeCell ref="R36:Y36"/>
    <mergeCell ref="Z36:AC36"/>
    <mergeCell ref="AD36:AK36"/>
    <mergeCell ref="AL36:AO36"/>
    <mergeCell ref="AQ36:AY36"/>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AZ36:BF36"/>
    <mergeCell ref="BG36:BU36"/>
    <mergeCell ref="BV36:CB36"/>
    <mergeCell ref="CZ34:DC34"/>
    <mergeCell ref="DD34:DK34"/>
    <mergeCell ref="DL34:DV34"/>
    <mergeCell ref="CD36:CQ36"/>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D31:DK31"/>
    <mergeCell ref="DL31:DV31"/>
    <mergeCell ref="DW31:EC31"/>
    <mergeCell ref="BX31:CB31"/>
    <mergeCell ref="CF31:CQ31"/>
    <mergeCell ref="AD31:AK31"/>
    <mergeCell ref="AL31:AO31"/>
    <mergeCell ref="AP31:AS33"/>
    <mergeCell ref="AT31:AT33"/>
    <mergeCell ref="B32:Q32"/>
    <mergeCell ref="R32:Y32"/>
    <mergeCell ref="Z32:AC32"/>
    <mergeCell ref="AD32:AK32"/>
    <mergeCell ref="AL32:AO32"/>
    <mergeCell ref="DW32:EC32"/>
    <mergeCell ref="BR30:CB30"/>
    <mergeCell ref="CF30:CQ30"/>
    <mergeCell ref="CR30:CY30"/>
    <mergeCell ref="CZ30:DC30"/>
    <mergeCell ref="DD30:DK30"/>
    <mergeCell ref="DL30:DV30"/>
    <mergeCell ref="DD29:DK29"/>
    <mergeCell ref="DL29:DV29"/>
    <mergeCell ref="DW30:EC30"/>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AD29:AK29"/>
    <mergeCell ref="AL29:AO29"/>
    <mergeCell ref="AP29:BF29"/>
    <mergeCell ref="BG29:BN29"/>
    <mergeCell ref="BG28:BN28"/>
    <mergeCell ref="BO28:BR28"/>
    <mergeCell ref="DW29:EC29"/>
    <mergeCell ref="CD29:CE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AP30:BF30"/>
    <mergeCell ref="BG30:BQ30"/>
    <mergeCell ref="BO29:BR29"/>
    <mergeCell ref="BS29:CB29"/>
    <mergeCell ref="DW28:EC28"/>
    <mergeCell ref="BS28:CB28"/>
    <mergeCell ref="CD28:CQ28"/>
    <mergeCell ref="CR28:CY28"/>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8" scale="92"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zoomScaleNormal="100" zoomScaleSheetLayoutView="70" workbookViewId="0"/>
  </sheetViews>
  <sheetFormatPr defaultColWidth="0" defaultRowHeight="13.5" zeroHeight="1" x14ac:dyDescent="0.15"/>
  <cols>
    <col min="1" max="130" width="2.75" style="231" customWidth="1"/>
    <col min="131" max="131" width="1.625" style="231" customWidth="1"/>
    <col min="132" max="16384" width="9" style="231" hidden="1"/>
  </cols>
  <sheetData>
    <row r="1" spans="1:131" ht="11.25" customHeight="1" thickBot="1" x14ac:dyDescent="0.2">
      <c r="A1" s="227"/>
      <c r="B1" s="227"/>
      <c r="C1" s="227"/>
      <c r="D1" s="227"/>
      <c r="E1" s="227"/>
      <c r="F1" s="227"/>
      <c r="G1" s="227"/>
      <c r="H1" s="227"/>
      <c r="I1" s="227"/>
      <c r="J1" s="227"/>
      <c r="K1" s="227"/>
      <c r="L1" s="227"/>
      <c r="M1" s="227"/>
      <c r="N1" s="228"/>
      <c r="O1" s="228"/>
      <c r="P1" s="228"/>
      <c r="Q1" s="228"/>
      <c r="R1" s="228"/>
      <c r="S1" s="228"/>
      <c r="T1" s="228"/>
      <c r="U1" s="228"/>
      <c r="V1" s="228"/>
      <c r="W1" s="228"/>
      <c r="X1" s="228"/>
      <c r="Y1" s="228"/>
      <c r="Z1" s="228"/>
      <c r="AA1" s="228"/>
      <c r="AB1" s="228"/>
      <c r="AC1" s="228"/>
      <c r="AD1" s="228"/>
      <c r="AE1" s="228"/>
      <c r="AF1" s="228"/>
      <c r="AG1" s="228"/>
      <c r="AH1" s="228"/>
      <c r="AI1" s="228"/>
      <c r="AJ1" s="228"/>
      <c r="AK1" s="228"/>
      <c r="AL1" s="228"/>
      <c r="AM1" s="228"/>
      <c r="AN1" s="228"/>
      <c r="AO1" s="228"/>
      <c r="AP1" s="228"/>
      <c r="AQ1" s="228"/>
      <c r="AR1" s="228"/>
      <c r="AS1" s="228"/>
      <c r="AT1" s="228"/>
      <c r="AU1" s="228"/>
      <c r="AV1" s="228"/>
      <c r="AW1" s="228"/>
      <c r="AX1" s="228"/>
      <c r="AY1" s="228"/>
      <c r="AZ1" s="228"/>
      <c r="BA1" s="228"/>
      <c r="BB1" s="228"/>
      <c r="BC1" s="228"/>
      <c r="BD1" s="228"/>
      <c r="BE1" s="228"/>
      <c r="BF1" s="228"/>
      <c r="BG1" s="228"/>
      <c r="BH1" s="228"/>
      <c r="BI1" s="228"/>
      <c r="BJ1" s="228"/>
      <c r="BK1" s="228"/>
      <c r="BL1" s="228"/>
      <c r="BM1" s="228"/>
      <c r="BN1" s="228"/>
      <c r="BO1" s="228"/>
      <c r="BP1" s="228"/>
      <c r="BQ1" s="228"/>
      <c r="BR1" s="228"/>
      <c r="BS1" s="228"/>
      <c r="BT1" s="228"/>
      <c r="BU1" s="228"/>
      <c r="BV1" s="228"/>
      <c r="BW1" s="228"/>
      <c r="BX1" s="228"/>
      <c r="BY1" s="228"/>
      <c r="BZ1" s="228"/>
      <c r="CA1" s="228"/>
      <c r="CB1" s="228"/>
      <c r="CC1" s="228"/>
      <c r="CD1" s="228"/>
      <c r="CE1" s="228"/>
      <c r="CF1" s="228"/>
      <c r="CG1" s="228"/>
      <c r="CH1" s="228"/>
      <c r="CI1" s="228"/>
      <c r="CJ1" s="228"/>
      <c r="CK1" s="228"/>
      <c r="CL1" s="228"/>
      <c r="CM1" s="228"/>
      <c r="CN1" s="228"/>
      <c r="CO1" s="228"/>
      <c r="CP1" s="228"/>
      <c r="CQ1" s="228"/>
      <c r="CR1" s="228"/>
      <c r="CS1" s="228"/>
      <c r="CT1" s="228"/>
      <c r="CU1" s="228"/>
      <c r="CV1" s="228"/>
      <c r="CW1" s="228"/>
      <c r="CX1" s="228"/>
      <c r="CY1" s="228"/>
      <c r="CZ1" s="228"/>
      <c r="DA1" s="228"/>
      <c r="DB1" s="228"/>
      <c r="DC1" s="228"/>
      <c r="DD1" s="228"/>
      <c r="DE1" s="228"/>
      <c r="DF1" s="228"/>
      <c r="DG1" s="228"/>
      <c r="DH1" s="228"/>
      <c r="DI1" s="228"/>
      <c r="DJ1" s="228"/>
      <c r="DK1" s="228"/>
      <c r="DL1" s="228"/>
      <c r="DM1" s="228"/>
      <c r="DN1" s="228"/>
      <c r="DO1" s="228"/>
      <c r="DP1" s="228"/>
      <c r="DQ1" s="229"/>
      <c r="DR1" s="229"/>
      <c r="DS1" s="229"/>
      <c r="DT1" s="229"/>
      <c r="DU1" s="229"/>
      <c r="DV1" s="229"/>
      <c r="DW1" s="229"/>
      <c r="DX1" s="229"/>
      <c r="DY1" s="229"/>
      <c r="DZ1" s="229"/>
      <c r="EA1" s="230"/>
    </row>
    <row r="2" spans="1:131" ht="26.25" customHeight="1" thickBot="1" x14ac:dyDescent="0.2">
      <c r="A2" s="721" t="s">
        <v>368</v>
      </c>
      <c r="B2" s="721"/>
      <c r="C2" s="721"/>
      <c r="D2" s="721"/>
      <c r="E2" s="721"/>
      <c r="F2" s="721"/>
      <c r="G2" s="721"/>
      <c r="H2" s="721"/>
      <c r="I2" s="721"/>
      <c r="J2" s="721"/>
      <c r="K2" s="721"/>
      <c r="L2" s="721"/>
      <c r="M2" s="721"/>
      <c r="N2" s="721"/>
      <c r="O2" s="721"/>
      <c r="P2" s="721"/>
      <c r="Q2" s="721"/>
      <c r="R2" s="721"/>
      <c r="S2" s="721"/>
      <c r="T2" s="721"/>
      <c r="U2" s="721"/>
      <c r="V2" s="721"/>
      <c r="W2" s="721"/>
      <c r="X2" s="721"/>
      <c r="Y2" s="721"/>
      <c r="Z2" s="721"/>
      <c r="AA2" s="721"/>
      <c r="AB2" s="721"/>
      <c r="AC2" s="721"/>
      <c r="AD2" s="721"/>
      <c r="AE2" s="721"/>
      <c r="AF2" s="721"/>
      <c r="AG2" s="721"/>
      <c r="AH2" s="721"/>
      <c r="AI2" s="721"/>
      <c r="AJ2" s="721"/>
      <c r="AK2" s="721"/>
      <c r="AL2" s="721"/>
      <c r="AM2" s="721"/>
      <c r="AN2" s="721"/>
      <c r="AO2" s="721"/>
      <c r="AP2" s="721"/>
      <c r="AQ2" s="721"/>
      <c r="AR2" s="721"/>
      <c r="AS2" s="721"/>
      <c r="AT2" s="721"/>
      <c r="AU2" s="721"/>
      <c r="AV2" s="721"/>
      <c r="AW2" s="721"/>
      <c r="AX2" s="721"/>
      <c r="AY2" s="721"/>
      <c r="AZ2" s="721"/>
      <c r="BA2" s="721"/>
      <c r="BB2" s="721"/>
      <c r="BC2" s="721"/>
      <c r="BD2" s="721"/>
      <c r="BE2" s="721"/>
      <c r="BF2" s="721"/>
      <c r="BG2" s="721"/>
      <c r="BH2" s="721"/>
      <c r="BI2" s="721"/>
      <c r="BJ2" s="228"/>
      <c r="BK2" s="228"/>
      <c r="BL2" s="228"/>
      <c r="BM2" s="228"/>
      <c r="BN2" s="228"/>
      <c r="BO2" s="228"/>
      <c r="BP2" s="228"/>
      <c r="BQ2" s="228"/>
      <c r="BR2" s="228"/>
      <c r="BS2" s="228"/>
      <c r="BT2" s="228"/>
      <c r="BU2" s="228"/>
      <c r="BV2" s="228"/>
      <c r="BW2" s="228"/>
      <c r="BX2" s="228"/>
      <c r="BY2" s="228"/>
      <c r="BZ2" s="228"/>
      <c r="CA2" s="228"/>
      <c r="CB2" s="228"/>
      <c r="CC2" s="228"/>
      <c r="CD2" s="228"/>
      <c r="CE2" s="228"/>
      <c r="CF2" s="228"/>
      <c r="CG2" s="228"/>
      <c r="CH2" s="228"/>
      <c r="CI2" s="228"/>
      <c r="CJ2" s="228"/>
      <c r="CK2" s="228"/>
      <c r="CL2" s="228"/>
      <c r="CM2" s="228"/>
      <c r="CN2" s="228"/>
      <c r="CO2" s="228"/>
      <c r="CP2" s="228"/>
      <c r="CQ2" s="228"/>
      <c r="CR2" s="228"/>
      <c r="CS2" s="228"/>
      <c r="CT2" s="228"/>
      <c r="CU2" s="228"/>
      <c r="CV2" s="228"/>
      <c r="CW2" s="228"/>
      <c r="CX2" s="228"/>
      <c r="CY2" s="228"/>
      <c r="CZ2" s="228"/>
      <c r="DA2" s="228"/>
      <c r="DB2" s="228"/>
      <c r="DC2" s="228"/>
      <c r="DD2" s="228"/>
      <c r="DE2" s="228"/>
      <c r="DF2" s="228"/>
      <c r="DG2" s="228"/>
      <c r="DH2" s="228"/>
      <c r="DI2" s="228"/>
      <c r="DJ2" s="722" t="s">
        <v>369</v>
      </c>
      <c r="DK2" s="723"/>
      <c r="DL2" s="723"/>
      <c r="DM2" s="723"/>
      <c r="DN2" s="723"/>
      <c r="DO2" s="724"/>
      <c r="DP2" s="228"/>
      <c r="DQ2" s="722" t="s">
        <v>370</v>
      </c>
      <c r="DR2" s="723"/>
      <c r="DS2" s="723"/>
      <c r="DT2" s="723"/>
      <c r="DU2" s="723"/>
      <c r="DV2" s="723"/>
      <c r="DW2" s="723"/>
      <c r="DX2" s="723"/>
      <c r="DY2" s="723"/>
      <c r="DZ2" s="724"/>
      <c r="EA2" s="230"/>
    </row>
    <row r="3" spans="1:131" ht="11.25" customHeight="1" x14ac:dyDescent="0.15">
      <c r="A3" s="228"/>
      <c r="B3" s="228"/>
      <c r="C3" s="228"/>
      <c r="D3" s="228"/>
      <c r="E3" s="228"/>
      <c r="F3" s="228"/>
      <c r="G3" s="228"/>
      <c r="H3" s="228"/>
      <c r="I3" s="228"/>
      <c r="J3" s="228"/>
      <c r="K3" s="228"/>
      <c r="L3" s="228"/>
      <c r="M3" s="228"/>
      <c r="N3" s="228"/>
      <c r="O3" s="228"/>
      <c r="P3" s="228"/>
      <c r="Q3" s="228"/>
      <c r="R3" s="228"/>
      <c r="S3" s="228"/>
      <c r="T3" s="228"/>
      <c r="U3" s="228"/>
      <c r="V3" s="228"/>
      <c r="W3" s="228"/>
      <c r="X3" s="228"/>
      <c r="Y3" s="228"/>
      <c r="Z3" s="228"/>
      <c r="AA3" s="228"/>
      <c r="AB3" s="228"/>
      <c r="AC3" s="228"/>
      <c r="AD3" s="228"/>
      <c r="AE3" s="228"/>
      <c r="AF3" s="228"/>
      <c r="AG3" s="228"/>
      <c r="AH3" s="228"/>
      <c r="AI3" s="228"/>
      <c r="AJ3" s="228"/>
      <c r="AK3" s="228"/>
      <c r="AL3" s="228"/>
      <c r="AM3" s="228"/>
      <c r="AN3" s="228"/>
      <c r="AO3" s="228"/>
      <c r="AP3" s="228"/>
      <c r="AQ3" s="228"/>
      <c r="AR3" s="228"/>
      <c r="AS3" s="228"/>
      <c r="AT3" s="228"/>
      <c r="AU3" s="228"/>
      <c r="AV3" s="228"/>
      <c r="AW3" s="228"/>
      <c r="AX3" s="228"/>
      <c r="AY3" s="228"/>
      <c r="AZ3" s="228"/>
      <c r="BA3" s="228"/>
      <c r="BB3" s="228"/>
      <c r="BC3" s="228"/>
      <c r="BD3" s="228"/>
      <c r="BE3" s="228"/>
      <c r="BF3" s="228"/>
      <c r="BG3" s="228"/>
      <c r="BH3" s="228"/>
      <c r="BI3" s="228"/>
      <c r="BJ3" s="228"/>
      <c r="BK3" s="228"/>
      <c r="BL3" s="228"/>
      <c r="BM3" s="228"/>
      <c r="BN3" s="228"/>
      <c r="BO3" s="228"/>
      <c r="BP3" s="228"/>
      <c r="BQ3" s="228"/>
      <c r="BR3" s="228"/>
      <c r="BS3" s="228"/>
      <c r="BT3" s="228"/>
      <c r="BU3" s="228"/>
      <c r="BV3" s="228"/>
      <c r="BW3" s="228"/>
      <c r="BX3" s="228"/>
      <c r="BY3" s="228"/>
      <c r="BZ3" s="228"/>
      <c r="CA3" s="228"/>
      <c r="CB3" s="228"/>
      <c r="CC3" s="228"/>
      <c r="CD3" s="228"/>
      <c r="CE3" s="228"/>
      <c r="CF3" s="228"/>
      <c r="CG3" s="228"/>
      <c r="CH3" s="228"/>
      <c r="CI3" s="228"/>
      <c r="CJ3" s="228"/>
      <c r="CK3" s="228"/>
      <c r="CL3" s="228"/>
      <c r="CM3" s="228"/>
      <c r="CN3" s="228"/>
      <c r="CO3" s="228"/>
      <c r="CP3" s="228"/>
      <c r="CQ3" s="228"/>
      <c r="CR3" s="228"/>
      <c r="CS3" s="228"/>
      <c r="CT3" s="228"/>
      <c r="CU3" s="228"/>
      <c r="CV3" s="228"/>
      <c r="CW3" s="228"/>
      <c r="CX3" s="228"/>
      <c r="CY3" s="228"/>
      <c r="CZ3" s="228"/>
      <c r="DA3" s="228"/>
      <c r="DB3" s="228"/>
      <c r="DC3" s="228"/>
      <c r="DD3" s="228"/>
      <c r="DE3" s="228"/>
      <c r="DF3" s="228"/>
      <c r="DG3" s="228"/>
      <c r="DH3" s="228"/>
      <c r="DI3" s="228"/>
      <c r="DJ3" s="228"/>
      <c r="DK3" s="228"/>
      <c r="DL3" s="228"/>
      <c r="DM3" s="228"/>
      <c r="DN3" s="228"/>
      <c r="DO3" s="228"/>
      <c r="DP3" s="228"/>
      <c r="DQ3" s="228"/>
      <c r="DR3" s="228"/>
      <c r="DS3" s="228"/>
      <c r="DT3" s="228"/>
      <c r="DU3" s="228"/>
      <c r="DV3" s="228"/>
      <c r="DW3" s="228"/>
      <c r="DX3" s="228"/>
      <c r="DY3" s="228"/>
      <c r="DZ3" s="228"/>
      <c r="EA3" s="230"/>
    </row>
    <row r="4" spans="1:131" s="235" customFormat="1" ht="26.25" customHeight="1" thickBot="1" x14ac:dyDescent="0.2">
      <c r="A4" s="725" t="s">
        <v>371</v>
      </c>
      <c r="B4" s="725"/>
      <c r="C4" s="725"/>
      <c r="D4" s="725"/>
      <c r="E4" s="725"/>
      <c r="F4" s="725"/>
      <c r="G4" s="725"/>
      <c r="H4" s="725"/>
      <c r="I4" s="725"/>
      <c r="J4" s="725"/>
      <c r="K4" s="725"/>
      <c r="L4" s="725"/>
      <c r="M4" s="725"/>
      <c r="N4" s="725"/>
      <c r="O4" s="725"/>
      <c r="P4" s="725"/>
      <c r="Q4" s="725"/>
      <c r="R4" s="725"/>
      <c r="S4" s="725"/>
      <c r="T4" s="725"/>
      <c r="U4" s="725"/>
      <c r="V4" s="725"/>
      <c r="W4" s="725"/>
      <c r="X4" s="725"/>
      <c r="Y4" s="725"/>
      <c r="Z4" s="725"/>
      <c r="AA4" s="725"/>
      <c r="AB4" s="725"/>
      <c r="AC4" s="725"/>
      <c r="AD4" s="725"/>
      <c r="AE4" s="725"/>
      <c r="AF4" s="725"/>
      <c r="AG4" s="725"/>
      <c r="AH4" s="725"/>
      <c r="AI4" s="725"/>
      <c r="AJ4" s="725"/>
      <c r="AK4" s="725"/>
      <c r="AL4" s="725"/>
      <c r="AM4" s="725"/>
      <c r="AN4" s="725"/>
      <c r="AO4" s="725"/>
      <c r="AP4" s="725"/>
      <c r="AQ4" s="725"/>
      <c r="AR4" s="725"/>
      <c r="AS4" s="725"/>
      <c r="AT4" s="725"/>
      <c r="AU4" s="725"/>
      <c r="AV4" s="725"/>
      <c r="AW4" s="725"/>
      <c r="AX4" s="725"/>
      <c r="AY4" s="725"/>
      <c r="AZ4" s="232"/>
      <c r="BA4" s="232"/>
      <c r="BB4" s="232"/>
      <c r="BC4" s="232"/>
      <c r="BD4" s="232"/>
      <c r="BE4" s="233"/>
      <c r="BF4" s="233"/>
      <c r="BG4" s="233"/>
      <c r="BH4" s="233"/>
      <c r="BI4" s="233"/>
      <c r="BJ4" s="233"/>
      <c r="BK4" s="233"/>
      <c r="BL4" s="233"/>
      <c r="BM4" s="233"/>
      <c r="BN4" s="233"/>
      <c r="BO4" s="233"/>
      <c r="BP4" s="233"/>
      <c r="BQ4" s="726" t="s">
        <v>372</v>
      </c>
      <c r="BR4" s="726"/>
      <c r="BS4" s="726"/>
      <c r="BT4" s="726"/>
      <c r="BU4" s="726"/>
      <c r="BV4" s="726"/>
      <c r="BW4" s="726"/>
      <c r="BX4" s="726"/>
      <c r="BY4" s="726"/>
      <c r="BZ4" s="726"/>
      <c r="CA4" s="726"/>
      <c r="CB4" s="726"/>
      <c r="CC4" s="726"/>
      <c r="CD4" s="726"/>
      <c r="CE4" s="726"/>
      <c r="CF4" s="726"/>
      <c r="CG4" s="726"/>
      <c r="CH4" s="726"/>
      <c r="CI4" s="726"/>
      <c r="CJ4" s="726"/>
      <c r="CK4" s="726"/>
      <c r="CL4" s="726"/>
      <c r="CM4" s="726"/>
      <c r="CN4" s="726"/>
      <c r="CO4" s="726"/>
      <c r="CP4" s="726"/>
      <c r="CQ4" s="726"/>
      <c r="CR4" s="726"/>
      <c r="CS4" s="726"/>
      <c r="CT4" s="726"/>
      <c r="CU4" s="726"/>
      <c r="CV4" s="726"/>
      <c r="CW4" s="726"/>
      <c r="CX4" s="726"/>
      <c r="CY4" s="726"/>
      <c r="CZ4" s="726"/>
      <c r="DA4" s="726"/>
      <c r="DB4" s="726"/>
      <c r="DC4" s="726"/>
      <c r="DD4" s="726"/>
      <c r="DE4" s="726"/>
      <c r="DF4" s="726"/>
      <c r="DG4" s="726"/>
      <c r="DH4" s="726"/>
      <c r="DI4" s="726"/>
      <c r="DJ4" s="726"/>
      <c r="DK4" s="726"/>
      <c r="DL4" s="726"/>
      <c r="DM4" s="726"/>
      <c r="DN4" s="726"/>
      <c r="DO4" s="726"/>
      <c r="DP4" s="726"/>
      <c r="DQ4" s="726"/>
      <c r="DR4" s="726"/>
      <c r="DS4" s="726"/>
      <c r="DT4" s="726"/>
      <c r="DU4" s="726"/>
      <c r="DV4" s="726"/>
      <c r="DW4" s="726"/>
      <c r="DX4" s="726"/>
      <c r="DY4" s="726"/>
      <c r="DZ4" s="726"/>
      <c r="EA4" s="234"/>
    </row>
    <row r="5" spans="1:131" s="235" customFormat="1" ht="26.25" customHeight="1" x14ac:dyDescent="0.15">
      <c r="A5" s="727" t="s">
        <v>373</v>
      </c>
      <c r="B5" s="728"/>
      <c r="C5" s="728"/>
      <c r="D5" s="728"/>
      <c r="E5" s="728"/>
      <c r="F5" s="728"/>
      <c r="G5" s="728"/>
      <c r="H5" s="728"/>
      <c r="I5" s="728"/>
      <c r="J5" s="728"/>
      <c r="K5" s="728"/>
      <c r="L5" s="728"/>
      <c r="M5" s="728"/>
      <c r="N5" s="728"/>
      <c r="O5" s="728"/>
      <c r="P5" s="729"/>
      <c r="Q5" s="733" t="s">
        <v>374</v>
      </c>
      <c r="R5" s="734"/>
      <c r="S5" s="734"/>
      <c r="T5" s="734"/>
      <c r="U5" s="735"/>
      <c r="V5" s="733" t="s">
        <v>375</v>
      </c>
      <c r="W5" s="734"/>
      <c r="X5" s="734"/>
      <c r="Y5" s="734"/>
      <c r="Z5" s="735"/>
      <c r="AA5" s="733" t="s">
        <v>376</v>
      </c>
      <c r="AB5" s="734"/>
      <c r="AC5" s="734"/>
      <c r="AD5" s="734"/>
      <c r="AE5" s="734"/>
      <c r="AF5" s="739" t="s">
        <v>377</v>
      </c>
      <c r="AG5" s="734"/>
      <c r="AH5" s="734"/>
      <c r="AI5" s="734"/>
      <c r="AJ5" s="740"/>
      <c r="AK5" s="734" t="s">
        <v>378</v>
      </c>
      <c r="AL5" s="734"/>
      <c r="AM5" s="734"/>
      <c r="AN5" s="734"/>
      <c r="AO5" s="735"/>
      <c r="AP5" s="733" t="s">
        <v>379</v>
      </c>
      <c r="AQ5" s="734"/>
      <c r="AR5" s="734"/>
      <c r="AS5" s="734"/>
      <c r="AT5" s="735"/>
      <c r="AU5" s="733" t="s">
        <v>380</v>
      </c>
      <c r="AV5" s="734"/>
      <c r="AW5" s="734"/>
      <c r="AX5" s="734"/>
      <c r="AY5" s="740"/>
      <c r="AZ5" s="232"/>
      <c r="BA5" s="232"/>
      <c r="BB5" s="232"/>
      <c r="BC5" s="232"/>
      <c r="BD5" s="232"/>
      <c r="BE5" s="233"/>
      <c r="BF5" s="233"/>
      <c r="BG5" s="233"/>
      <c r="BH5" s="233"/>
      <c r="BI5" s="233"/>
      <c r="BJ5" s="233"/>
      <c r="BK5" s="233"/>
      <c r="BL5" s="233"/>
      <c r="BM5" s="233"/>
      <c r="BN5" s="233"/>
      <c r="BO5" s="233"/>
      <c r="BP5" s="233"/>
      <c r="BQ5" s="727" t="s">
        <v>381</v>
      </c>
      <c r="BR5" s="728"/>
      <c r="BS5" s="728"/>
      <c r="BT5" s="728"/>
      <c r="BU5" s="728"/>
      <c r="BV5" s="728"/>
      <c r="BW5" s="728"/>
      <c r="BX5" s="728"/>
      <c r="BY5" s="728"/>
      <c r="BZ5" s="728"/>
      <c r="CA5" s="728"/>
      <c r="CB5" s="728"/>
      <c r="CC5" s="728"/>
      <c r="CD5" s="728"/>
      <c r="CE5" s="728"/>
      <c r="CF5" s="728"/>
      <c r="CG5" s="729"/>
      <c r="CH5" s="733" t="s">
        <v>382</v>
      </c>
      <c r="CI5" s="734"/>
      <c r="CJ5" s="734"/>
      <c r="CK5" s="734"/>
      <c r="CL5" s="735"/>
      <c r="CM5" s="733" t="s">
        <v>383</v>
      </c>
      <c r="CN5" s="734"/>
      <c r="CO5" s="734"/>
      <c r="CP5" s="734"/>
      <c r="CQ5" s="735"/>
      <c r="CR5" s="733" t="s">
        <v>384</v>
      </c>
      <c r="CS5" s="734"/>
      <c r="CT5" s="734"/>
      <c r="CU5" s="734"/>
      <c r="CV5" s="735"/>
      <c r="CW5" s="733" t="s">
        <v>385</v>
      </c>
      <c r="CX5" s="734"/>
      <c r="CY5" s="734"/>
      <c r="CZ5" s="734"/>
      <c r="DA5" s="735"/>
      <c r="DB5" s="733" t="s">
        <v>386</v>
      </c>
      <c r="DC5" s="734"/>
      <c r="DD5" s="734"/>
      <c r="DE5" s="734"/>
      <c r="DF5" s="735"/>
      <c r="DG5" s="763" t="s">
        <v>387</v>
      </c>
      <c r="DH5" s="764"/>
      <c r="DI5" s="764"/>
      <c r="DJ5" s="764"/>
      <c r="DK5" s="765"/>
      <c r="DL5" s="763" t="s">
        <v>388</v>
      </c>
      <c r="DM5" s="764"/>
      <c r="DN5" s="764"/>
      <c r="DO5" s="764"/>
      <c r="DP5" s="765"/>
      <c r="DQ5" s="733" t="s">
        <v>389</v>
      </c>
      <c r="DR5" s="734"/>
      <c r="DS5" s="734"/>
      <c r="DT5" s="734"/>
      <c r="DU5" s="735"/>
      <c r="DV5" s="733" t="s">
        <v>380</v>
      </c>
      <c r="DW5" s="734"/>
      <c r="DX5" s="734"/>
      <c r="DY5" s="734"/>
      <c r="DZ5" s="740"/>
      <c r="EA5" s="234"/>
    </row>
    <row r="6" spans="1:131" s="235" customFormat="1" ht="26.25" customHeight="1" thickBot="1" x14ac:dyDescent="0.2">
      <c r="A6" s="730"/>
      <c r="B6" s="731"/>
      <c r="C6" s="731"/>
      <c r="D6" s="731"/>
      <c r="E6" s="731"/>
      <c r="F6" s="731"/>
      <c r="G6" s="731"/>
      <c r="H6" s="731"/>
      <c r="I6" s="731"/>
      <c r="J6" s="731"/>
      <c r="K6" s="731"/>
      <c r="L6" s="731"/>
      <c r="M6" s="731"/>
      <c r="N6" s="731"/>
      <c r="O6" s="731"/>
      <c r="P6" s="732"/>
      <c r="Q6" s="736"/>
      <c r="R6" s="737"/>
      <c r="S6" s="737"/>
      <c r="T6" s="737"/>
      <c r="U6" s="738"/>
      <c r="V6" s="736"/>
      <c r="W6" s="737"/>
      <c r="X6" s="737"/>
      <c r="Y6" s="737"/>
      <c r="Z6" s="738"/>
      <c r="AA6" s="736"/>
      <c r="AB6" s="737"/>
      <c r="AC6" s="737"/>
      <c r="AD6" s="737"/>
      <c r="AE6" s="737"/>
      <c r="AF6" s="741"/>
      <c r="AG6" s="737"/>
      <c r="AH6" s="737"/>
      <c r="AI6" s="737"/>
      <c r="AJ6" s="742"/>
      <c r="AK6" s="737"/>
      <c r="AL6" s="737"/>
      <c r="AM6" s="737"/>
      <c r="AN6" s="737"/>
      <c r="AO6" s="738"/>
      <c r="AP6" s="736"/>
      <c r="AQ6" s="737"/>
      <c r="AR6" s="737"/>
      <c r="AS6" s="737"/>
      <c r="AT6" s="738"/>
      <c r="AU6" s="736"/>
      <c r="AV6" s="737"/>
      <c r="AW6" s="737"/>
      <c r="AX6" s="737"/>
      <c r="AY6" s="742"/>
      <c r="AZ6" s="232"/>
      <c r="BA6" s="232"/>
      <c r="BB6" s="232"/>
      <c r="BC6" s="232"/>
      <c r="BD6" s="232"/>
      <c r="BE6" s="233"/>
      <c r="BF6" s="233"/>
      <c r="BG6" s="233"/>
      <c r="BH6" s="233"/>
      <c r="BI6" s="233"/>
      <c r="BJ6" s="233"/>
      <c r="BK6" s="233"/>
      <c r="BL6" s="233"/>
      <c r="BM6" s="233"/>
      <c r="BN6" s="233"/>
      <c r="BO6" s="233"/>
      <c r="BP6" s="233"/>
      <c r="BQ6" s="730"/>
      <c r="BR6" s="731"/>
      <c r="BS6" s="731"/>
      <c r="BT6" s="731"/>
      <c r="BU6" s="731"/>
      <c r="BV6" s="731"/>
      <c r="BW6" s="731"/>
      <c r="BX6" s="731"/>
      <c r="BY6" s="731"/>
      <c r="BZ6" s="731"/>
      <c r="CA6" s="731"/>
      <c r="CB6" s="731"/>
      <c r="CC6" s="731"/>
      <c r="CD6" s="731"/>
      <c r="CE6" s="731"/>
      <c r="CF6" s="731"/>
      <c r="CG6" s="732"/>
      <c r="CH6" s="736"/>
      <c r="CI6" s="737"/>
      <c r="CJ6" s="737"/>
      <c r="CK6" s="737"/>
      <c r="CL6" s="738"/>
      <c r="CM6" s="736"/>
      <c r="CN6" s="737"/>
      <c r="CO6" s="737"/>
      <c r="CP6" s="737"/>
      <c r="CQ6" s="738"/>
      <c r="CR6" s="736"/>
      <c r="CS6" s="737"/>
      <c r="CT6" s="737"/>
      <c r="CU6" s="737"/>
      <c r="CV6" s="738"/>
      <c r="CW6" s="736"/>
      <c r="CX6" s="737"/>
      <c r="CY6" s="737"/>
      <c r="CZ6" s="737"/>
      <c r="DA6" s="738"/>
      <c r="DB6" s="736"/>
      <c r="DC6" s="737"/>
      <c r="DD6" s="737"/>
      <c r="DE6" s="737"/>
      <c r="DF6" s="738"/>
      <c r="DG6" s="766"/>
      <c r="DH6" s="767"/>
      <c r="DI6" s="767"/>
      <c r="DJ6" s="767"/>
      <c r="DK6" s="768"/>
      <c r="DL6" s="766"/>
      <c r="DM6" s="767"/>
      <c r="DN6" s="767"/>
      <c r="DO6" s="767"/>
      <c r="DP6" s="768"/>
      <c r="DQ6" s="736"/>
      <c r="DR6" s="737"/>
      <c r="DS6" s="737"/>
      <c r="DT6" s="737"/>
      <c r="DU6" s="738"/>
      <c r="DV6" s="736"/>
      <c r="DW6" s="737"/>
      <c r="DX6" s="737"/>
      <c r="DY6" s="737"/>
      <c r="DZ6" s="742"/>
      <c r="EA6" s="234"/>
    </row>
    <row r="7" spans="1:131" s="235" customFormat="1" ht="26.25" customHeight="1" thickTop="1" x14ac:dyDescent="0.15">
      <c r="A7" s="236">
        <v>1</v>
      </c>
      <c r="B7" s="749" t="s">
        <v>390</v>
      </c>
      <c r="C7" s="750"/>
      <c r="D7" s="750"/>
      <c r="E7" s="750"/>
      <c r="F7" s="750"/>
      <c r="G7" s="750"/>
      <c r="H7" s="750"/>
      <c r="I7" s="750"/>
      <c r="J7" s="750"/>
      <c r="K7" s="750"/>
      <c r="L7" s="750"/>
      <c r="M7" s="750"/>
      <c r="N7" s="750"/>
      <c r="O7" s="750"/>
      <c r="P7" s="751"/>
      <c r="Q7" s="752">
        <v>12587</v>
      </c>
      <c r="R7" s="753"/>
      <c r="S7" s="753"/>
      <c r="T7" s="753"/>
      <c r="U7" s="753"/>
      <c r="V7" s="753">
        <v>12134</v>
      </c>
      <c r="W7" s="753"/>
      <c r="X7" s="753"/>
      <c r="Y7" s="753"/>
      <c r="Z7" s="753"/>
      <c r="AA7" s="753">
        <v>453</v>
      </c>
      <c r="AB7" s="753"/>
      <c r="AC7" s="753"/>
      <c r="AD7" s="753"/>
      <c r="AE7" s="754"/>
      <c r="AF7" s="755">
        <v>404</v>
      </c>
      <c r="AG7" s="756"/>
      <c r="AH7" s="756"/>
      <c r="AI7" s="756"/>
      <c r="AJ7" s="757"/>
      <c r="AK7" s="758">
        <v>1035</v>
      </c>
      <c r="AL7" s="759"/>
      <c r="AM7" s="759"/>
      <c r="AN7" s="759"/>
      <c r="AO7" s="759"/>
      <c r="AP7" s="759">
        <v>4156</v>
      </c>
      <c r="AQ7" s="759"/>
      <c r="AR7" s="759"/>
      <c r="AS7" s="759"/>
      <c r="AT7" s="759"/>
      <c r="AU7" s="760"/>
      <c r="AV7" s="760"/>
      <c r="AW7" s="760"/>
      <c r="AX7" s="760"/>
      <c r="AY7" s="761"/>
      <c r="AZ7" s="232"/>
      <c r="BA7" s="232"/>
      <c r="BB7" s="232"/>
      <c r="BC7" s="232"/>
      <c r="BD7" s="232"/>
      <c r="BE7" s="233"/>
      <c r="BF7" s="233"/>
      <c r="BG7" s="233"/>
      <c r="BH7" s="233"/>
      <c r="BI7" s="233"/>
      <c r="BJ7" s="233"/>
      <c r="BK7" s="233"/>
      <c r="BL7" s="233"/>
      <c r="BM7" s="233"/>
      <c r="BN7" s="233"/>
      <c r="BO7" s="233"/>
      <c r="BP7" s="233"/>
      <c r="BQ7" s="236">
        <v>1</v>
      </c>
      <c r="BR7" s="237"/>
      <c r="BS7" s="746" t="s">
        <v>613</v>
      </c>
      <c r="BT7" s="747"/>
      <c r="BU7" s="747"/>
      <c r="BV7" s="747"/>
      <c r="BW7" s="747"/>
      <c r="BX7" s="747"/>
      <c r="BY7" s="747"/>
      <c r="BZ7" s="747"/>
      <c r="CA7" s="747"/>
      <c r="CB7" s="747"/>
      <c r="CC7" s="747"/>
      <c r="CD7" s="747"/>
      <c r="CE7" s="747"/>
      <c r="CF7" s="747"/>
      <c r="CG7" s="762"/>
      <c r="CH7" s="743">
        <v>5</v>
      </c>
      <c r="CI7" s="744"/>
      <c r="CJ7" s="744"/>
      <c r="CK7" s="744"/>
      <c r="CL7" s="745"/>
      <c r="CM7" s="743">
        <v>62</v>
      </c>
      <c r="CN7" s="744"/>
      <c r="CO7" s="744"/>
      <c r="CP7" s="744"/>
      <c r="CQ7" s="745"/>
      <c r="CR7" s="743">
        <v>20</v>
      </c>
      <c r="CS7" s="744"/>
      <c r="CT7" s="744"/>
      <c r="CU7" s="744"/>
      <c r="CV7" s="745"/>
      <c r="CW7" s="743">
        <v>7</v>
      </c>
      <c r="CX7" s="744"/>
      <c r="CY7" s="744"/>
      <c r="CZ7" s="744"/>
      <c r="DA7" s="745"/>
      <c r="DB7" s="743" t="s">
        <v>537</v>
      </c>
      <c r="DC7" s="744"/>
      <c r="DD7" s="744"/>
      <c r="DE7" s="744"/>
      <c r="DF7" s="745"/>
      <c r="DG7" s="743" t="s">
        <v>537</v>
      </c>
      <c r="DH7" s="744"/>
      <c r="DI7" s="744"/>
      <c r="DJ7" s="744"/>
      <c r="DK7" s="745"/>
      <c r="DL7" s="743" t="s">
        <v>537</v>
      </c>
      <c r="DM7" s="744"/>
      <c r="DN7" s="744"/>
      <c r="DO7" s="744"/>
      <c r="DP7" s="745"/>
      <c r="DQ7" s="743" t="s">
        <v>537</v>
      </c>
      <c r="DR7" s="744"/>
      <c r="DS7" s="744"/>
      <c r="DT7" s="744"/>
      <c r="DU7" s="745"/>
      <c r="DV7" s="746"/>
      <c r="DW7" s="747"/>
      <c r="DX7" s="747"/>
      <c r="DY7" s="747"/>
      <c r="DZ7" s="748"/>
      <c r="EA7" s="234"/>
    </row>
    <row r="8" spans="1:131" s="235" customFormat="1" ht="26.25" customHeight="1" x14ac:dyDescent="0.15">
      <c r="A8" s="238">
        <v>2</v>
      </c>
      <c r="B8" s="780" t="s">
        <v>391</v>
      </c>
      <c r="C8" s="781"/>
      <c r="D8" s="781"/>
      <c r="E8" s="781"/>
      <c r="F8" s="781"/>
      <c r="G8" s="781"/>
      <c r="H8" s="781"/>
      <c r="I8" s="781"/>
      <c r="J8" s="781"/>
      <c r="K8" s="781"/>
      <c r="L8" s="781"/>
      <c r="M8" s="781"/>
      <c r="N8" s="781"/>
      <c r="O8" s="781"/>
      <c r="P8" s="782"/>
      <c r="Q8" s="783">
        <v>51</v>
      </c>
      <c r="R8" s="784"/>
      <c r="S8" s="784"/>
      <c r="T8" s="784"/>
      <c r="U8" s="784"/>
      <c r="V8" s="784">
        <v>51</v>
      </c>
      <c r="W8" s="784"/>
      <c r="X8" s="784"/>
      <c r="Y8" s="784"/>
      <c r="Z8" s="784"/>
      <c r="AA8" s="784">
        <v>0</v>
      </c>
      <c r="AB8" s="784"/>
      <c r="AC8" s="784"/>
      <c r="AD8" s="784"/>
      <c r="AE8" s="785"/>
      <c r="AF8" s="786">
        <v>0</v>
      </c>
      <c r="AG8" s="787"/>
      <c r="AH8" s="787"/>
      <c r="AI8" s="787"/>
      <c r="AJ8" s="788"/>
      <c r="AK8" s="769">
        <v>49</v>
      </c>
      <c r="AL8" s="770"/>
      <c r="AM8" s="770"/>
      <c r="AN8" s="770"/>
      <c r="AO8" s="770"/>
      <c r="AP8" s="770" t="s">
        <v>604</v>
      </c>
      <c r="AQ8" s="770"/>
      <c r="AR8" s="770"/>
      <c r="AS8" s="770"/>
      <c r="AT8" s="770"/>
      <c r="AU8" s="771"/>
      <c r="AV8" s="771"/>
      <c r="AW8" s="771"/>
      <c r="AX8" s="771"/>
      <c r="AY8" s="772"/>
      <c r="AZ8" s="232"/>
      <c r="BA8" s="232"/>
      <c r="BB8" s="232"/>
      <c r="BC8" s="232"/>
      <c r="BD8" s="232"/>
      <c r="BE8" s="233"/>
      <c r="BF8" s="233"/>
      <c r="BG8" s="233"/>
      <c r="BH8" s="233"/>
      <c r="BI8" s="233"/>
      <c r="BJ8" s="233"/>
      <c r="BK8" s="233"/>
      <c r="BL8" s="233"/>
      <c r="BM8" s="233"/>
      <c r="BN8" s="233"/>
      <c r="BO8" s="233"/>
      <c r="BP8" s="233"/>
      <c r="BQ8" s="238">
        <v>2</v>
      </c>
      <c r="BR8" s="239"/>
      <c r="BS8" s="773"/>
      <c r="BT8" s="774"/>
      <c r="BU8" s="774"/>
      <c r="BV8" s="774"/>
      <c r="BW8" s="774"/>
      <c r="BX8" s="774"/>
      <c r="BY8" s="774"/>
      <c r="BZ8" s="774"/>
      <c r="CA8" s="774"/>
      <c r="CB8" s="774"/>
      <c r="CC8" s="774"/>
      <c r="CD8" s="774"/>
      <c r="CE8" s="774"/>
      <c r="CF8" s="774"/>
      <c r="CG8" s="775"/>
      <c r="CH8" s="776"/>
      <c r="CI8" s="777"/>
      <c r="CJ8" s="777"/>
      <c r="CK8" s="777"/>
      <c r="CL8" s="778"/>
      <c r="CM8" s="776"/>
      <c r="CN8" s="777"/>
      <c r="CO8" s="777"/>
      <c r="CP8" s="777"/>
      <c r="CQ8" s="778"/>
      <c r="CR8" s="776"/>
      <c r="CS8" s="777"/>
      <c r="CT8" s="777"/>
      <c r="CU8" s="777"/>
      <c r="CV8" s="778"/>
      <c r="CW8" s="776"/>
      <c r="CX8" s="777"/>
      <c r="CY8" s="777"/>
      <c r="CZ8" s="777"/>
      <c r="DA8" s="778"/>
      <c r="DB8" s="776"/>
      <c r="DC8" s="777"/>
      <c r="DD8" s="777"/>
      <c r="DE8" s="777"/>
      <c r="DF8" s="778"/>
      <c r="DG8" s="776"/>
      <c r="DH8" s="777"/>
      <c r="DI8" s="777"/>
      <c r="DJ8" s="777"/>
      <c r="DK8" s="778"/>
      <c r="DL8" s="776"/>
      <c r="DM8" s="777"/>
      <c r="DN8" s="777"/>
      <c r="DO8" s="777"/>
      <c r="DP8" s="778"/>
      <c r="DQ8" s="776"/>
      <c r="DR8" s="777"/>
      <c r="DS8" s="777"/>
      <c r="DT8" s="777"/>
      <c r="DU8" s="778"/>
      <c r="DV8" s="773"/>
      <c r="DW8" s="774"/>
      <c r="DX8" s="774"/>
      <c r="DY8" s="774"/>
      <c r="DZ8" s="779"/>
      <c r="EA8" s="234"/>
    </row>
    <row r="9" spans="1:131" s="235" customFormat="1" ht="26.25" customHeight="1" x14ac:dyDescent="0.15">
      <c r="A9" s="238">
        <v>3</v>
      </c>
      <c r="B9" s="780" t="s">
        <v>392</v>
      </c>
      <c r="C9" s="781"/>
      <c r="D9" s="781"/>
      <c r="E9" s="781"/>
      <c r="F9" s="781"/>
      <c r="G9" s="781"/>
      <c r="H9" s="781"/>
      <c r="I9" s="781"/>
      <c r="J9" s="781"/>
      <c r="K9" s="781"/>
      <c r="L9" s="781"/>
      <c r="M9" s="781"/>
      <c r="N9" s="781"/>
      <c r="O9" s="781"/>
      <c r="P9" s="782"/>
      <c r="Q9" s="783">
        <v>50</v>
      </c>
      <c r="R9" s="784"/>
      <c r="S9" s="784"/>
      <c r="T9" s="784"/>
      <c r="U9" s="784"/>
      <c r="V9" s="784">
        <v>49</v>
      </c>
      <c r="W9" s="784"/>
      <c r="X9" s="784"/>
      <c r="Y9" s="784"/>
      <c r="Z9" s="784"/>
      <c r="AA9" s="784">
        <v>1</v>
      </c>
      <c r="AB9" s="784"/>
      <c r="AC9" s="784"/>
      <c r="AD9" s="784"/>
      <c r="AE9" s="785"/>
      <c r="AF9" s="786">
        <v>1</v>
      </c>
      <c r="AG9" s="787"/>
      <c r="AH9" s="787"/>
      <c r="AI9" s="787"/>
      <c r="AJ9" s="788"/>
      <c r="AK9" s="769">
        <v>43</v>
      </c>
      <c r="AL9" s="770"/>
      <c r="AM9" s="770"/>
      <c r="AN9" s="770"/>
      <c r="AO9" s="770"/>
      <c r="AP9" s="770">
        <v>93</v>
      </c>
      <c r="AQ9" s="770"/>
      <c r="AR9" s="770"/>
      <c r="AS9" s="770"/>
      <c r="AT9" s="770"/>
      <c r="AU9" s="771"/>
      <c r="AV9" s="771"/>
      <c r="AW9" s="771"/>
      <c r="AX9" s="771"/>
      <c r="AY9" s="772"/>
      <c r="AZ9" s="232"/>
      <c r="BA9" s="232"/>
      <c r="BB9" s="232"/>
      <c r="BC9" s="232"/>
      <c r="BD9" s="232"/>
      <c r="BE9" s="233"/>
      <c r="BF9" s="233"/>
      <c r="BG9" s="233"/>
      <c r="BH9" s="233"/>
      <c r="BI9" s="233"/>
      <c r="BJ9" s="233"/>
      <c r="BK9" s="233"/>
      <c r="BL9" s="233"/>
      <c r="BM9" s="233"/>
      <c r="BN9" s="233"/>
      <c r="BO9" s="233"/>
      <c r="BP9" s="233"/>
      <c r="BQ9" s="238">
        <v>3</v>
      </c>
      <c r="BR9" s="239"/>
      <c r="BS9" s="773"/>
      <c r="BT9" s="774"/>
      <c r="BU9" s="774"/>
      <c r="BV9" s="774"/>
      <c r="BW9" s="774"/>
      <c r="BX9" s="774"/>
      <c r="BY9" s="774"/>
      <c r="BZ9" s="774"/>
      <c r="CA9" s="774"/>
      <c r="CB9" s="774"/>
      <c r="CC9" s="774"/>
      <c r="CD9" s="774"/>
      <c r="CE9" s="774"/>
      <c r="CF9" s="774"/>
      <c r="CG9" s="775"/>
      <c r="CH9" s="776"/>
      <c r="CI9" s="777"/>
      <c r="CJ9" s="777"/>
      <c r="CK9" s="777"/>
      <c r="CL9" s="778"/>
      <c r="CM9" s="776"/>
      <c r="CN9" s="777"/>
      <c r="CO9" s="777"/>
      <c r="CP9" s="777"/>
      <c r="CQ9" s="778"/>
      <c r="CR9" s="776"/>
      <c r="CS9" s="777"/>
      <c r="CT9" s="777"/>
      <c r="CU9" s="777"/>
      <c r="CV9" s="778"/>
      <c r="CW9" s="776"/>
      <c r="CX9" s="777"/>
      <c r="CY9" s="777"/>
      <c r="CZ9" s="777"/>
      <c r="DA9" s="778"/>
      <c r="DB9" s="776"/>
      <c r="DC9" s="777"/>
      <c r="DD9" s="777"/>
      <c r="DE9" s="777"/>
      <c r="DF9" s="778"/>
      <c r="DG9" s="776"/>
      <c r="DH9" s="777"/>
      <c r="DI9" s="777"/>
      <c r="DJ9" s="777"/>
      <c r="DK9" s="778"/>
      <c r="DL9" s="776"/>
      <c r="DM9" s="777"/>
      <c r="DN9" s="777"/>
      <c r="DO9" s="777"/>
      <c r="DP9" s="778"/>
      <c r="DQ9" s="776"/>
      <c r="DR9" s="777"/>
      <c r="DS9" s="777"/>
      <c r="DT9" s="777"/>
      <c r="DU9" s="778"/>
      <c r="DV9" s="773"/>
      <c r="DW9" s="774"/>
      <c r="DX9" s="774"/>
      <c r="DY9" s="774"/>
      <c r="DZ9" s="779"/>
      <c r="EA9" s="234"/>
    </row>
    <row r="10" spans="1:131" s="235" customFormat="1" ht="26.25" customHeight="1" x14ac:dyDescent="0.15">
      <c r="A10" s="238">
        <v>4</v>
      </c>
      <c r="B10" s="780" t="s">
        <v>393</v>
      </c>
      <c r="C10" s="781"/>
      <c r="D10" s="781"/>
      <c r="E10" s="781"/>
      <c r="F10" s="781"/>
      <c r="G10" s="781"/>
      <c r="H10" s="781"/>
      <c r="I10" s="781"/>
      <c r="J10" s="781"/>
      <c r="K10" s="781"/>
      <c r="L10" s="781"/>
      <c r="M10" s="781"/>
      <c r="N10" s="781"/>
      <c r="O10" s="781"/>
      <c r="P10" s="782"/>
      <c r="Q10" s="783">
        <v>9</v>
      </c>
      <c r="R10" s="784"/>
      <c r="S10" s="784"/>
      <c r="T10" s="784"/>
      <c r="U10" s="784"/>
      <c r="V10" s="784">
        <v>8</v>
      </c>
      <c r="W10" s="784"/>
      <c r="X10" s="784"/>
      <c r="Y10" s="784"/>
      <c r="Z10" s="784"/>
      <c r="AA10" s="784">
        <v>1</v>
      </c>
      <c r="AB10" s="784"/>
      <c r="AC10" s="784"/>
      <c r="AD10" s="784"/>
      <c r="AE10" s="785"/>
      <c r="AF10" s="786">
        <v>1</v>
      </c>
      <c r="AG10" s="787"/>
      <c r="AH10" s="787"/>
      <c r="AI10" s="787"/>
      <c r="AJ10" s="788"/>
      <c r="AK10" s="769">
        <v>0</v>
      </c>
      <c r="AL10" s="770"/>
      <c r="AM10" s="770"/>
      <c r="AN10" s="770"/>
      <c r="AO10" s="770"/>
      <c r="AP10" s="770" t="s">
        <v>604</v>
      </c>
      <c r="AQ10" s="770"/>
      <c r="AR10" s="770"/>
      <c r="AS10" s="770"/>
      <c r="AT10" s="770"/>
      <c r="AU10" s="771"/>
      <c r="AV10" s="771"/>
      <c r="AW10" s="771"/>
      <c r="AX10" s="771"/>
      <c r="AY10" s="772"/>
      <c r="AZ10" s="232"/>
      <c r="BA10" s="232"/>
      <c r="BB10" s="232"/>
      <c r="BC10" s="232"/>
      <c r="BD10" s="232"/>
      <c r="BE10" s="233"/>
      <c r="BF10" s="233"/>
      <c r="BG10" s="233"/>
      <c r="BH10" s="233"/>
      <c r="BI10" s="233"/>
      <c r="BJ10" s="233"/>
      <c r="BK10" s="233"/>
      <c r="BL10" s="233"/>
      <c r="BM10" s="233"/>
      <c r="BN10" s="233"/>
      <c r="BO10" s="233"/>
      <c r="BP10" s="233"/>
      <c r="BQ10" s="238">
        <v>4</v>
      </c>
      <c r="BR10" s="239"/>
      <c r="BS10" s="773"/>
      <c r="BT10" s="774"/>
      <c r="BU10" s="774"/>
      <c r="BV10" s="774"/>
      <c r="BW10" s="774"/>
      <c r="BX10" s="774"/>
      <c r="BY10" s="774"/>
      <c r="BZ10" s="774"/>
      <c r="CA10" s="774"/>
      <c r="CB10" s="774"/>
      <c r="CC10" s="774"/>
      <c r="CD10" s="774"/>
      <c r="CE10" s="774"/>
      <c r="CF10" s="774"/>
      <c r="CG10" s="775"/>
      <c r="CH10" s="776"/>
      <c r="CI10" s="777"/>
      <c r="CJ10" s="777"/>
      <c r="CK10" s="777"/>
      <c r="CL10" s="778"/>
      <c r="CM10" s="776"/>
      <c r="CN10" s="777"/>
      <c r="CO10" s="777"/>
      <c r="CP10" s="777"/>
      <c r="CQ10" s="778"/>
      <c r="CR10" s="776"/>
      <c r="CS10" s="777"/>
      <c r="CT10" s="777"/>
      <c r="CU10" s="777"/>
      <c r="CV10" s="778"/>
      <c r="CW10" s="776"/>
      <c r="CX10" s="777"/>
      <c r="CY10" s="777"/>
      <c r="CZ10" s="777"/>
      <c r="DA10" s="778"/>
      <c r="DB10" s="776"/>
      <c r="DC10" s="777"/>
      <c r="DD10" s="777"/>
      <c r="DE10" s="777"/>
      <c r="DF10" s="778"/>
      <c r="DG10" s="776"/>
      <c r="DH10" s="777"/>
      <c r="DI10" s="777"/>
      <c r="DJ10" s="777"/>
      <c r="DK10" s="778"/>
      <c r="DL10" s="776"/>
      <c r="DM10" s="777"/>
      <c r="DN10" s="777"/>
      <c r="DO10" s="777"/>
      <c r="DP10" s="778"/>
      <c r="DQ10" s="776"/>
      <c r="DR10" s="777"/>
      <c r="DS10" s="777"/>
      <c r="DT10" s="777"/>
      <c r="DU10" s="778"/>
      <c r="DV10" s="773"/>
      <c r="DW10" s="774"/>
      <c r="DX10" s="774"/>
      <c r="DY10" s="774"/>
      <c r="DZ10" s="779"/>
      <c r="EA10" s="234"/>
    </row>
    <row r="11" spans="1:131" s="235" customFormat="1" ht="26.25" customHeight="1" x14ac:dyDescent="0.15">
      <c r="A11" s="238">
        <v>5</v>
      </c>
      <c r="B11" s="780" t="s">
        <v>394</v>
      </c>
      <c r="C11" s="781"/>
      <c r="D11" s="781"/>
      <c r="E11" s="781"/>
      <c r="F11" s="781"/>
      <c r="G11" s="781"/>
      <c r="H11" s="781"/>
      <c r="I11" s="781"/>
      <c r="J11" s="781"/>
      <c r="K11" s="781"/>
      <c r="L11" s="781"/>
      <c r="M11" s="781"/>
      <c r="N11" s="781"/>
      <c r="O11" s="781"/>
      <c r="P11" s="782"/>
      <c r="Q11" s="783">
        <v>14</v>
      </c>
      <c r="R11" s="784"/>
      <c r="S11" s="784"/>
      <c r="T11" s="784"/>
      <c r="U11" s="784"/>
      <c r="V11" s="784">
        <v>14</v>
      </c>
      <c r="W11" s="784"/>
      <c r="X11" s="784"/>
      <c r="Y11" s="784"/>
      <c r="Z11" s="784"/>
      <c r="AA11" s="784">
        <v>0</v>
      </c>
      <c r="AB11" s="784"/>
      <c r="AC11" s="784"/>
      <c r="AD11" s="784"/>
      <c r="AE11" s="785"/>
      <c r="AF11" s="786">
        <v>1</v>
      </c>
      <c r="AG11" s="787"/>
      <c r="AH11" s="787"/>
      <c r="AI11" s="787"/>
      <c r="AJ11" s="788"/>
      <c r="AK11" s="769">
        <v>2</v>
      </c>
      <c r="AL11" s="770"/>
      <c r="AM11" s="770"/>
      <c r="AN11" s="770"/>
      <c r="AO11" s="770"/>
      <c r="AP11" s="770" t="s">
        <v>604</v>
      </c>
      <c r="AQ11" s="770"/>
      <c r="AR11" s="770"/>
      <c r="AS11" s="770"/>
      <c r="AT11" s="770"/>
      <c r="AU11" s="771"/>
      <c r="AV11" s="771"/>
      <c r="AW11" s="771"/>
      <c r="AX11" s="771"/>
      <c r="AY11" s="772"/>
      <c r="AZ11" s="232"/>
      <c r="BA11" s="232"/>
      <c r="BB11" s="232"/>
      <c r="BC11" s="232"/>
      <c r="BD11" s="232"/>
      <c r="BE11" s="233"/>
      <c r="BF11" s="233"/>
      <c r="BG11" s="233"/>
      <c r="BH11" s="233"/>
      <c r="BI11" s="233"/>
      <c r="BJ11" s="233"/>
      <c r="BK11" s="233"/>
      <c r="BL11" s="233"/>
      <c r="BM11" s="233"/>
      <c r="BN11" s="233"/>
      <c r="BO11" s="233"/>
      <c r="BP11" s="233"/>
      <c r="BQ11" s="238">
        <v>5</v>
      </c>
      <c r="BR11" s="239"/>
      <c r="BS11" s="773"/>
      <c r="BT11" s="774"/>
      <c r="BU11" s="774"/>
      <c r="BV11" s="774"/>
      <c r="BW11" s="774"/>
      <c r="BX11" s="774"/>
      <c r="BY11" s="774"/>
      <c r="BZ11" s="774"/>
      <c r="CA11" s="774"/>
      <c r="CB11" s="774"/>
      <c r="CC11" s="774"/>
      <c r="CD11" s="774"/>
      <c r="CE11" s="774"/>
      <c r="CF11" s="774"/>
      <c r="CG11" s="775"/>
      <c r="CH11" s="776"/>
      <c r="CI11" s="777"/>
      <c r="CJ11" s="777"/>
      <c r="CK11" s="777"/>
      <c r="CL11" s="778"/>
      <c r="CM11" s="776"/>
      <c r="CN11" s="777"/>
      <c r="CO11" s="777"/>
      <c r="CP11" s="777"/>
      <c r="CQ11" s="778"/>
      <c r="CR11" s="776"/>
      <c r="CS11" s="777"/>
      <c r="CT11" s="777"/>
      <c r="CU11" s="777"/>
      <c r="CV11" s="778"/>
      <c r="CW11" s="776"/>
      <c r="CX11" s="777"/>
      <c r="CY11" s="777"/>
      <c r="CZ11" s="777"/>
      <c r="DA11" s="778"/>
      <c r="DB11" s="776"/>
      <c r="DC11" s="777"/>
      <c r="DD11" s="777"/>
      <c r="DE11" s="777"/>
      <c r="DF11" s="778"/>
      <c r="DG11" s="776"/>
      <c r="DH11" s="777"/>
      <c r="DI11" s="777"/>
      <c r="DJ11" s="777"/>
      <c r="DK11" s="778"/>
      <c r="DL11" s="776"/>
      <c r="DM11" s="777"/>
      <c r="DN11" s="777"/>
      <c r="DO11" s="777"/>
      <c r="DP11" s="778"/>
      <c r="DQ11" s="776"/>
      <c r="DR11" s="777"/>
      <c r="DS11" s="777"/>
      <c r="DT11" s="777"/>
      <c r="DU11" s="778"/>
      <c r="DV11" s="773"/>
      <c r="DW11" s="774"/>
      <c r="DX11" s="774"/>
      <c r="DY11" s="774"/>
      <c r="DZ11" s="779"/>
      <c r="EA11" s="234"/>
    </row>
    <row r="12" spans="1:131" s="235" customFormat="1" ht="26.25" customHeight="1" x14ac:dyDescent="0.15">
      <c r="A12" s="238">
        <v>6</v>
      </c>
      <c r="B12" s="780"/>
      <c r="C12" s="781"/>
      <c r="D12" s="781"/>
      <c r="E12" s="781"/>
      <c r="F12" s="781"/>
      <c r="G12" s="781"/>
      <c r="H12" s="781"/>
      <c r="I12" s="781"/>
      <c r="J12" s="781"/>
      <c r="K12" s="781"/>
      <c r="L12" s="781"/>
      <c r="M12" s="781"/>
      <c r="N12" s="781"/>
      <c r="O12" s="781"/>
      <c r="P12" s="782"/>
      <c r="Q12" s="783"/>
      <c r="R12" s="784"/>
      <c r="S12" s="784"/>
      <c r="T12" s="784"/>
      <c r="U12" s="784"/>
      <c r="V12" s="784"/>
      <c r="W12" s="784"/>
      <c r="X12" s="784"/>
      <c r="Y12" s="784"/>
      <c r="Z12" s="784"/>
      <c r="AA12" s="784"/>
      <c r="AB12" s="784"/>
      <c r="AC12" s="784"/>
      <c r="AD12" s="784"/>
      <c r="AE12" s="785"/>
      <c r="AF12" s="786"/>
      <c r="AG12" s="787"/>
      <c r="AH12" s="787"/>
      <c r="AI12" s="787"/>
      <c r="AJ12" s="788"/>
      <c r="AK12" s="769"/>
      <c r="AL12" s="770"/>
      <c r="AM12" s="770"/>
      <c r="AN12" s="770"/>
      <c r="AO12" s="770"/>
      <c r="AP12" s="770"/>
      <c r="AQ12" s="770"/>
      <c r="AR12" s="770"/>
      <c r="AS12" s="770"/>
      <c r="AT12" s="770"/>
      <c r="AU12" s="771"/>
      <c r="AV12" s="771"/>
      <c r="AW12" s="771"/>
      <c r="AX12" s="771"/>
      <c r="AY12" s="772"/>
      <c r="AZ12" s="232"/>
      <c r="BA12" s="232"/>
      <c r="BB12" s="232"/>
      <c r="BC12" s="232"/>
      <c r="BD12" s="232"/>
      <c r="BE12" s="233"/>
      <c r="BF12" s="233"/>
      <c r="BG12" s="233"/>
      <c r="BH12" s="233"/>
      <c r="BI12" s="233"/>
      <c r="BJ12" s="233"/>
      <c r="BK12" s="233"/>
      <c r="BL12" s="233"/>
      <c r="BM12" s="233"/>
      <c r="BN12" s="233"/>
      <c r="BO12" s="233"/>
      <c r="BP12" s="233"/>
      <c r="BQ12" s="238">
        <v>6</v>
      </c>
      <c r="BR12" s="239"/>
      <c r="BS12" s="773"/>
      <c r="BT12" s="774"/>
      <c r="BU12" s="774"/>
      <c r="BV12" s="774"/>
      <c r="BW12" s="774"/>
      <c r="BX12" s="774"/>
      <c r="BY12" s="774"/>
      <c r="BZ12" s="774"/>
      <c r="CA12" s="774"/>
      <c r="CB12" s="774"/>
      <c r="CC12" s="774"/>
      <c r="CD12" s="774"/>
      <c r="CE12" s="774"/>
      <c r="CF12" s="774"/>
      <c r="CG12" s="775"/>
      <c r="CH12" s="776"/>
      <c r="CI12" s="777"/>
      <c r="CJ12" s="777"/>
      <c r="CK12" s="777"/>
      <c r="CL12" s="778"/>
      <c r="CM12" s="776"/>
      <c r="CN12" s="777"/>
      <c r="CO12" s="777"/>
      <c r="CP12" s="777"/>
      <c r="CQ12" s="778"/>
      <c r="CR12" s="776"/>
      <c r="CS12" s="777"/>
      <c r="CT12" s="777"/>
      <c r="CU12" s="777"/>
      <c r="CV12" s="778"/>
      <c r="CW12" s="776"/>
      <c r="CX12" s="777"/>
      <c r="CY12" s="777"/>
      <c r="CZ12" s="777"/>
      <c r="DA12" s="778"/>
      <c r="DB12" s="776"/>
      <c r="DC12" s="777"/>
      <c r="DD12" s="777"/>
      <c r="DE12" s="777"/>
      <c r="DF12" s="778"/>
      <c r="DG12" s="776"/>
      <c r="DH12" s="777"/>
      <c r="DI12" s="777"/>
      <c r="DJ12" s="777"/>
      <c r="DK12" s="778"/>
      <c r="DL12" s="776"/>
      <c r="DM12" s="777"/>
      <c r="DN12" s="777"/>
      <c r="DO12" s="777"/>
      <c r="DP12" s="778"/>
      <c r="DQ12" s="776"/>
      <c r="DR12" s="777"/>
      <c r="DS12" s="777"/>
      <c r="DT12" s="777"/>
      <c r="DU12" s="778"/>
      <c r="DV12" s="773"/>
      <c r="DW12" s="774"/>
      <c r="DX12" s="774"/>
      <c r="DY12" s="774"/>
      <c r="DZ12" s="779"/>
      <c r="EA12" s="234"/>
    </row>
    <row r="13" spans="1:131" s="235" customFormat="1" ht="26.25" customHeight="1" x14ac:dyDescent="0.15">
      <c r="A13" s="238">
        <v>7</v>
      </c>
      <c r="B13" s="780"/>
      <c r="C13" s="781"/>
      <c r="D13" s="781"/>
      <c r="E13" s="781"/>
      <c r="F13" s="781"/>
      <c r="G13" s="781"/>
      <c r="H13" s="781"/>
      <c r="I13" s="781"/>
      <c r="J13" s="781"/>
      <c r="K13" s="781"/>
      <c r="L13" s="781"/>
      <c r="M13" s="781"/>
      <c r="N13" s="781"/>
      <c r="O13" s="781"/>
      <c r="P13" s="782"/>
      <c r="Q13" s="783"/>
      <c r="R13" s="784"/>
      <c r="S13" s="784"/>
      <c r="T13" s="784"/>
      <c r="U13" s="784"/>
      <c r="V13" s="784"/>
      <c r="W13" s="784"/>
      <c r="X13" s="784"/>
      <c r="Y13" s="784"/>
      <c r="Z13" s="784"/>
      <c r="AA13" s="784"/>
      <c r="AB13" s="784"/>
      <c r="AC13" s="784"/>
      <c r="AD13" s="784"/>
      <c r="AE13" s="785"/>
      <c r="AF13" s="786"/>
      <c r="AG13" s="787"/>
      <c r="AH13" s="787"/>
      <c r="AI13" s="787"/>
      <c r="AJ13" s="788"/>
      <c r="AK13" s="769"/>
      <c r="AL13" s="770"/>
      <c r="AM13" s="770"/>
      <c r="AN13" s="770"/>
      <c r="AO13" s="770"/>
      <c r="AP13" s="770"/>
      <c r="AQ13" s="770"/>
      <c r="AR13" s="770"/>
      <c r="AS13" s="770"/>
      <c r="AT13" s="770"/>
      <c r="AU13" s="771"/>
      <c r="AV13" s="771"/>
      <c r="AW13" s="771"/>
      <c r="AX13" s="771"/>
      <c r="AY13" s="772"/>
      <c r="AZ13" s="232"/>
      <c r="BA13" s="232"/>
      <c r="BB13" s="232"/>
      <c r="BC13" s="232"/>
      <c r="BD13" s="232"/>
      <c r="BE13" s="233"/>
      <c r="BF13" s="233"/>
      <c r="BG13" s="233"/>
      <c r="BH13" s="233"/>
      <c r="BI13" s="233"/>
      <c r="BJ13" s="233"/>
      <c r="BK13" s="233"/>
      <c r="BL13" s="233"/>
      <c r="BM13" s="233"/>
      <c r="BN13" s="233"/>
      <c r="BO13" s="233"/>
      <c r="BP13" s="233"/>
      <c r="BQ13" s="238">
        <v>7</v>
      </c>
      <c r="BR13" s="239"/>
      <c r="BS13" s="773"/>
      <c r="BT13" s="774"/>
      <c r="BU13" s="774"/>
      <c r="BV13" s="774"/>
      <c r="BW13" s="774"/>
      <c r="BX13" s="774"/>
      <c r="BY13" s="774"/>
      <c r="BZ13" s="774"/>
      <c r="CA13" s="774"/>
      <c r="CB13" s="774"/>
      <c r="CC13" s="774"/>
      <c r="CD13" s="774"/>
      <c r="CE13" s="774"/>
      <c r="CF13" s="774"/>
      <c r="CG13" s="775"/>
      <c r="CH13" s="776"/>
      <c r="CI13" s="777"/>
      <c r="CJ13" s="777"/>
      <c r="CK13" s="777"/>
      <c r="CL13" s="778"/>
      <c r="CM13" s="776"/>
      <c r="CN13" s="777"/>
      <c r="CO13" s="777"/>
      <c r="CP13" s="777"/>
      <c r="CQ13" s="778"/>
      <c r="CR13" s="776"/>
      <c r="CS13" s="777"/>
      <c r="CT13" s="777"/>
      <c r="CU13" s="777"/>
      <c r="CV13" s="778"/>
      <c r="CW13" s="776"/>
      <c r="CX13" s="777"/>
      <c r="CY13" s="777"/>
      <c r="CZ13" s="777"/>
      <c r="DA13" s="778"/>
      <c r="DB13" s="776"/>
      <c r="DC13" s="777"/>
      <c r="DD13" s="777"/>
      <c r="DE13" s="777"/>
      <c r="DF13" s="778"/>
      <c r="DG13" s="776"/>
      <c r="DH13" s="777"/>
      <c r="DI13" s="777"/>
      <c r="DJ13" s="777"/>
      <c r="DK13" s="778"/>
      <c r="DL13" s="776"/>
      <c r="DM13" s="777"/>
      <c r="DN13" s="777"/>
      <c r="DO13" s="777"/>
      <c r="DP13" s="778"/>
      <c r="DQ13" s="776"/>
      <c r="DR13" s="777"/>
      <c r="DS13" s="777"/>
      <c r="DT13" s="777"/>
      <c r="DU13" s="778"/>
      <c r="DV13" s="773"/>
      <c r="DW13" s="774"/>
      <c r="DX13" s="774"/>
      <c r="DY13" s="774"/>
      <c r="DZ13" s="779"/>
      <c r="EA13" s="234"/>
    </row>
    <row r="14" spans="1:131" s="235" customFormat="1" ht="26.25" customHeight="1" x14ac:dyDescent="0.15">
      <c r="A14" s="238">
        <v>8</v>
      </c>
      <c r="B14" s="780"/>
      <c r="C14" s="781"/>
      <c r="D14" s="781"/>
      <c r="E14" s="781"/>
      <c r="F14" s="781"/>
      <c r="G14" s="781"/>
      <c r="H14" s="781"/>
      <c r="I14" s="781"/>
      <c r="J14" s="781"/>
      <c r="K14" s="781"/>
      <c r="L14" s="781"/>
      <c r="M14" s="781"/>
      <c r="N14" s="781"/>
      <c r="O14" s="781"/>
      <c r="P14" s="782"/>
      <c r="Q14" s="783"/>
      <c r="R14" s="784"/>
      <c r="S14" s="784"/>
      <c r="T14" s="784"/>
      <c r="U14" s="784"/>
      <c r="V14" s="784"/>
      <c r="W14" s="784"/>
      <c r="X14" s="784"/>
      <c r="Y14" s="784"/>
      <c r="Z14" s="784"/>
      <c r="AA14" s="784"/>
      <c r="AB14" s="784"/>
      <c r="AC14" s="784"/>
      <c r="AD14" s="784"/>
      <c r="AE14" s="785"/>
      <c r="AF14" s="786"/>
      <c r="AG14" s="787"/>
      <c r="AH14" s="787"/>
      <c r="AI14" s="787"/>
      <c r="AJ14" s="788"/>
      <c r="AK14" s="769"/>
      <c r="AL14" s="770"/>
      <c r="AM14" s="770"/>
      <c r="AN14" s="770"/>
      <c r="AO14" s="770"/>
      <c r="AP14" s="770"/>
      <c r="AQ14" s="770"/>
      <c r="AR14" s="770"/>
      <c r="AS14" s="770"/>
      <c r="AT14" s="770"/>
      <c r="AU14" s="771"/>
      <c r="AV14" s="771"/>
      <c r="AW14" s="771"/>
      <c r="AX14" s="771"/>
      <c r="AY14" s="772"/>
      <c r="AZ14" s="232"/>
      <c r="BA14" s="232"/>
      <c r="BB14" s="232"/>
      <c r="BC14" s="232"/>
      <c r="BD14" s="232"/>
      <c r="BE14" s="233"/>
      <c r="BF14" s="233"/>
      <c r="BG14" s="233"/>
      <c r="BH14" s="233"/>
      <c r="BI14" s="233"/>
      <c r="BJ14" s="233"/>
      <c r="BK14" s="233"/>
      <c r="BL14" s="233"/>
      <c r="BM14" s="233"/>
      <c r="BN14" s="233"/>
      <c r="BO14" s="233"/>
      <c r="BP14" s="233"/>
      <c r="BQ14" s="238">
        <v>8</v>
      </c>
      <c r="BR14" s="239"/>
      <c r="BS14" s="773"/>
      <c r="BT14" s="774"/>
      <c r="BU14" s="774"/>
      <c r="BV14" s="774"/>
      <c r="BW14" s="774"/>
      <c r="BX14" s="774"/>
      <c r="BY14" s="774"/>
      <c r="BZ14" s="774"/>
      <c r="CA14" s="774"/>
      <c r="CB14" s="774"/>
      <c r="CC14" s="774"/>
      <c r="CD14" s="774"/>
      <c r="CE14" s="774"/>
      <c r="CF14" s="774"/>
      <c r="CG14" s="775"/>
      <c r="CH14" s="776"/>
      <c r="CI14" s="777"/>
      <c r="CJ14" s="777"/>
      <c r="CK14" s="777"/>
      <c r="CL14" s="778"/>
      <c r="CM14" s="776"/>
      <c r="CN14" s="777"/>
      <c r="CO14" s="777"/>
      <c r="CP14" s="777"/>
      <c r="CQ14" s="778"/>
      <c r="CR14" s="776"/>
      <c r="CS14" s="777"/>
      <c r="CT14" s="777"/>
      <c r="CU14" s="777"/>
      <c r="CV14" s="778"/>
      <c r="CW14" s="776"/>
      <c r="CX14" s="777"/>
      <c r="CY14" s="777"/>
      <c r="CZ14" s="777"/>
      <c r="DA14" s="778"/>
      <c r="DB14" s="776"/>
      <c r="DC14" s="777"/>
      <c r="DD14" s="777"/>
      <c r="DE14" s="777"/>
      <c r="DF14" s="778"/>
      <c r="DG14" s="776"/>
      <c r="DH14" s="777"/>
      <c r="DI14" s="777"/>
      <c r="DJ14" s="777"/>
      <c r="DK14" s="778"/>
      <c r="DL14" s="776"/>
      <c r="DM14" s="777"/>
      <c r="DN14" s="777"/>
      <c r="DO14" s="777"/>
      <c r="DP14" s="778"/>
      <c r="DQ14" s="776"/>
      <c r="DR14" s="777"/>
      <c r="DS14" s="777"/>
      <c r="DT14" s="777"/>
      <c r="DU14" s="778"/>
      <c r="DV14" s="773"/>
      <c r="DW14" s="774"/>
      <c r="DX14" s="774"/>
      <c r="DY14" s="774"/>
      <c r="DZ14" s="779"/>
      <c r="EA14" s="234"/>
    </row>
    <row r="15" spans="1:131" s="235" customFormat="1" ht="26.25" customHeight="1" x14ac:dyDescent="0.15">
      <c r="A15" s="238">
        <v>9</v>
      </c>
      <c r="B15" s="780"/>
      <c r="C15" s="781"/>
      <c r="D15" s="781"/>
      <c r="E15" s="781"/>
      <c r="F15" s="781"/>
      <c r="G15" s="781"/>
      <c r="H15" s="781"/>
      <c r="I15" s="781"/>
      <c r="J15" s="781"/>
      <c r="K15" s="781"/>
      <c r="L15" s="781"/>
      <c r="M15" s="781"/>
      <c r="N15" s="781"/>
      <c r="O15" s="781"/>
      <c r="P15" s="782"/>
      <c r="Q15" s="783"/>
      <c r="R15" s="784"/>
      <c r="S15" s="784"/>
      <c r="T15" s="784"/>
      <c r="U15" s="784"/>
      <c r="V15" s="784"/>
      <c r="W15" s="784"/>
      <c r="X15" s="784"/>
      <c r="Y15" s="784"/>
      <c r="Z15" s="784"/>
      <c r="AA15" s="784"/>
      <c r="AB15" s="784"/>
      <c r="AC15" s="784"/>
      <c r="AD15" s="784"/>
      <c r="AE15" s="785"/>
      <c r="AF15" s="786"/>
      <c r="AG15" s="787"/>
      <c r="AH15" s="787"/>
      <c r="AI15" s="787"/>
      <c r="AJ15" s="788"/>
      <c r="AK15" s="769"/>
      <c r="AL15" s="770"/>
      <c r="AM15" s="770"/>
      <c r="AN15" s="770"/>
      <c r="AO15" s="770"/>
      <c r="AP15" s="770"/>
      <c r="AQ15" s="770"/>
      <c r="AR15" s="770"/>
      <c r="AS15" s="770"/>
      <c r="AT15" s="770"/>
      <c r="AU15" s="771"/>
      <c r="AV15" s="771"/>
      <c r="AW15" s="771"/>
      <c r="AX15" s="771"/>
      <c r="AY15" s="772"/>
      <c r="AZ15" s="232"/>
      <c r="BA15" s="232"/>
      <c r="BB15" s="232"/>
      <c r="BC15" s="232"/>
      <c r="BD15" s="232"/>
      <c r="BE15" s="233"/>
      <c r="BF15" s="233"/>
      <c r="BG15" s="233"/>
      <c r="BH15" s="233"/>
      <c r="BI15" s="233"/>
      <c r="BJ15" s="233"/>
      <c r="BK15" s="233"/>
      <c r="BL15" s="233"/>
      <c r="BM15" s="233"/>
      <c r="BN15" s="233"/>
      <c r="BO15" s="233"/>
      <c r="BP15" s="233"/>
      <c r="BQ15" s="238">
        <v>9</v>
      </c>
      <c r="BR15" s="239"/>
      <c r="BS15" s="773"/>
      <c r="BT15" s="774"/>
      <c r="BU15" s="774"/>
      <c r="BV15" s="774"/>
      <c r="BW15" s="774"/>
      <c r="BX15" s="774"/>
      <c r="BY15" s="774"/>
      <c r="BZ15" s="774"/>
      <c r="CA15" s="774"/>
      <c r="CB15" s="774"/>
      <c r="CC15" s="774"/>
      <c r="CD15" s="774"/>
      <c r="CE15" s="774"/>
      <c r="CF15" s="774"/>
      <c r="CG15" s="775"/>
      <c r="CH15" s="776"/>
      <c r="CI15" s="777"/>
      <c r="CJ15" s="777"/>
      <c r="CK15" s="777"/>
      <c r="CL15" s="778"/>
      <c r="CM15" s="776"/>
      <c r="CN15" s="777"/>
      <c r="CO15" s="777"/>
      <c r="CP15" s="777"/>
      <c r="CQ15" s="778"/>
      <c r="CR15" s="776"/>
      <c r="CS15" s="777"/>
      <c r="CT15" s="777"/>
      <c r="CU15" s="777"/>
      <c r="CV15" s="778"/>
      <c r="CW15" s="776"/>
      <c r="CX15" s="777"/>
      <c r="CY15" s="777"/>
      <c r="CZ15" s="777"/>
      <c r="DA15" s="778"/>
      <c r="DB15" s="776"/>
      <c r="DC15" s="777"/>
      <c r="DD15" s="777"/>
      <c r="DE15" s="777"/>
      <c r="DF15" s="778"/>
      <c r="DG15" s="776"/>
      <c r="DH15" s="777"/>
      <c r="DI15" s="777"/>
      <c r="DJ15" s="777"/>
      <c r="DK15" s="778"/>
      <c r="DL15" s="776"/>
      <c r="DM15" s="777"/>
      <c r="DN15" s="777"/>
      <c r="DO15" s="777"/>
      <c r="DP15" s="778"/>
      <c r="DQ15" s="776"/>
      <c r="DR15" s="777"/>
      <c r="DS15" s="777"/>
      <c r="DT15" s="777"/>
      <c r="DU15" s="778"/>
      <c r="DV15" s="773"/>
      <c r="DW15" s="774"/>
      <c r="DX15" s="774"/>
      <c r="DY15" s="774"/>
      <c r="DZ15" s="779"/>
      <c r="EA15" s="234"/>
    </row>
    <row r="16" spans="1:131" s="235" customFormat="1" ht="26.25" customHeight="1" x14ac:dyDescent="0.15">
      <c r="A16" s="238">
        <v>10</v>
      </c>
      <c r="B16" s="780"/>
      <c r="C16" s="781"/>
      <c r="D16" s="781"/>
      <c r="E16" s="781"/>
      <c r="F16" s="781"/>
      <c r="G16" s="781"/>
      <c r="H16" s="781"/>
      <c r="I16" s="781"/>
      <c r="J16" s="781"/>
      <c r="K16" s="781"/>
      <c r="L16" s="781"/>
      <c r="M16" s="781"/>
      <c r="N16" s="781"/>
      <c r="O16" s="781"/>
      <c r="P16" s="782"/>
      <c r="Q16" s="783"/>
      <c r="R16" s="784"/>
      <c r="S16" s="784"/>
      <c r="T16" s="784"/>
      <c r="U16" s="784"/>
      <c r="V16" s="784"/>
      <c r="W16" s="784"/>
      <c r="X16" s="784"/>
      <c r="Y16" s="784"/>
      <c r="Z16" s="784"/>
      <c r="AA16" s="784"/>
      <c r="AB16" s="784"/>
      <c r="AC16" s="784"/>
      <c r="AD16" s="784"/>
      <c r="AE16" s="785"/>
      <c r="AF16" s="786"/>
      <c r="AG16" s="787"/>
      <c r="AH16" s="787"/>
      <c r="AI16" s="787"/>
      <c r="AJ16" s="788"/>
      <c r="AK16" s="769"/>
      <c r="AL16" s="770"/>
      <c r="AM16" s="770"/>
      <c r="AN16" s="770"/>
      <c r="AO16" s="770"/>
      <c r="AP16" s="770"/>
      <c r="AQ16" s="770"/>
      <c r="AR16" s="770"/>
      <c r="AS16" s="770"/>
      <c r="AT16" s="770"/>
      <c r="AU16" s="771"/>
      <c r="AV16" s="771"/>
      <c r="AW16" s="771"/>
      <c r="AX16" s="771"/>
      <c r="AY16" s="772"/>
      <c r="AZ16" s="232"/>
      <c r="BA16" s="232"/>
      <c r="BB16" s="232"/>
      <c r="BC16" s="232"/>
      <c r="BD16" s="232"/>
      <c r="BE16" s="233"/>
      <c r="BF16" s="233"/>
      <c r="BG16" s="233"/>
      <c r="BH16" s="233"/>
      <c r="BI16" s="233"/>
      <c r="BJ16" s="233"/>
      <c r="BK16" s="233"/>
      <c r="BL16" s="233"/>
      <c r="BM16" s="233"/>
      <c r="BN16" s="233"/>
      <c r="BO16" s="233"/>
      <c r="BP16" s="233"/>
      <c r="BQ16" s="238">
        <v>10</v>
      </c>
      <c r="BR16" s="239"/>
      <c r="BS16" s="773"/>
      <c r="BT16" s="774"/>
      <c r="BU16" s="774"/>
      <c r="BV16" s="774"/>
      <c r="BW16" s="774"/>
      <c r="BX16" s="774"/>
      <c r="BY16" s="774"/>
      <c r="BZ16" s="774"/>
      <c r="CA16" s="774"/>
      <c r="CB16" s="774"/>
      <c r="CC16" s="774"/>
      <c r="CD16" s="774"/>
      <c r="CE16" s="774"/>
      <c r="CF16" s="774"/>
      <c r="CG16" s="775"/>
      <c r="CH16" s="776"/>
      <c r="CI16" s="777"/>
      <c r="CJ16" s="777"/>
      <c r="CK16" s="777"/>
      <c r="CL16" s="778"/>
      <c r="CM16" s="776"/>
      <c r="CN16" s="777"/>
      <c r="CO16" s="777"/>
      <c r="CP16" s="777"/>
      <c r="CQ16" s="778"/>
      <c r="CR16" s="776"/>
      <c r="CS16" s="777"/>
      <c r="CT16" s="777"/>
      <c r="CU16" s="777"/>
      <c r="CV16" s="778"/>
      <c r="CW16" s="776"/>
      <c r="CX16" s="777"/>
      <c r="CY16" s="777"/>
      <c r="CZ16" s="777"/>
      <c r="DA16" s="778"/>
      <c r="DB16" s="776"/>
      <c r="DC16" s="777"/>
      <c r="DD16" s="777"/>
      <c r="DE16" s="777"/>
      <c r="DF16" s="778"/>
      <c r="DG16" s="776"/>
      <c r="DH16" s="777"/>
      <c r="DI16" s="777"/>
      <c r="DJ16" s="777"/>
      <c r="DK16" s="778"/>
      <c r="DL16" s="776"/>
      <c r="DM16" s="777"/>
      <c r="DN16" s="777"/>
      <c r="DO16" s="777"/>
      <c r="DP16" s="778"/>
      <c r="DQ16" s="776"/>
      <c r="DR16" s="777"/>
      <c r="DS16" s="777"/>
      <c r="DT16" s="777"/>
      <c r="DU16" s="778"/>
      <c r="DV16" s="773"/>
      <c r="DW16" s="774"/>
      <c r="DX16" s="774"/>
      <c r="DY16" s="774"/>
      <c r="DZ16" s="779"/>
      <c r="EA16" s="234"/>
    </row>
    <row r="17" spans="1:131" s="235" customFormat="1" ht="26.25" customHeight="1" x14ac:dyDescent="0.15">
      <c r="A17" s="238">
        <v>11</v>
      </c>
      <c r="B17" s="780"/>
      <c r="C17" s="781"/>
      <c r="D17" s="781"/>
      <c r="E17" s="781"/>
      <c r="F17" s="781"/>
      <c r="G17" s="781"/>
      <c r="H17" s="781"/>
      <c r="I17" s="781"/>
      <c r="J17" s="781"/>
      <c r="K17" s="781"/>
      <c r="L17" s="781"/>
      <c r="M17" s="781"/>
      <c r="N17" s="781"/>
      <c r="O17" s="781"/>
      <c r="P17" s="782"/>
      <c r="Q17" s="783"/>
      <c r="R17" s="784"/>
      <c r="S17" s="784"/>
      <c r="T17" s="784"/>
      <c r="U17" s="784"/>
      <c r="V17" s="784"/>
      <c r="W17" s="784"/>
      <c r="X17" s="784"/>
      <c r="Y17" s="784"/>
      <c r="Z17" s="784"/>
      <c r="AA17" s="784"/>
      <c r="AB17" s="784"/>
      <c r="AC17" s="784"/>
      <c r="AD17" s="784"/>
      <c r="AE17" s="785"/>
      <c r="AF17" s="786"/>
      <c r="AG17" s="787"/>
      <c r="AH17" s="787"/>
      <c r="AI17" s="787"/>
      <c r="AJ17" s="788"/>
      <c r="AK17" s="769"/>
      <c r="AL17" s="770"/>
      <c r="AM17" s="770"/>
      <c r="AN17" s="770"/>
      <c r="AO17" s="770"/>
      <c r="AP17" s="770"/>
      <c r="AQ17" s="770"/>
      <c r="AR17" s="770"/>
      <c r="AS17" s="770"/>
      <c r="AT17" s="770"/>
      <c r="AU17" s="771"/>
      <c r="AV17" s="771"/>
      <c r="AW17" s="771"/>
      <c r="AX17" s="771"/>
      <c r="AY17" s="772"/>
      <c r="AZ17" s="232"/>
      <c r="BA17" s="232"/>
      <c r="BB17" s="232"/>
      <c r="BC17" s="232"/>
      <c r="BD17" s="232"/>
      <c r="BE17" s="233"/>
      <c r="BF17" s="233"/>
      <c r="BG17" s="233"/>
      <c r="BH17" s="233"/>
      <c r="BI17" s="233"/>
      <c r="BJ17" s="233"/>
      <c r="BK17" s="233"/>
      <c r="BL17" s="233"/>
      <c r="BM17" s="233"/>
      <c r="BN17" s="233"/>
      <c r="BO17" s="233"/>
      <c r="BP17" s="233"/>
      <c r="BQ17" s="238">
        <v>11</v>
      </c>
      <c r="BR17" s="239"/>
      <c r="BS17" s="773"/>
      <c r="BT17" s="774"/>
      <c r="BU17" s="774"/>
      <c r="BV17" s="774"/>
      <c r="BW17" s="774"/>
      <c r="BX17" s="774"/>
      <c r="BY17" s="774"/>
      <c r="BZ17" s="774"/>
      <c r="CA17" s="774"/>
      <c r="CB17" s="774"/>
      <c r="CC17" s="774"/>
      <c r="CD17" s="774"/>
      <c r="CE17" s="774"/>
      <c r="CF17" s="774"/>
      <c r="CG17" s="775"/>
      <c r="CH17" s="776"/>
      <c r="CI17" s="777"/>
      <c r="CJ17" s="777"/>
      <c r="CK17" s="777"/>
      <c r="CL17" s="778"/>
      <c r="CM17" s="776"/>
      <c r="CN17" s="777"/>
      <c r="CO17" s="777"/>
      <c r="CP17" s="777"/>
      <c r="CQ17" s="778"/>
      <c r="CR17" s="776"/>
      <c r="CS17" s="777"/>
      <c r="CT17" s="777"/>
      <c r="CU17" s="777"/>
      <c r="CV17" s="778"/>
      <c r="CW17" s="776"/>
      <c r="CX17" s="777"/>
      <c r="CY17" s="777"/>
      <c r="CZ17" s="777"/>
      <c r="DA17" s="778"/>
      <c r="DB17" s="776"/>
      <c r="DC17" s="777"/>
      <c r="DD17" s="777"/>
      <c r="DE17" s="777"/>
      <c r="DF17" s="778"/>
      <c r="DG17" s="776"/>
      <c r="DH17" s="777"/>
      <c r="DI17" s="777"/>
      <c r="DJ17" s="777"/>
      <c r="DK17" s="778"/>
      <c r="DL17" s="776"/>
      <c r="DM17" s="777"/>
      <c r="DN17" s="777"/>
      <c r="DO17" s="777"/>
      <c r="DP17" s="778"/>
      <c r="DQ17" s="776"/>
      <c r="DR17" s="777"/>
      <c r="DS17" s="777"/>
      <c r="DT17" s="777"/>
      <c r="DU17" s="778"/>
      <c r="DV17" s="773"/>
      <c r="DW17" s="774"/>
      <c r="DX17" s="774"/>
      <c r="DY17" s="774"/>
      <c r="DZ17" s="779"/>
      <c r="EA17" s="234"/>
    </row>
    <row r="18" spans="1:131" s="235" customFormat="1" ht="26.25" customHeight="1" x14ac:dyDescent="0.15">
      <c r="A18" s="238">
        <v>12</v>
      </c>
      <c r="B18" s="780"/>
      <c r="C18" s="781"/>
      <c r="D18" s="781"/>
      <c r="E18" s="781"/>
      <c r="F18" s="781"/>
      <c r="G18" s="781"/>
      <c r="H18" s="781"/>
      <c r="I18" s="781"/>
      <c r="J18" s="781"/>
      <c r="K18" s="781"/>
      <c r="L18" s="781"/>
      <c r="M18" s="781"/>
      <c r="N18" s="781"/>
      <c r="O18" s="781"/>
      <c r="P18" s="782"/>
      <c r="Q18" s="783"/>
      <c r="R18" s="784"/>
      <c r="S18" s="784"/>
      <c r="T18" s="784"/>
      <c r="U18" s="784"/>
      <c r="V18" s="784"/>
      <c r="W18" s="784"/>
      <c r="X18" s="784"/>
      <c r="Y18" s="784"/>
      <c r="Z18" s="784"/>
      <c r="AA18" s="784"/>
      <c r="AB18" s="784"/>
      <c r="AC18" s="784"/>
      <c r="AD18" s="784"/>
      <c r="AE18" s="785"/>
      <c r="AF18" s="786"/>
      <c r="AG18" s="787"/>
      <c r="AH18" s="787"/>
      <c r="AI18" s="787"/>
      <c r="AJ18" s="788"/>
      <c r="AK18" s="769"/>
      <c r="AL18" s="770"/>
      <c r="AM18" s="770"/>
      <c r="AN18" s="770"/>
      <c r="AO18" s="770"/>
      <c r="AP18" s="770"/>
      <c r="AQ18" s="770"/>
      <c r="AR18" s="770"/>
      <c r="AS18" s="770"/>
      <c r="AT18" s="770"/>
      <c r="AU18" s="771"/>
      <c r="AV18" s="771"/>
      <c r="AW18" s="771"/>
      <c r="AX18" s="771"/>
      <c r="AY18" s="772"/>
      <c r="AZ18" s="232"/>
      <c r="BA18" s="232"/>
      <c r="BB18" s="232"/>
      <c r="BC18" s="232"/>
      <c r="BD18" s="232"/>
      <c r="BE18" s="233"/>
      <c r="BF18" s="233"/>
      <c r="BG18" s="233"/>
      <c r="BH18" s="233"/>
      <c r="BI18" s="233"/>
      <c r="BJ18" s="233"/>
      <c r="BK18" s="233"/>
      <c r="BL18" s="233"/>
      <c r="BM18" s="233"/>
      <c r="BN18" s="233"/>
      <c r="BO18" s="233"/>
      <c r="BP18" s="233"/>
      <c r="BQ18" s="238">
        <v>12</v>
      </c>
      <c r="BR18" s="239"/>
      <c r="BS18" s="773"/>
      <c r="BT18" s="774"/>
      <c r="BU18" s="774"/>
      <c r="BV18" s="774"/>
      <c r="BW18" s="774"/>
      <c r="BX18" s="774"/>
      <c r="BY18" s="774"/>
      <c r="BZ18" s="774"/>
      <c r="CA18" s="774"/>
      <c r="CB18" s="774"/>
      <c r="CC18" s="774"/>
      <c r="CD18" s="774"/>
      <c r="CE18" s="774"/>
      <c r="CF18" s="774"/>
      <c r="CG18" s="775"/>
      <c r="CH18" s="776"/>
      <c r="CI18" s="777"/>
      <c r="CJ18" s="777"/>
      <c r="CK18" s="777"/>
      <c r="CL18" s="778"/>
      <c r="CM18" s="776"/>
      <c r="CN18" s="777"/>
      <c r="CO18" s="777"/>
      <c r="CP18" s="777"/>
      <c r="CQ18" s="778"/>
      <c r="CR18" s="776"/>
      <c r="CS18" s="777"/>
      <c r="CT18" s="777"/>
      <c r="CU18" s="777"/>
      <c r="CV18" s="778"/>
      <c r="CW18" s="776"/>
      <c r="CX18" s="777"/>
      <c r="CY18" s="777"/>
      <c r="CZ18" s="777"/>
      <c r="DA18" s="778"/>
      <c r="DB18" s="776"/>
      <c r="DC18" s="777"/>
      <c r="DD18" s="777"/>
      <c r="DE18" s="777"/>
      <c r="DF18" s="778"/>
      <c r="DG18" s="776"/>
      <c r="DH18" s="777"/>
      <c r="DI18" s="777"/>
      <c r="DJ18" s="777"/>
      <c r="DK18" s="778"/>
      <c r="DL18" s="776"/>
      <c r="DM18" s="777"/>
      <c r="DN18" s="777"/>
      <c r="DO18" s="777"/>
      <c r="DP18" s="778"/>
      <c r="DQ18" s="776"/>
      <c r="DR18" s="777"/>
      <c r="DS18" s="777"/>
      <c r="DT18" s="777"/>
      <c r="DU18" s="778"/>
      <c r="DV18" s="773"/>
      <c r="DW18" s="774"/>
      <c r="DX18" s="774"/>
      <c r="DY18" s="774"/>
      <c r="DZ18" s="779"/>
      <c r="EA18" s="234"/>
    </row>
    <row r="19" spans="1:131" s="235" customFormat="1" ht="26.25" customHeight="1" x14ac:dyDescent="0.15">
      <c r="A19" s="238">
        <v>13</v>
      </c>
      <c r="B19" s="780"/>
      <c r="C19" s="781"/>
      <c r="D19" s="781"/>
      <c r="E19" s="781"/>
      <c r="F19" s="781"/>
      <c r="G19" s="781"/>
      <c r="H19" s="781"/>
      <c r="I19" s="781"/>
      <c r="J19" s="781"/>
      <c r="K19" s="781"/>
      <c r="L19" s="781"/>
      <c r="M19" s="781"/>
      <c r="N19" s="781"/>
      <c r="O19" s="781"/>
      <c r="P19" s="782"/>
      <c r="Q19" s="783"/>
      <c r="R19" s="784"/>
      <c r="S19" s="784"/>
      <c r="T19" s="784"/>
      <c r="U19" s="784"/>
      <c r="V19" s="784"/>
      <c r="W19" s="784"/>
      <c r="X19" s="784"/>
      <c r="Y19" s="784"/>
      <c r="Z19" s="784"/>
      <c r="AA19" s="784"/>
      <c r="AB19" s="784"/>
      <c r="AC19" s="784"/>
      <c r="AD19" s="784"/>
      <c r="AE19" s="785"/>
      <c r="AF19" s="786"/>
      <c r="AG19" s="787"/>
      <c r="AH19" s="787"/>
      <c r="AI19" s="787"/>
      <c r="AJ19" s="788"/>
      <c r="AK19" s="769"/>
      <c r="AL19" s="770"/>
      <c r="AM19" s="770"/>
      <c r="AN19" s="770"/>
      <c r="AO19" s="770"/>
      <c r="AP19" s="770"/>
      <c r="AQ19" s="770"/>
      <c r="AR19" s="770"/>
      <c r="AS19" s="770"/>
      <c r="AT19" s="770"/>
      <c r="AU19" s="771"/>
      <c r="AV19" s="771"/>
      <c r="AW19" s="771"/>
      <c r="AX19" s="771"/>
      <c r="AY19" s="772"/>
      <c r="AZ19" s="232"/>
      <c r="BA19" s="232"/>
      <c r="BB19" s="232"/>
      <c r="BC19" s="232"/>
      <c r="BD19" s="232"/>
      <c r="BE19" s="233"/>
      <c r="BF19" s="233"/>
      <c r="BG19" s="233"/>
      <c r="BH19" s="233"/>
      <c r="BI19" s="233"/>
      <c r="BJ19" s="233"/>
      <c r="BK19" s="233"/>
      <c r="BL19" s="233"/>
      <c r="BM19" s="233"/>
      <c r="BN19" s="233"/>
      <c r="BO19" s="233"/>
      <c r="BP19" s="233"/>
      <c r="BQ19" s="238">
        <v>13</v>
      </c>
      <c r="BR19" s="239"/>
      <c r="BS19" s="773"/>
      <c r="BT19" s="774"/>
      <c r="BU19" s="774"/>
      <c r="BV19" s="774"/>
      <c r="BW19" s="774"/>
      <c r="BX19" s="774"/>
      <c r="BY19" s="774"/>
      <c r="BZ19" s="774"/>
      <c r="CA19" s="774"/>
      <c r="CB19" s="774"/>
      <c r="CC19" s="774"/>
      <c r="CD19" s="774"/>
      <c r="CE19" s="774"/>
      <c r="CF19" s="774"/>
      <c r="CG19" s="775"/>
      <c r="CH19" s="776"/>
      <c r="CI19" s="777"/>
      <c r="CJ19" s="777"/>
      <c r="CK19" s="777"/>
      <c r="CL19" s="778"/>
      <c r="CM19" s="776"/>
      <c r="CN19" s="777"/>
      <c r="CO19" s="777"/>
      <c r="CP19" s="777"/>
      <c r="CQ19" s="778"/>
      <c r="CR19" s="776"/>
      <c r="CS19" s="777"/>
      <c r="CT19" s="777"/>
      <c r="CU19" s="777"/>
      <c r="CV19" s="778"/>
      <c r="CW19" s="776"/>
      <c r="CX19" s="777"/>
      <c r="CY19" s="777"/>
      <c r="CZ19" s="777"/>
      <c r="DA19" s="778"/>
      <c r="DB19" s="776"/>
      <c r="DC19" s="777"/>
      <c r="DD19" s="777"/>
      <c r="DE19" s="777"/>
      <c r="DF19" s="778"/>
      <c r="DG19" s="776"/>
      <c r="DH19" s="777"/>
      <c r="DI19" s="777"/>
      <c r="DJ19" s="777"/>
      <c r="DK19" s="778"/>
      <c r="DL19" s="776"/>
      <c r="DM19" s="777"/>
      <c r="DN19" s="777"/>
      <c r="DO19" s="777"/>
      <c r="DP19" s="778"/>
      <c r="DQ19" s="776"/>
      <c r="DR19" s="777"/>
      <c r="DS19" s="777"/>
      <c r="DT19" s="777"/>
      <c r="DU19" s="778"/>
      <c r="DV19" s="773"/>
      <c r="DW19" s="774"/>
      <c r="DX19" s="774"/>
      <c r="DY19" s="774"/>
      <c r="DZ19" s="779"/>
      <c r="EA19" s="234"/>
    </row>
    <row r="20" spans="1:131" s="235" customFormat="1" ht="26.25" customHeight="1" x14ac:dyDescent="0.15">
      <c r="A20" s="238">
        <v>14</v>
      </c>
      <c r="B20" s="780"/>
      <c r="C20" s="781"/>
      <c r="D20" s="781"/>
      <c r="E20" s="781"/>
      <c r="F20" s="781"/>
      <c r="G20" s="781"/>
      <c r="H20" s="781"/>
      <c r="I20" s="781"/>
      <c r="J20" s="781"/>
      <c r="K20" s="781"/>
      <c r="L20" s="781"/>
      <c r="M20" s="781"/>
      <c r="N20" s="781"/>
      <c r="O20" s="781"/>
      <c r="P20" s="782"/>
      <c r="Q20" s="783"/>
      <c r="R20" s="784"/>
      <c r="S20" s="784"/>
      <c r="T20" s="784"/>
      <c r="U20" s="784"/>
      <c r="V20" s="784"/>
      <c r="W20" s="784"/>
      <c r="X20" s="784"/>
      <c r="Y20" s="784"/>
      <c r="Z20" s="784"/>
      <c r="AA20" s="784"/>
      <c r="AB20" s="784"/>
      <c r="AC20" s="784"/>
      <c r="AD20" s="784"/>
      <c r="AE20" s="785"/>
      <c r="AF20" s="786"/>
      <c r="AG20" s="787"/>
      <c r="AH20" s="787"/>
      <c r="AI20" s="787"/>
      <c r="AJ20" s="788"/>
      <c r="AK20" s="769"/>
      <c r="AL20" s="770"/>
      <c r="AM20" s="770"/>
      <c r="AN20" s="770"/>
      <c r="AO20" s="770"/>
      <c r="AP20" s="770"/>
      <c r="AQ20" s="770"/>
      <c r="AR20" s="770"/>
      <c r="AS20" s="770"/>
      <c r="AT20" s="770"/>
      <c r="AU20" s="771"/>
      <c r="AV20" s="771"/>
      <c r="AW20" s="771"/>
      <c r="AX20" s="771"/>
      <c r="AY20" s="772"/>
      <c r="AZ20" s="232"/>
      <c r="BA20" s="232"/>
      <c r="BB20" s="232"/>
      <c r="BC20" s="232"/>
      <c r="BD20" s="232"/>
      <c r="BE20" s="233"/>
      <c r="BF20" s="233"/>
      <c r="BG20" s="233"/>
      <c r="BH20" s="233"/>
      <c r="BI20" s="233"/>
      <c r="BJ20" s="233"/>
      <c r="BK20" s="233"/>
      <c r="BL20" s="233"/>
      <c r="BM20" s="233"/>
      <c r="BN20" s="233"/>
      <c r="BO20" s="233"/>
      <c r="BP20" s="233"/>
      <c r="BQ20" s="238">
        <v>14</v>
      </c>
      <c r="BR20" s="239"/>
      <c r="BS20" s="773"/>
      <c r="BT20" s="774"/>
      <c r="BU20" s="774"/>
      <c r="BV20" s="774"/>
      <c r="BW20" s="774"/>
      <c r="BX20" s="774"/>
      <c r="BY20" s="774"/>
      <c r="BZ20" s="774"/>
      <c r="CA20" s="774"/>
      <c r="CB20" s="774"/>
      <c r="CC20" s="774"/>
      <c r="CD20" s="774"/>
      <c r="CE20" s="774"/>
      <c r="CF20" s="774"/>
      <c r="CG20" s="775"/>
      <c r="CH20" s="776"/>
      <c r="CI20" s="777"/>
      <c r="CJ20" s="777"/>
      <c r="CK20" s="777"/>
      <c r="CL20" s="778"/>
      <c r="CM20" s="776"/>
      <c r="CN20" s="777"/>
      <c r="CO20" s="777"/>
      <c r="CP20" s="777"/>
      <c r="CQ20" s="778"/>
      <c r="CR20" s="776"/>
      <c r="CS20" s="777"/>
      <c r="CT20" s="777"/>
      <c r="CU20" s="777"/>
      <c r="CV20" s="778"/>
      <c r="CW20" s="776"/>
      <c r="CX20" s="777"/>
      <c r="CY20" s="777"/>
      <c r="CZ20" s="777"/>
      <c r="DA20" s="778"/>
      <c r="DB20" s="776"/>
      <c r="DC20" s="777"/>
      <c r="DD20" s="777"/>
      <c r="DE20" s="777"/>
      <c r="DF20" s="778"/>
      <c r="DG20" s="776"/>
      <c r="DH20" s="777"/>
      <c r="DI20" s="777"/>
      <c r="DJ20" s="777"/>
      <c r="DK20" s="778"/>
      <c r="DL20" s="776"/>
      <c r="DM20" s="777"/>
      <c r="DN20" s="777"/>
      <c r="DO20" s="777"/>
      <c r="DP20" s="778"/>
      <c r="DQ20" s="776"/>
      <c r="DR20" s="777"/>
      <c r="DS20" s="777"/>
      <c r="DT20" s="777"/>
      <c r="DU20" s="778"/>
      <c r="DV20" s="773"/>
      <c r="DW20" s="774"/>
      <c r="DX20" s="774"/>
      <c r="DY20" s="774"/>
      <c r="DZ20" s="779"/>
      <c r="EA20" s="234"/>
    </row>
    <row r="21" spans="1:131" s="235" customFormat="1" ht="26.25" customHeight="1" thickBot="1" x14ac:dyDescent="0.2">
      <c r="A21" s="238">
        <v>15</v>
      </c>
      <c r="B21" s="780"/>
      <c r="C21" s="781"/>
      <c r="D21" s="781"/>
      <c r="E21" s="781"/>
      <c r="F21" s="781"/>
      <c r="G21" s="781"/>
      <c r="H21" s="781"/>
      <c r="I21" s="781"/>
      <c r="J21" s="781"/>
      <c r="K21" s="781"/>
      <c r="L21" s="781"/>
      <c r="M21" s="781"/>
      <c r="N21" s="781"/>
      <c r="O21" s="781"/>
      <c r="P21" s="782"/>
      <c r="Q21" s="783"/>
      <c r="R21" s="784"/>
      <c r="S21" s="784"/>
      <c r="T21" s="784"/>
      <c r="U21" s="784"/>
      <c r="V21" s="784"/>
      <c r="W21" s="784"/>
      <c r="X21" s="784"/>
      <c r="Y21" s="784"/>
      <c r="Z21" s="784"/>
      <c r="AA21" s="784"/>
      <c r="AB21" s="784"/>
      <c r="AC21" s="784"/>
      <c r="AD21" s="784"/>
      <c r="AE21" s="785"/>
      <c r="AF21" s="786"/>
      <c r="AG21" s="787"/>
      <c r="AH21" s="787"/>
      <c r="AI21" s="787"/>
      <c r="AJ21" s="788"/>
      <c r="AK21" s="769"/>
      <c r="AL21" s="770"/>
      <c r="AM21" s="770"/>
      <c r="AN21" s="770"/>
      <c r="AO21" s="770"/>
      <c r="AP21" s="770"/>
      <c r="AQ21" s="770"/>
      <c r="AR21" s="770"/>
      <c r="AS21" s="770"/>
      <c r="AT21" s="770"/>
      <c r="AU21" s="771"/>
      <c r="AV21" s="771"/>
      <c r="AW21" s="771"/>
      <c r="AX21" s="771"/>
      <c r="AY21" s="772"/>
      <c r="AZ21" s="232"/>
      <c r="BA21" s="232"/>
      <c r="BB21" s="232"/>
      <c r="BC21" s="232"/>
      <c r="BD21" s="232"/>
      <c r="BE21" s="233"/>
      <c r="BF21" s="233"/>
      <c r="BG21" s="233"/>
      <c r="BH21" s="233"/>
      <c r="BI21" s="233"/>
      <c r="BJ21" s="233"/>
      <c r="BK21" s="233"/>
      <c r="BL21" s="233"/>
      <c r="BM21" s="233"/>
      <c r="BN21" s="233"/>
      <c r="BO21" s="233"/>
      <c r="BP21" s="233"/>
      <c r="BQ21" s="238">
        <v>15</v>
      </c>
      <c r="BR21" s="239"/>
      <c r="BS21" s="773"/>
      <c r="BT21" s="774"/>
      <c r="BU21" s="774"/>
      <c r="BV21" s="774"/>
      <c r="BW21" s="774"/>
      <c r="BX21" s="774"/>
      <c r="BY21" s="774"/>
      <c r="BZ21" s="774"/>
      <c r="CA21" s="774"/>
      <c r="CB21" s="774"/>
      <c r="CC21" s="774"/>
      <c r="CD21" s="774"/>
      <c r="CE21" s="774"/>
      <c r="CF21" s="774"/>
      <c r="CG21" s="775"/>
      <c r="CH21" s="776"/>
      <c r="CI21" s="777"/>
      <c r="CJ21" s="777"/>
      <c r="CK21" s="777"/>
      <c r="CL21" s="778"/>
      <c r="CM21" s="776"/>
      <c r="CN21" s="777"/>
      <c r="CO21" s="777"/>
      <c r="CP21" s="777"/>
      <c r="CQ21" s="778"/>
      <c r="CR21" s="776"/>
      <c r="CS21" s="777"/>
      <c r="CT21" s="777"/>
      <c r="CU21" s="777"/>
      <c r="CV21" s="778"/>
      <c r="CW21" s="776"/>
      <c r="CX21" s="777"/>
      <c r="CY21" s="777"/>
      <c r="CZ21" s="777"/>
      <c r="DA21" s="778"/>
      <c r="DB21" s="776"/>
      <c r="DC21" s="777"/>
      <c r="DD21" s="777"/>
      <c r="DE21" s="777"/>
      <c r="DF21" s="778"/>
      <c r="DG21" s="776"/>
      <c r="DH21" s="777"/>
      <c r="DI21" s="777"/>
      <c r="DJ21" s="777"/>
      <c r="DK21" s="778"/>
      <c r="DL21" s="776"/>
      <c r="DM21" s="777"/>
      <c r="DN21" s="777"/>
      <c r="DO21" s="777"/>
      <c r="DP21" s="778"/>
      <c r="DQ21" s="776"/>
      <c r="DR21" s="777"/>
      <c r="DS21" s="777"/>
      <c r="DT21" s="777"/>
      <c r="DU21" s="778"/>
      <c r="DV21" s="773"/>
      <c r="DW21" s="774"/>
      <c r="DX21" s="774"/>
      <c r="DY21" s="774"/>
      <c r="DZ21" s="779"/>
      <c r="EA21" s="234"/>
    </row>
    <row r="22" spans="1:131" s="235" customFormat="1" ht="26.25" customHeight="1" x14ac:dyDescent="0.15">
      <c r="A22" s="238">
        <v>16</v>
      </c>
      <c r="B22" s="780"/>
      <c r="C22" s="781"/>
      <c r="D22" s="781"/>
      <c r="E22" s="781"/>
      <c r="F22" s="781"/>
      <c r="G22" s="781"/>
      <c r="H22" s="781"/>
      <c r="I22" s="781"/>
      <c r="J22" s="781"/>
      <c r="K22" s="781"/>
      <c r="L22" s="781"/>
      <c r="M22" s="781"/>
      <c r="N22" s="781"/>
      <c r="O22" s="781"/>
      <c r="P22" s="782"/>
      <c r="Q22" s="799"/>
      <c r="R22" s="800"/>
      <c r="S22" s="800"/>
      <c r="T22" s="800"/>
      <c r="U22" s="800"/>
      <c r="V22" s="800"/>
      <c r="W22" s="800"/>
      <c r="X22" s="800"/>
      <c r="Y22" s="800"/>
      <c r="Z22" s="800"/>
      <c r="AA22" s="800"/>
      <c r="AB22" s="800"/>
      <c r="AC22" s="800"/>
      <c r="AD22" s="800"/>
      <c r="AE22" s="801"/>
      <c r="AF22" s="786"/>
      <c r="AG22" s="787"/>
      <c r="AH22" s="787"/>
      <c r="AI22" s="787"/>
      <c r="AJ22" s="788"/>
      <c r="AK22" s="802"/>
      <c r="AL22" s="803"/>
      <c r="AM22" s="803"/>
      <c r="AN22" s="803"/>
      <c r="AO22" s="803"/>
      <c r="AP22" s="803"/>
      <c r="AQ22" s="803"/>
      <c r="AR22" s="803"/>
      <c r="AS22" s="803"/>
      <c r="AT22" s="803"/>
      <c r="AU22" s="804"/>
      <c r="AV22" s="804"/>
      <c r="AW22" s="804"/>
      <c r="AX22" s="804"/>
      <c r="AY22" s="805"/>
      <c r="AZ22" s="806" t="s">
        <v>395</v>
      </c>
      <c r="BA22" s="806"/>
      <c r="BB22" s="806"/>
      <c r="BC22" s="806"/>
      <c r="BD22" s="807"/>
      <c r="BE22" s="233"/>
      <c r="BF22" s="233"/>
      <c r="BG22" s="233"/>
      <c r="BH22" s="233"/>
      <c r="BI22" s="233"/>
      <c r="BJ22" s="233"/>
      <c r="BK22" s="233"/>
      <c r="BL22" s="233"/>
      <c r="BM22" s="233"/>
      <c r="BN22" s="233"/>
      <c r="BO22" s="233"/>
      <c r="BP22" s="233"/>
      <c r="BQ22" s="238">
        <v>16</v>
      </c>
      <c r="BR22" s="239"/>
      <c r="BS22" s="773"/>
      <c r="BT22" s="774"/>
      <c r="BU22" s="774"/>
      <c r="BV22" s="774"/>
      <c r="BW22" s="774"/>
      <c r="BX22" s="774"/>
      <c r="BY22" s="774"/>
      <c r="BZ22" s="774"/>
      <c r="CA22" s="774"/>
      <c r="CB22" s="774"/>
      <c r="CC22" s="774"/>
      <c r="CD22" s="774"/>
      <c r="CE22" s="774"/>
      <c r="CF22" s="774"/>
      <c r="CG22" s="775"/>
      <c r="CH22" s="776"/>
      <c r="CI22" s="777"/>
      <c r="CJ22" s="777"/>
      <c r="CK22" s="777"/>
      <c r="CL22" s="778"/>
      <c r="CM22" s="776"/>
      <c r="CN22" s="777"/>
      <c r="CO22" s="777"/>
      <c r="CP22" s="777"/>
      <c r="CQ22" s="778"/>
      <c r="CR22" s="776"/>
      <c r="CS22" s="777"/>
      <c r="CT22" s="777"/>
      <c r="CU22" s="777"/>
      <c r="CV22" s="778"/>
      <c r="CW22" s="776"/>
      <c r="CX22" s="777"/>
      <c r="CY22" s="777"/>
      <c r="CZ22" s="777"/>
      <c r="DA22" s="778"/>
      <c r="DB22" s="776"/>
      <c r="DC22" s="777"/>
      <c r="DD22" s="777"/>
      <c r="DE22" s="777"/>
      <c r="DF22" s="778"/>
      <c r="DG22" s="776"/>
      <c r="DH22" s="777"/>
      <c r="DI22" s="777"/>
      <c r="DJ22" s="777"/>
      <c r="DK22" s="778"/>
      <c r="DL22" s="776"/>
      <c r="DM22" s="777"/>
      <c r="DN22" s="777"/>
      <c r="DO22" s="777"/>
      <c r="DP22" s="778"/>
      <c r="DQ22" s="776"/>
      <c r="DR22" s="777"/>
      <c r="DS22" s="777"/>
      <c r="DT22" s="777"/>
      <c r="DU22" s="778"/>
      <c r="DV22" s="773"/>
      <c r="DW22" s="774"/>
      <c r="DX22" s="774"/>
      <c r="DY22" s="774"/>
      <c r="DZ22" s="779"/>
      <c r="EA22" s="234"/>
    </row>
    <row r="23" spans="1:131" s="235" customFormat="1" ht="26.25" customHeight="1" thickBot="1" x14ac:dyDescent="0.2">
      <c r="A23" s="240" t="s">
        <v>396</v>
      </c>
      <c r="B23" s="789" t="s">
        <v>397</v>
      </c>
      <c r="C23" s="790"/>
      <c r="D23" s="790"/>
      <c r="E23" s="790"/>
      <c r="F23" s="790"/>
      <c r="G23" s="790"/>
      <c r="H23" s="790"/>
      <c r="I23" s="790"/>
      <c r="J23" s="790"/>
      <c r="K23" s="790"/>
      <c r="L23" s="790"/>
      <c r="M23" s="790"/>
      <c r="N23" s="790"/>
      <c r="O23" s="790"/>
      <c r="P23" s="791"/>
      <c r="Q23" s="792">
        <v>12617</v>
      </c>
      <c r="R23" s="793"/>
      <c r="S23" s="793"/>
      <c r="T23" s="793"/>
      <c r="U23" s="793"/>
      <c r="V23" s="793">
        <v>12161</v>
      </c>
      <c r="W23" s="793"/>
      <c r="X23" s="793"/>
      <c r="Y23" s="793"/>
      <c r="Z23" s="793"/>
      <c r="AA23" s="793">
        <v>455</v>
      </c>
      <c r="AB23" s="793"/>
      <c r="AC23" s="793"/>
      <c r="AD23" s="793"/>
      <c r="AE23" s="794"/>
      <c r="AF23" s="795">
        <v>407</v>
      </c>
      <c r="AG23" s="793"/>
      <c r="AH23" s="793"/>
      <c r="AI23" s="793"/>
      <c r="AJ23" s="796"/>
      <c r="AK23" s="797"/>
      <c r="AL23" s="798"/>
      <c r="AM23" s="798"/>
      <c r="AN23" s="798"/>
      <c r="AO23" s="798"/>
      <c r="AP23" s="793">
        <v>4249</v>
      </c>
      <c r="AQ23" s="793"/>
      <c r="AR23" s="793"/>
      <c r="AS23" s="793"/>
      <c r="AT23" s="793"/>
      <c r="AU23" s="809"/>
      <c r="AV23" s="809"/>
      <c r="AW23" s="809"/>
      <c r="AX23" s="809"/>
      <c r="AY23" s="810"/>
      <c r="AZ23" s="811" t="s">
        <v>398</v>
      </c>
      <c r="BA23" s="812"/>
      <c r="BB23" s="812"/>
      <c r="BC23" s="812"/>
      <c r="BD23" s="813"/>
      <c r="BE23" s="233"/>
      <c r="BF23" s="233"/>
      <c r="BG23" s="233"/>
      <c r="BH23" s="233"/>
      <c r="BI23" s="233"/>
      <c r="BJ23" s="233"/>
      <c r="BK23" s="233"/>
      <c r="BL23" s="233"/>
      <c r="BM23" s="233"/>
      <c r="BN23" s="233"/>
      <c r="BO23" s="233"/>
      <c r="BP23" s="233"/>
      <c r="BQ23" s="238">
        <v>17</v>
      </c>
      <c r="BR23" s="239"/>
      <c r="BS23" s="773"/>
      <c r="BT23" s="774"/>
      <c r="BU23" s="774"/>
      <c r="BV23" s="774"/>
      <c r="BW23" s="774"/>
      <c r="BX23" s="774"/>
      <c r="BY23" s="774"/>
      <c r="BZ23" s="774"/>
      <c r="CA23" s="774"/>
      <c r="CB23" s="774"/>
      <c r="CC23" s="774"/>
      <c r="CD23" s="774"/>
      <c r="CE23" s="774"/>
      <c r="CF23" s="774"/>
      <c r="CG23" s="775"/>
      <c r="CH23" s="776"/>
      <c r="CI23" s="777"/>
      <c r="CJ23" s="777"/>
      <c r="CK23" s="777"/>
      <c r="CL23" s="778"/>
      <c r="CM23" s="776"/>
      <c r="CN23" s="777"/>
      <c r="CO23" s="777"/>
      <c r="CP23" s="777"/>
      <c r="CQ23" s="778"/>
      <c r="CR23" s="776"/>
      <c r="CS23" s="777"/>
      <c r="CT23" s="777"/>
      <c r="CU23" s="777"/>
      <c r="CV23" s="778"/>
      <c r="CW23" s="776"/>
      <c r="CX23" s="777"/>
      <c r="CY23" s="777"/>
      <c r="CZ23" s="777"/>
      <c r="DA23" s="778"/>
      <c r="DB23" s="776"/>
      <c r="DC23" s="777"/>
      <c r="DD23" s="777"/>
      <c r="DE23" s="777"/>
      <c r="DF23" s="778"/>
      <c r="DG23" s="776"/>
      <c r="DH23" s="777"/>
      <c r="DI23" s="777"/>
      <c r="DJ23" s="777"/>
      <c r="DK23" s="778"/>
      <c r="DL23" s="776"/>
      <c r="DM23" s="777"/>
      <c r="DN23" s="777"/>
      <c r="DO23" s="777"/>
      <c r="DP23" s="778"/>
      <c r="DQ23" s="776"/>
      <c r="DR23" s="777"/>
      <c r="DS23" s="777"/>
      <c r="DT23" s="777"/>
      <c r="DU23" s="778"/>
      <c r="DV23" s="773"/>
      <c r="DW23" s="774"/>
      <c r="DX23" s="774"/>
      <c r="DY23" s="774"/>
      <c r="DZ23" s="779"/>
      <c r="EA23" s="234"/>
    </row>
    <row r="24" spans="1:131" s="235" customFormat="1" ht="26.25" customHeight="1" x14ac:dyDescent="0.15">
      <c r="A24" s="808" t="s">
        <v>399</v>
      </c>
      <c r="B24" s="808"/>
      <c r="C24" s="808"/>
      <c r="D24" s="808"/>
      <c r="E24" s="808"/>
      <c r="F24" s="808"/>
      <c r="G24" s="808"/>
      <c r="H24" s="808"/>
      <c r="I24" s="808"/>
      <c r="J24" s="808"/>
      <c r="K24" s="808"/>
      <c r="L24" s="808"/>
      <c r="M24" s="808"/>
      <c r="N24" s="808"/>
      <c r="O24" s="808"/>
      <c r="P24" s="808"/>
      <c r="Q24" s="808"/>
      <c r="R24" s="808"/>
      <c r="S24" s="808"/>
      <c r="T24" s="808"/>
      <c r="U24" s="808"/>
      <c r="V24" s="808"/>
      <c r="W24" s="808"/>
      <c r="X24" s="808"/>
      <c r="Y24" s="808"/>
      <c r="Z24" s="808"/>
      <c r="AA24" s="808"/>
      <c r="AB24" s="808"/>
      <c r="AC24" s="808"/>
      <c r="AD24" s="808"/>
      <c r="AE24" s="808"/>
      <c r="AF24" s="808"/>
      <c r="AG24" s="808"/>
      <c r="AH24" s="808"/>
      <c r="AI24" s="808"/>
      <c r="AJ24" s="808"/>
      <c r="AK24" s="808"/>
      <c r="AL24" s="808"/>
      <c r="AM24" s="808"/>
      <c r="AN24" s="808"/>
      <c r="AO24" s="808"/>
      <c r="AP24" s="808"/>
      <c r="AQ24" s="808"/>
      <c r="AR24" s="808"/>
      <c r="AS24" s="808"/>
      <c r="AT24" s="808"/>
      <c r="AU24" s="808"/>
      <c r="AV24" s="808"/>
      <c r="AW24" s="808"/>
      <c r="AX24" s="808"/>
      <c r="AY24" s="808"/>
      <c r="AZ24" s="232"/>
      <c r="BA24" s="232"/>
      <c r="BB24" s="232"/>
      <c r="BC24" s="232"/>
      <c r="BD24" s="232"/>
      <c r="BE24" s="233"/>
      <c r="BF24" s="233"/>
      <c r="BG24" s="233"/>
      <c r="BH24" s="233"/>
      <c r="BI24" s="233"/>
      <c r="BJ24" s="233"/>
      <c r="BK24" s="233"/>
      <c r="BL24" s="233"/>
      <c r="BM24" s="233"/>
      <c r="BN24" s="233"/>
      <c r="BO24" s="233"/>
      <c r="BP24" s="233"/>
      <c r="BQ24" s="238">
        <v>18</v>
      </c>
      <c r="BR24" s="239"/>
      <c r="BS24" s="773"/>
      <c r="BT24" s="774"/>
      <c r="BU24" s="774"/>
      <c r="BV24" s="774"/>
      <c r="BW24" s="774"/>
      <c r="BX24" s="774"/>
      <c r="BY24" s="774"/>
      <c r="BZ24" s="774"/>
      <c r="CA24" s="774"/>
      <c r="CB24" s="774"/>
      <c r="CC24" s="774"/>
      <c r="CD24" s="774"/>
      <c r="CE24" s="774"/>
      <c r="CF24" s="774"/>
      <c r="CG24" s="775"/>
      <c r="CH24" s="776"/>
      <c r="CI24" s="777"/>
      <c r="CJ24" s="777"/>
      <c r="CK24" s="777"/>
      <c r="CL24" s="778"/>
      <c r="CM24" s="776"/>
      <c r="CN24" s="777"/>
      <c r="CO24" s="777"/>
      <c r="CP24" s="777"/>
      <c r="CQ24" s="778"/>
      <c r="CR24" s="776"/>
      <c r="CS24" s="777"/>
      <c r="CT24" s="777"/>
      <c r="CU24" s="777"/>
      <c r="CV24" s="778"/>
      <c r="CW24" s="776"/>
      <c r="CX24" s="777"/>
      <c r="CY24" s="777"/>
      <c r="CZ24" s="777"/>
      <c r="DA24" s="778"/>
      <c r="DB24" s="776"/>
      <c r="DC24" s="777"/>
      <c r="DD24" s="777"/>
      <c r="DE24" s="777"/>
      <c r="DF24" s="778"/>
      <c r="DG24" s="776"/>
      <c r="DH24" s="777"/>
      <c r="DI24" s="777"/>
      <c r="DJ24" s="777"/>
      <c r="DK24" s="778"/>
      <c r="DL24" s="776"/>
      <c r="DM24" s="777"/>
      <c r="DN24" s="777"/>
      <c r="DO24" s="777"/>
      <c r="DP24" s="778"/>
      <c r="DQ24" s="776"/>
      <c r="DR24" s="777"/>
      <c r="DS24" s="777"/>
      <c r="DT24" s="777"/>
      <c r="DU24" s="778"/>
      <c r="DV24" s="773"/>
      <c r="DW24" s="774"/>
      <c r="DX24" s="774"/>
      <c r="DY24" s="774"/>
      <c r="DZ24" s="779"/>
      <c r="EA24" s="234"/>
    </row>
    <row r="25" spans="1:131" ht="26.25" customHeight="1" thickBot="1" x14ac:dyDescent="0.2">
      <c r="A25" s="725" t="s">
        <v>400</v>
      </c>
      <c r="B25" s="725"/>
      <c r="C25" s="725"/>
      <c r="D25" s="725"/>
      <c r="E25" s="725"/>
      <c r="F25" s="725"/>
      <c r="G25" s="725"/>
      <c r="H25" s="725"/>
      <c r="I25" s="725"/>
      <c r="J25" s="725"/>
      <c r="K25" s="725"/>
      <c r="L25" s="725"/>
      <c r="M25" s="725"/>
      <c r="N25" s="725"/>
      <c r="O25" s="725"/>
      <c r="P25" s="725"/>
      <c r="Q25" s="725"/>
      <c r="R25" s="725"/>
      <c r="S25" s="725"/>
      <c r="T25" s="725"/>
      <c r="U25" s="725"/>
      <c r="V25" s="725"/>
      <c r="W25" s="725"/>
      <c r="X25" s="725"/>
      <c r="Y25" s="725"/>
      <c r="Z25" s="725"/>
      <c r="AA25" s="725"/>
      <c r="AB25" s="725"/>
      <c r="AC25" s="725"/>
      <c r="AD25" s="725"/>
      <c r="AE25" s="725"/>
      <c r="AF25" s="725"/>
      <c r="AG25" s="725"/>
      <c r="AH25" s="725"/>
      <c r="AI25" s="725"/>
      <c r="AJ25" s="725"/>
      <c r="AK25" s="725"/>
      <c r="AL25" s="725"/>
      <c r="AM25" s="725"/>
      <c r="AN25" s="725"/>
      <c r="AO25" s="725"/>
      <c r="AP25" s="725"/>
      <c r="AQ25" s="725"/>
      <c r="AR25" s="725"/>
      <c r="AS25" s="725"/>
      <c r="AT25" s="725"/>
      <c r="AU25" s="725"/>
      <c r="AV25" s="725"/>
      <c r="AW25" s="725"/>
      <c r="AX25" s="725"/>
      <c r="AY25" s="725"/>
      <c r="AZ25" s="725"/>
      <c r="BA25" s="725"/>
      <c r="BB25" s="725"/>
      <c r="BC25" s="725"/>
      <c r="BD25" s="725"/>
      <c r="BE25" s="725"/>
      <c r="BF25" s="725"/>
      <c r="BG25" s="725"/>
      <c r="BH25" s="725"/>
      <c r="BI25" s="725"/>
      <c r="BJ25" s="232"/>
      <c r="BK25" s="232"/>
      <c r="BL25" s="232"/>
      <c r="BM25" s="232"/>
      <c r="BN25" s="232"/>
      <c r="BO25" s="241"/>
      <c r="BP25" s="241"/>
      <c r="BQ25" s="238">
        <v>19</v>
      </c>
      <c r="BR25" s="239"/>
      <c r="BS25" s="773"/>
      <c r="BT25" s="774"/>
      <c r="BU25" s="774"/>
      <c r="BV25" s="774"/>
      <c r="BW25" s="774"/>
      <c r="BX25" s="774"/>
      <c r="BY25" s="774"/>
      <c r="BZ25" s="774"/>
      <c r="CA25" s="774"/>
      <c r="CB25" s="774"/>
      <c r="CC25" s="774"/>
      <c r="CD25" s="774"/>
      <c r="CE25" s="774"/>
      <c r="CF25" s="774"/>
      <c r="CG25" s="775"/>
      <c r="CH25" s="776"/>
      <c r="CI25" s="777"/>
      <c r="CJ25" s="777"/>
      <c r="CK25" s="777"/>
      <c r="CL25" s="778"/>
      <c r="CM25" s="776"/>
      <c r="CN25" s="777"/>
      <c r="CO25" s="777"/>
      <c r="CP25" s="777"/>
      <c r="CQ25" s="778"/>
      <c r="CR25" s="776"/>
      <c r="CS25" s="777"/>
      <c r="CT25" s="777"/>
      <c r="CU25" s="777"/>
      <c r="CV25" s="778"/>
      <c r="CW25" s="776"/>
      <c r="CX25" s="777"/>
      <c r="CY25" s="777"/>
      <c r="CZ25" s="777"/>
      <c r="DA25" s="778"/>
      <c r="DB25" s="776"/>
      <c r="DC25" s="777"/>
      <c r="DD25" s="777"/>
      <c r="DE25" s="777"/>
      <c r="DF25" s="778"/>
      <c r="DG25" s="776"/>
      <c r="DH25" s="777"/>
      <c r="DI25" s="777"/>
      <c r="DJ25" s="777"/>
      <c r="DK25" s="778"/>
      <c r="DL25" s="776"/>
      <c r="DM25" s="777"/>
      <c r="DN25" s="777"/>
      <c r="DO25" s="777"/>
      <c r="DP25" s="778"/>
      <c r="DQ25" s="776"/>
      <c r="DR25" s="777"/>
      <c r="DS25" s="777"/>
      <c r="DT25" s="777"/>
      <c r="DU25" s="778"/>
      <c r="DV25" s="773"/>
      <c r="DW25" s="774"/>
      <c r="DX25" s="774"/>
      <c r="DY25" s="774"/>
      <c r="DZ25" s="779"/>
      <c r="EA25" s="230"/>
    </row>
    <row r="26" spans="1:131" ht="26.25" customHeight="1" x14ac:dyDescent="0.15">
      <c r="A26" s="727" t="s">
        <v>373</v>
      </c>
      <c r="B26" s="728"/>
      <c r="C26" s="728"/>
      <c r="D26" s="728"/>
      <c r="E26" s="728"/>
      <c r="F26" s="728"/>
      <c r="G26" s="728"/>
      <c r="H26" s="728"/>
      <c r="I26" s="728"/>
      <c r="J26" s="728"/>
      <c r="K26" s="728"/>
      <c r="L26" s="728"/>
      <c r="M26" s="728"/>
      <c r="N26" s="728"/>
      <c r="O26" s="728"/>
      <c r="P26" s="729"/>
      <c r="Q26" s="733" t="s">
        <v>401</v>
      </c>
      <c r="R26" s="734"/>
      <c r="S26" s="734"/>
      <c r="T26" s="734"/>
      <c r="U26" s="735"/>
      <c r="V26" s="733" t="s">
        <v>402</v>
      </c>
      <c r="W26" s="734"/>
      <c r="X26" s="734"/>
      <c r="Y26" s="734"/>
      <c r="Z26" s="735"/>
      <c r="AA26" s="733" t="s">
        <v>403</v>
      </c>
      <c r="AB26" s="734"/>
      <c r="AC26" s="734"/>
      <c r="AD26" s="734"/>
      <c r="AE26" s="734"/>
      <c r="AF26" s="814" t="s">
        <v>404</v>
      </c>
      <c r="AG26" s="815"/>
      <c r="AH26" s="815"/>
      <c r="AI26" s="815"/>
      <c r="AJ26" s="816"/>
      <c r="AK26" s="734" t="s">
        <v>405</v>
      </c>
      <c r="AL26" s="734"/>
      <c r="AM26" s="734"/>
      <c r="AN26" s="734"/>
      <c r="AO26" s="735"/>
      <c r="AP26" s="733" t="s">
        <v>406</v>
      </c>
      <c r="AQ26" s="734"/>
      <c r="AR26" s="734"/>
      <c r="AS26" s="734"/>
      <c r="AT26" s="735"/>
      <c r="AU26" s="733" t="s">
        <v>407</v>
      </c>
      <c r="AV26" s="734"/>
      <c r="AW26" s="734"/>
      <c r="AX26" s="734"/>
      <c r="AY26" s="735"/>
      <c r="AZ26" s="733" t="s">
        <v>408</v>
      </c>
      <c r="BA26" s="734"/>
      <c r="BB26" s="734"/>
      <c r="BC26" s="734"/>
      <c r="BD26" s="735"/>
      <c r="BE26" s="733" t="s">
        <v>380</v>
      </c>
      <c r="BF26" s="734"/>
      <c r="BG26" s="734"/>
      <c r="BH26" s="734"/>
      <c r="BI26" s="740"/>
      <c r="BJ26" s="232"/>
      <c r="BK26" s="232"/>
      <c r="BL26" s="232"/>
      <c r="BM26" s="232"/>
      <c r="BN26" s="232"/>
      <c r="BO26" s="241"/>
      <c r="BP26" s="241"/>
      <c r="BQ26" s="238">
        <v>20</v>
      </c>
      <c r="BR26" s="239"/>
      <c r="BS26" s="773"/>
      <c r="BT26" s="774"/>
      <c r="BU26" s="774"/>
      <c r="BV26" s="774"/>
      <c r="BW26" s="774"/>
      <c r="BX26" s="774"/>
      <c r="BY26" s="774"/>
      <c r="BZ26" s="774"/>
      <c r="CA26" s="774"/>
      <c r="CB26" s="774"/>
      <c r="CC26" s="774"/>
      <c r="CD26" s="774"/>
      <c r="CE26" s="774"/>
      <c r="CF26" s="774"/>
      <c r="CG26" s="775"/>
      <c r="CH26" s="776"/>
      <c r="CI26" s="777"/>
      <c r="CJ26" s="777"/>
      <c r="CK26" s="777"/>
      <c r="CL26" s="778"/>
      <c r="CM26" s="776"/>
      <c r="CN26" s="777"/>
      <c r="CO26" s="777"/>
      <c r="CP26" s="777"/>
      <c r="CQ26" s="778"/>
      <c r="CR26" s="776"/>
      <c r="CS26" s="777"/>
      <c r="CT26" s="777"/>
      <c r="CU26" s="777"/>
      <c r="CV26" s="778"/>
      <c r="CW26" s="776"/>
      <c r="CX26" s="777"/>
      <c r="CY26" s="777"/>
      <c r="CZ26" s="777"/>
      <c r="DA26" s="778"/>
      <c r="DB26" s="776"/>
      <c r="DC26" s="777"/>
      <c r="DD26" s="777"/>
      <c r="DE26" s="777"/>
      <c r="DF26" s="778"/>
      <c r="DG26" s="776"/>
      <c r="DH26" s="777"/>
      <c r="DI26" s="777"/>
      <c r="DJ26" s="777"/>
      <c r="DK26" s="778"/>
      <c r="DL26" s="776"/>
      <c r="DM26" s="777"/>
      <c r="DN26" s="777"/>
      <c r="DO26" s="777"/>
      <c r="DP26" s="778"/>
      <c r="DQ26" s="776"/>
      <c r="DR26" s="777"/>
      <c r="DS26" s="777"/>
      <c r="DT26" s="777"/>
      <c r="DU26" s="778"/>
      <c r="DV26" s="773"/>
      <c r="DW26" s="774"/>
      <c r="DX26" s="774"/>
      <c r="DY26" s="774"/>
      <c r="DZ26" s="779"/>
      <c r="EA26" s="230"/>
    </row>
    <row r="27" spans="1:131" ht="26.25" customHeight="1" thickBot="1" x14ac:dyDescent="0.2">
      <c r="A27" s="730"/>
      <c r="B27" s="731"/>
      <c r="C27" s="731"/>
      <c r="D27" s="731"/>
      <c r="E27" s="731"/>
      <c r="F27" s="731"/>
      <c r="G27" s="731"/>
      <c r="H27" s="731"/>
      <c r="I27" s="731"/>
      <c r="J27" s="731"/>
      <c r="K27" s="731"/>
      <c r="L27" s="731"/>
      <c r="M27" s="731"/>
      <c r="N27" s="731"/>
      <c r="O27" s="731"/>
      <c r="P27" s="732"/>
      <c r="Q27" s="736"/>
      <c r="R27" s="737"/>
      <c r="S27" s="737"/>
      <c r="T27" s="737"/>
      <c r="U27" s="738"/>
      <c r="V27" s="736"/>
      <c r="W27" s="737"/>
      <c r="X27" s="737"/>
      <c r="Y27" s="737"/>
      <c r="Z27" s="738"/>
      <c r="AA27" s="736"/>
      <c r="AB27" s="737"/>
      <c r="AC27" s="737"/>
      <c r="AD27" s="737"/>
      <c r="AE27" s="737"/>
      <c r="AF27" s="817"/>
      <c r="AG27" s="818"/>
      <c r="AH27" s="818"/>
      <c r="AI27" s="818"/>
      <c r="AJ27" s="819"/>
      <c r="AK27" s="737"/>
      <c r="AL27" s="737"/>
      <c r="AM27" s="737"/>
      <c r="AN27" s="737"/>
      <c r="AO27" s="738"/>
      <c r="AP27" s="736"/>
      <c r="AQ27" s="737"/>
      <c r="AR27" s="737"/>
      <c r="AS27" s="737"/>
      <c r="AT27" s="738"/>
      <c r="AU27" s="736"/>
      <c r="AV27" s="737"/>
      <c r="AW27" s="737"/>
      <c r="AX27" s="737"/>
      <c r="AY27" s="738"/>
      <c r="AZ27" s="736"/>
      <c r="BA27" s="737"/>
      <c r="BB27" s="737"/>
      <c r="BC27" s="737"/>
      <c r="BD27" s="738"/>
      <c r="BE27" s="736"/>
      <c r="BF27" s="737"/>
      <c r="BG27" s="737"/>
      <c r="BH27" s="737"/>
      <c r="BI27" s="742"/>
      <c r="BJ27" s="232"/>
      <c r="BK27" s="232"/>
      <c r="BL27" s="232"/>
      <c r="BM27" s="232"/>
      <c r="BN27" s="232"/>
      <c r="BO27" s="241"/>
      <c r="BP27" s="241"/>
      <c r="BQ27" s="238">
        <v>21</v>
      </c>
      <c r="BR27" s="239"/>
      <c r="BS27" s="773"/>
      <c r="BT27" s="774"/>
      <c r="BU27" s="774"/>
      <c r="BV27" s="774"/>
      <c r="BW27" s="774"/>
      <c r="BX27" s="774"/>
      <c r="BY27" s="774"/>
      <c r="BZ27" s="774"/>
      <c r="CA27" s="774"/>
      <c r="CB27" s="774"/>
      <c r="CC27" s="774"/>
      <c r="CD27" s="774"/>
      <c r="CE27" s="774"/>
      <c r="CF27" s="774"/>
      <c r="CG27" s="775"/>
      <c r="CH27" s="776"/>
      <c r="CI27" s="777"/>
      <c r="CJ27" s="777"/>
      <c r="CK27" s="777"/>
      <c r="CL27" s="778"/>
      <c r="CM27" s="776"/>
      <c r="CN27" s="777"/>
      <c r="CO27" s="777"/>
      <c r="CP27" s="777"/>
      <c r="CQ27" s="778"/>
      <c r="CR27" s="776"/>
      <c r="CS27" s="777"/>
      <c r="CT27" s="777"/>
      <c r="CU27" s="777"/>
      <c r="CV27" s="778"/>
      <c r="CW27" s="776"/>
      <c r="CX27" s="777"/>
      <c r="CY27" s="777"/>
      <c r="CZ27" s="777"/>
      <c r="DA27" s="778"/>
      <c r="DB27" s="776"/>
      <c r="DC27" s="777"/>
      <c r="DD27" s="777"/>
      <c r="DE27" s="777"/>
      <c r="DF27" s="778"/>
      <c r="DG27" s="776"/>
      <c r="DH27" s="777"/>
      <c r="DI27" s="777"/>
      <c r="DJ27" s="777"/>
      <c r="DK27" s="778"/>
      <c r="DL27" s="776"/>
      <c r="DM27" s="777"/>
      <c r="DN27" s="777"/>
      <c r="DO27" s="777"/>
      <c r="DP27" s="778"/>
      <c r="DQ27" s="776"/>
      <c r="DR27" s="777"/>
      <c r="DS27" s="777"/>
      <c r="DT27" s="777"/>
      <c r="DU27" s="778"/>
      <c r="DV27" s="773"/>
      <c r="DW27" s="774"/>
      <c r="DX27" s="774"/>
      <c r="DY27" s="774"/>
      <c r="DZ27" s="779"/>
      <c r="EA27" s="230"/>
    </row>
    <row r="28" spans="1:131" ht="26.25" customHeight="1" thickTop="1" x14ac:dyDescent="0.15">
      <c r="A28" s="242">
        <v>1</v>
      </c>
      <c r="B28" s="749" t="s">
        <v>409</v>
      </c>
      <c r="C28" s="750"/>
      <c r="D28" s="750"/>
      <c r="E28" s="750"/>
      <c r="F28" s="750"/>
      <c r="G28" s="750"/>
      <c r="H28" s="750"/>
      <c r="I28" s="750"/>
      <c r="J28" s="750"/>
      <c r="K28" s="750"/>
      <c r="L28" s="750"/>
      <c r="M28" s="750"/>
      <c r="N28" s="750"/>
      <c r="O28" s="750"/>
      <c r="P28" s="751"/>
      <c r="Q28" s="822">
        <v>3111</v>
      </c>
      <c r="R28" s="823"/>
      <c r="S28" s="823"/>
      <c r="T28" s="823"/>
      <c r="U28" s="823"/>
      <c r="V28" s="823">
        <v>3094</v>
      </c>
      <c r="W28" s="823"/>
      <c r="X28" s="823"/>
      <c r="Y28" s="823"/>
      <c r="Z28" s="823"/>
      <c r="AA28" s="823">
        <v>17</v>
      </c>
      <c r="AB28" s="823"/>
      <c r="AC28" s="823"/>
      <c r="AD28" s="823"/>
      <c r="AE28" s="824"/>
      <c r="AF28" s="825">
        <v>17</v>
      </c>
      <c r="AG28" s="823"/>
      <c r="AH28" s="823"/>
      <c r="AI28" s="823"/>
      <c r="AJ28" s="826"/>
      <c r="AK28" s="827">
        <v>304</v>
      </c>
      <c r="AL28" s="828"/>
      <c r="AM28" s="828"/>
      <c r="AN28" s="828"/>
      <c r="AO28" s="828"/>
      <c r="AP28" s="828" t="s">
        <v>537</v>
      </c>
      <c r="AQ28" s="828"/>
      <c r="AR28" s="828"/>
      <c r="AS28" s="828"/>
      <c r="AT28" s="828"/>
      <c r="AU28" s="828" t="s">
        <v>537</v>
      </c>
      <c r="AV28" s="828"/>
      <c r="AW28" s="828"/>
      <c r="AX28" s="828"/>
      <c r="AY28" s="828"/>
      <c r="AZ28" s="829" t="s">
        <v>537</v>
      </c>
      <c r="BA28" s="829"/>
      <c r="BB28" s="829"/>
      <c r="BC28" s="829"/>
      <c r="BD28" s="829"/>
      <c r="BE28" s="820"/>
      <c r="BF28" s="820"/>
      <c r="BG28" s="820"/>
      <c r="BH28" s="820"/>
      <c r="BI28" s="821"/>
      <c r="BJ28" s="232"/>
      <c r="BK28" s="232"/>
      <c r="BL28" s="232"/>
      <c r="BM28" s="232"/>
      <c r="BN28" s="232"/>
      <c r="BO28" s="241"/>
      <c r="BP28" s="241"/>
      <c r="BQ28" s="238">
        <v>22</v>
      </c>
      <c r="BR28" s="239"/>
      <c r="BS28" s="773"/>
      <c r="BT28" s="774"/>
      <c r="BU28" s="774"/>
      <c r="BV28" s="774"/>
      <c r="BW28" s="774"/>
      <c r="BX28" s="774"/>
      <c r="BY28" s="774"/>
      <c r="BZ28" s="774"/>
      <c r="CA28" s="774"/>
      <c r="CB28" s="774"/>
      <c r="CC28" s="774"/>
      <c r="CD28" s="774"/>
      <c r="CE28" s="774"/>
      <c r="CF28" s="774"/>
      <c r="CG28" s="775"/>
      <c r="CH28" s="776"/>
      <c r="CI28" s="777"/>
      <c r="CJ28" s="777"/>
      <c r="CK28" s="777"/>
      <c r="CL28" s="778"/>
      <c r="CM28" s="776"/>
      <c r="CN28" s="777"/>
      <c r="CO28" s="777"/>
      <c r="CP28" s="777"/>
      <c r="CQ28" s="778"/>
      <c r="CR28" s="776"/>
      <c r="CS28" s="777"/>
      <c r="CT28" s="777"/>
      <c r="CU28" s="777"/>
      <c r="CV28" s="778"/>
      <c r="CW28" s="776"/>
      <c r="CX28" s="777"/>
      <c r="CY28" s="777"/>
      <c r="CZ28" s="777"/>
      <c r="DA28" s="778"/>
      <c r="DB28" s="776"/>
      <c r="DC28" s="777"/>
      <c r="DD28" s="777"/>
      <c r="DE28" s="777"/>
      <c r="DF28" s="778"/>
      <c r="DG28" s="776"/>
      <c r="DH28" s="777"/>
      <c r="DI28" s="777"/>
      <c r="DJ28" s="777"/>
      <c r="DK28" s="778"/>
      <c r="DL28" s="776"/>
      <c r="DM28" s="777"/>
      <c r="DN28" s="777"/>
      <c r="DO28" s="777"/>
      <c r="DP28" s="778"/>
      <c r="DQ28" s="776"/>
      <c r="DR28" s="777"/>
      <c r="DS28" s="777"/>
      <c r="DT28" s="777"/>
      <c r="DU28" s="778"/>
      <c r="DV28" s="773"/>
      <c r="DW28" s="774"/>
      <c r="DX28" s="774"/>
      <c r="DY28" s="774"/>
      <c r="DZ28" s="779"/>
      <c r="EA28" s="230"/>
    </row>
    <row r="29" spans="1:131" ht="26.25" customHeight="1" x14ac:dyDescent="0.15">
      <c r="A29" s="242">
        <v>2</v>
      </c>
      <c r="B29" s="780" t="s">
        <v>410</v>
      </c>
      <c r="C29" s="781"/>
      <c r="D29" s="781"/>
      <c r="E29" s="781"/>
      <c r="F29" s="781"/>
      <c r="G29" s="781"/>
      <c r="H29" s="781"/>
      <c r="I29" s="781"/>
      <c r="J29" s="781"/>
      <c r="K29" s="781"/>
      <c r="L29" s="781"/>
      <c r="M29" s="781"/>
      <c r="N29" s="781"/>
      <c r="O29" s="781"/>
      <c r="P29" s="782"/>
      <c r="Q29" s="783">
        <v>205</v>
      </c>
      <c r="R29" s="784"/>
      <c r="S29" s="784"/>
      <c r="T29" s="784"/>
      <c r="U29" s="784"/>
      <c r="V29" s="784">
        <v>183</v>
      </c>
      <c r="W29" s="784"/>
      <c r="X29" s="784"/>
      <c r="Y29" s="784"/>
      <c r="Z29" s="784"/>
      <c r="AA29" s="784">
        <v>22</v>
      </c>
      <c r="AB29" s="784"/>
      <c r="AC29" s="784"/>
      <c r="AD29" s="784"/>
      <c r="AE29" s="785"/>
      <c r="AF29" s="786">
        <v>22</v>
      </c>
      <c r="AG29" s="787"/>
      <c r="AH29" s="787"/>
      <c r="AI29" s="787"/>
      <c r="AJ29" s="788"/>
      <c r="AK29" s="834" t="s">
        <v>605</v>
      </c>
      <c r="AL29" s="830"/>
      <c r="AM29" s="830"/>
      <c r="AN29" s="830"/>
      <c r="AO29" s="830"/>
      <c r="AP29" s="830" t="s">
        <v>537</v>
      </c>
      <c r="AQ29" s="830"/>
      <c r="AR29" s="830"/>
      <c r="AS29" s="830"/>
      <c r="AT29" s="830"/>
      <c r="AU29" s="830" t="s">
        <v>537</v>
      </c>
      <c r="AV29" s="830"/>
      <c r="AW29" s="830"/>
      <c r="AX29" s="830"/>
      <c r="AY29" s="830"/>
      <c r="AZ29" s="831" t="s">
        <v>537</v>
      </c>
      <c r="BA29" s="831"/>
      <c r="BB29" s="831"/>
      <c r="BC29" s="831"/>
      <c r="BD29" s="831"/>
      <c r="BE29" s="832"/>
      <c r="BF29" s="832"/>
      <c r="BG29" s="832"/>
      <c r="BH29" s="832"/>
      <c r="BI29" s="833"/>
      <c r="BJ29" s="232"/>
      <c r="BK29" s="232"/>
      <c r="BL29" s="232"/>
      <c r="BM29" s="232"/>
      <c r="BN29" s="232"/>
      <c r="BO29" s="241"/>
      <c r="BP29" s="241"/>
      <c r="BQ29" s="238">
        <v>23</v>
      </c>
      <c r="BR29" s="239"/>
      <c r="BS29" s="773"/>
      <c r="BT29" s="774"/>
      <c r="BU29" s="774"/>
      <c r="BV29" s="774"/>
      <c r="BW29" s="774"/>
      <c r="BX29" s="774"/>
      <c r="BY29" s="774"/>
      <c r="BZ29" s="774"/>
      <c r="CA29" s="774"/>
      <c r="CB29" s="774"/>
      <c r="CC29" s="774"/>
      <c r="CD29" s="774"/>
      <c r="CE29" s="774"/>
      <c r="CF29" s="774"/>
      <c r="CG29" s="775"/>
      <c r="CH29" s="776"/>
      <c r="CI29" s="777"/>
      <c r="CJ29" s="777"/>
      <c r="CK29" s="777"/>
      <c r="CL29" s="778"/>
      <c r="CM29" s="776"/>
      <c r="CN29" s="777"/>
      <c r="CO29" s="777"/>
      <c r="CP29" s="777"/>
      <c r="CQ29" s="778"/>
      <c r="CR29" s="776"/>
      <c r="CS29" s="777"/>
      <c r="CT29" s="777"/>
      <c r="CU29" s="777"/>
      <c r="CV29" s="778"/>
      <c r="CW29" s="776"/>
      <c r="CX29" s="777"/>
      <c r="CY29" s="777"/>
      <c r="CZ29" s="777"/>
      <c r="DA29" s="778"/>
      <c r="DB29" s="776"/>
      <c r="DC29" s="777"/>
      <c r="DD29" s="777"/>
      <c r="DE29" s="777"/>
      <c r="DF29" s="778"/>
      <c r="DG29" s="776"/>
      <c r="DH29" s="777"/>
      <c r="DI29" s="777"/>
      <c r="DJ29" s="777"/>
      <c r="DK29" s="778"/>
      <c r="DL29" s="776"/>
      <c r="DM29" s="777"/>
      <c r="DN29" s="777"/>
      <c r="DO29" s="777"/>
      <c r="DP29" s="778"/>
      <c r="DQ29" s="776"/>
      <c r="DR29" s="777"/>
      <c r="DS29" s="777"/>
      <c r="DT29" s="777"/>
      <c r="DU29" s="778"/>
      <c r="DV29" s="773"/>
      <c r="DW29" s="774"/>
      <c r="DX29" s="774"/>
      <c r="DY29" s="774"/>
      <c r="DZ29" s="779"/>
      <c r="EA29" s="230"/>
    </row>
    <row r="30" spans="1:131" ht="26.25" customHeight="1" x14ac:dyDescent="0.15">
      <c r="A30" s="242">
        <v>3</v>
      </c>
      <c r="B30" s="780" t="s">
        <v>411</v>
      </c>
      <c r="C30" s="781"/>
      <c r="D30" s="781"/>
      <c r="E30" s="781"/>
      <c r="F30" s="781"/>
      <c r="G30" s="781"/>
      <c r="H30" s="781"/>
      <c r="I30" s="781"/>
      <c r="J30" s="781"/>
      <c r="K30" s="781"/>
      <c r="L30" s="781"/>
      <c r="M30" s="781"/>
      <c r="N30" s="781"/>
      <c r="O30" s="781"/>
      <c r="P30" s="782"/>
      <c r="Q30" s="783">
        <v>420</v>
      </c>
      <c r="R30" s="784"/>
      <c r="S30" s="784"/>
      <c r="T30" s="784"/>
      <c r="U30" s="784"/>
      <c r="V30" s="784">
        <v>419</v>
      </c>
      <c r="W30" s="784"/>
      <c r="X30" s="784"/>
      <c r="Y30" s="784"/>
      <c r="Z30" s="784"/>
      <c r="AA30" s="784">
        <v>1</v>
      </c>
      <c r="AB30" s="784"/>
      <c r="AC30" s="784"/>
      <c r="AD30" s="784"/>
      <c r="AE30" s="785"/>
      <c r="AF30" s="786">
        <v>1</v>
      </c>
      <c r="AG30" s="787"/>
      <c r="AH30" s="787"/>
      <c r="AI30" s="787"/>
      <c r="AJ30" s="788"/>
      <c r="AK30" s="834">
        <v>112</v>
      </c>
      <c r="AL30" s="830"/>
      <c r="AM30" s="830"/>
      <c r="AN30" s="830"/>
      <c r="AO30" s="830"/>
      <c r="AP30" s="830" t="s">
        <v>537</v>
      </c>
      <c r="AQ30" s="830"/>
      <c r="AR30" s="830"/>
      <c r="AS30" s="830"/>
      <c r="AT30" s="830"/>
      <c r="AU30" s="830" t="s">
        <v>537</v>
      </c>
      <c r="AV30" s="830"/>
      <c r="AW30" s="830"/>
      <c r="AX30" s="830"/>
      <c r="AY30" s="830"/>
      <c r="AZ30" s="831" t="s">
        <v>537</v>
      </c>
      <c r="BA30" s="831"/>
      <c r="BB30" s="831"/>
      <c r="BC30" s="831"/>
      <c r="BD30" s="831"/>
      <c r="BE30" s="832"/>
      <c r="BF30" s="832"/>
      <c r="BG30" s="832"/>
      <c r="BH30" s="832"/>
      <c r="BI30" s="833"/>
      <c r="BJ30" s="232"/>
      <c r="BK30" s="232"/>
      <c r="BL30" s="232"/>
      <c r="BM30" s="232"/>
      <c r="BN30" s="232"/>
      <c r="BO30" s="241"/>
      <c r="BP30" s="241"/>
      <c r="BQ30" s="238">
        <v>24</v>
      </c>
      <c r="BR30" s="239"/>
      <c r="BS30" s="773"/>
      <c r="BT30" s="774"/>
      <c r="BU30" s="774"/>
      <c r="BV30" s="774"/>
      <c r="BW30" s="774"/>
      <c r="BX30" s="774"/>
      <c r="BY30" s="774"/>
      <c r="BZ30" s="774"/>
      <c r="CA30" s="774"/>
      <c r="CB30" s="774"/>
      <c r="CC30" s="774"/>
      <c r="CD30" s="774"/>
      <c r="CE30" s="774"/>
      <c r="CF30" s="774"/>
      <c r="CG30" s="775"/>
      <c r="CH30" s="776"/>
      <c r="CI30" s="777"/>
      <c r="CJ30" s="777"/>
      <c r="CK30" s="777"/>
      <c r="CL30" s="778"/>
      <c r="CM30" s="776"/>
      <c r="CN30" s="777"/>
      <c r="CO30" s="777"/>
      <c r="CP30" s="777"/>
      <c r="CQ30" s="778"/>
      <c r="CR30" s="776"/>
      <c r="CS30" s="777"/>
      <c r="CT30" s="777"/>
      <c r="CU30" s="777"/>
      <c r="CV30" s="778"/>
      <c r="CW30" s="776"/>
      <c r="CX30" s="777"/>
      <c r="CY30" s="777"/>
      <c r="CZ30" s="777"/>
      <c r="DA30" s="778"/>
      <c r="DB30" s="776"/>
      <c r="DC30" s="777"/>
      <c r="DD30" s="777"/>
      <c r="DE30" s="777"/>
      <c r="DF30" s="778"/>
      <c r="DG30" s="776"/>
      <c r="DH30" s="777"/>
      <c r="DI30" s="777"/>
      <c r="DJ30" s="777"/>
      <c r="DK30" s="778"/>
      <c r="DL30" s="776"/>
      <c r="DM30" s="777"/>
      <c r="DN30" s="777"/>
      <c r="DO30" s="777"/>
      <c r="DP30" s="778"/>
      <c r="DQ30" s="776"/>
      <c r="DR30" s="777"/>
      <c r="DS30" s="777"/>
      <c r="DT30" s="777"/>
      <c r="DU30" s="778"/>
      <c r="DV30" s="773"/>
      <c r="DW30" s="774"/>
      <c r="DX30" s="774"/>
      <c r="DY30" s="774"/>
      <c r="DZ30" s="779"/>
      <c r="EA30" s="230"/>
    </row>
    <row r="31" spans="1:131" ht="26.25" customHeight="1" x14ac:dyDescent="0.15">
      <c r="A31" s="242">
        <v>4</v>
      </c>
      <c r="B31" s="780" t="s">
        <v>412</v>
      </c>
      <c r="C31" s="781"/>
      <c r="D31" s="781"/>
      <c r="E31" s="781"/>
      <c r="F31" s="781"/>
      <c r="G31" s="781"/>
      <c r="H31" s="781"/>
      <c r="I31" s="781"/>
      <c r="J31" s="781"/>
      <c r="K31" s="781"/>
      <c r="L31" s="781"/>
      <c r="M31" s="781"/>
      <c r="N31" s="781"/>
      <c r="O31" s="781"/>
      <c r="P31" s="782"/>
      <c r="Q31" s="783">
        <v>3376</v>
      </c>
      <c r="R31" s="784"/>
      <c r="S31" s="784"/>
      <c r="T31" s="784"/>
      <c r="U31" s="784"/>
      <c r="V31" s="784">
        <v>3208</v>
      </c>
      <c r="W31" s="784"/>
      <c r="X31" s="784"/>
      <c r="Y31" s="784"/>
      <c r="Z31" s="784"/>
      <c r="AA31" s="784">
        <v>168</v>
      </c>
      <c r="AB31" s="784"/>
      <c r="AC31" s="784"/>
      <c r="AD31" s="784"/>
      <c r="AE31" s="785"/>
      <c r="AF31" s="786">
        <v>168</v>
      </c>
      <c r="AG31" s="787"/>
      <c r="AH31" s="787"/>
      <c r="AI31" s="787"/>
      <c r="AJ31" s="788"/>
      <c r="AK31" s="834">
        <v>457</v>
      </c>
      <c r="AL31" s="830"/>
      <c r="AM31" s="830"/>
      <c r="AN31" s="830"/>
      <c r="AO31" s="830"/>
      <c r="AP31" s="830" t="s">
        <v>537</v>
      </c>
      <c r="AQ31" s="830"/>
      <c r="AR31" s="830"/>
      <c r="AS31" s="830"/>
      <c r="AT31" s="830"/>
      <c r="AU31" s="830" t="s">
        <v>537</v>
      </c>
      <c r="AV31" s="830"/>
      <c r="AW31" s="830"/>
      <c r="AX31" s="830"/>
      <c r="AY31" s="830"/>
      <c r="AZ31" s="831" t="s">
        <v>537</v>
      </c>
      <c r="BA31" s="831"/>
      <c r="BB31" s="831"/>
      <c r="BC31" s="831"/>
      <c r="BD31" s="831"/>
      <c r="BE31" s="832"/>
      <c r="BF31" s="832"/>
      <c r="BG31" s="832"/>
      <c r="BH31" s="832"/>
      <c r="BI31" s="833"/>
      <c r="BJ31" s="232"/>
      <c r="BK31" s="232"/>
      <c r="BL31" s="232"/>
      <c r="BM31" s="232"/>
      <c r="BN31" s="232"/>
      <c r="BO31" s="241"/>
      <c r="BP31" s="241"/>
      <c r="BQ31" s="238">
        <v>25</v>
      </c>
      <c r="BR31" s="239"/>
      <c r="BS31" s="773"/>
      <c r="BT31" s="774"/>
      <c r="BU31" s="774"/>
      <c r="BV31" s="774"/>
      <c r="BW31" s="774"/>
      <c r="BX31" s="774"/>
      <c r="BY31" s="774"/>
      <c r="BZ31" s="774"/>
      <c r="CA31" s="774"/>
      <c r="CB31" s="774"/>
      <c r="CC31" s="774"/>
      <c r="CD31" s="774"/>
      <c r="CE31" s="774"/>
      <c r="CF31" s="774"/>
      <c r="CG31" s="775"/>
      <c r="CH31" s="776"/>
      <c r="CI31" s="777"/>
      <c r="CJ31" s="777"/>
      <c r="CK31" s="777"/>
      <c r="CL31" s="778"/>
      <c r="CM31" s="776"/>
      <c r="CN31" s="777"/>
      <c r="CO31" s="777"/>
      <c r="CP31" s="777"/>
      <c r="CQ31" s="778"/>
      <c r="CR31" s="776"/>
      <c r="CS31" s="777"/>
      <c r="CT31" s="777"/>
      <c r="CU31" s="777"/>
      <c r="CV31" s="778"/>
      <c r="CW31" s="776"/>
      <c r="CX31" s="777"/>
      <c r="CY31" s="777"/>
      <c r="CZ31" s="777"/>
      <c r="DA31" s="778"/>
      <c r="DB31" s="776"/>
      <c r="DC31" s="777"/>
      <c r="DD31" s="777"/>
      <c r="DE31" s="777"/>
      <c r="DF31" s="778"/>
      <c r="DG31" s="776"/>
      <c r="DH31" s="777"/>
      <c r="DI31" s="777"/>
      <c r="DJ31" s="777"/>
      <c r="DK31" s="778"/>
      <c r="DL31" s="776"/>
      <c r="DM31" s="777"/>
      <c r="DN31" s="777"/>
      <c r="DO31" s="777"/>
      <c r="DP31" s="778"/>
      <c r="DQ31" s="776"/>
      <c r="DR31" s="777"/>
      <c r="DS31" s="777"/>
      <c r="DT31" s="777"/>
      <c r="DU31" s="778"/>
      <c r="DV31" s="773"/>
      <c r="DW31" s="774"/>
      <c r="DX31" s="774"/>
      <c r="DY31" s="774"/>
      <c r="DZ31" s="779"/>
      <c r="EA31" s="230"/>
    </row>
    <row r="32" spans="1:131" ht="26.25" customHeight="1" x14ac:dyDescent="0.15">
      <c r="A32" s="242">
        <v>5</v>
      </c>
      <c r="B32" s="780" t="s">
        <v>413</v>
      </c>
      <c r="C32" s="781"/>
      <c r="D32" s="781"/>
      <c r="E32" s="781"/>
      <c r="F32" s="781"/>
      <c r="G32" s="781"/>
      <c r="H32" s="781"/>
      <c r="I32" s="781"/>
      <c r="J32" s="781"/>
      <c r="K32" s="781"/>
      <c r="L32" s="781"/>
      <c r="M32" s="781"/>
      <c r="N32" s="781"/>
      <c r="O32" s="781"/>
      <c r="P32" s="782"/>
      <c r="Q32" s="783">
        <v>1326</v>
      </c>
      <c r="R32" s="784"/>
      <c r="S32" s="784"/>
      <c r="T32" s="784"/>
      <c r="U32" s="784"/>
      <c r="V32" s="784">
        <v>1262</v>
      </c>
      <c r="W32" s="784"/>
      <c r="X32" s="784"/>
      <c r="Y32" s="784"/>
      <c r="Z32" s="784"/>
      <c r="AA32" s="784">
        <v>63</v>
      </c>
      <c r="AB32" s="784"/>
      <c r="AC32" s="784"/>
      <c r="AD32" s="784"/>
      <c r="AE32" s="785"/>
      <c r="AF32" s="786">
        <v>2464</v>
      </c>
      <c r="AG32" s="787"/>
      <c r="AH32" s="787"/>
      <c r="AI32" s="787"/>
      <c r="AJ32" s="788"/>
      <c r="AK32" s="834">
        <v>70</v>
      </c>
      <c r="AL32" s="830"/>
      <c r="AM32" s="830"/>
      <c r="AN32" s="830"/>
      <c r="AO32" s="830"/>
      <c r="AP32" s="830">
        <v>708</v>
      </c>
      <c r="AQ32" s="830"/>
      <c r="AR32" s="830"/>
      <c r="AS32" s="830"/>
      <c r="AT32" s="830"/>
      <c r="AU32" s="830">
        <v>475</v>
      </c>
      <c r="AV32" s="830"/>
      <c r="AW32" s="830"/>
      <c r="AX32" s="830"/>
      <c r="AY32" s="830"/>
      <c r="AZ32" s="831" t="s">
        <v>537</v>
      </c>
      <c r="BA32" s="831"/>
      <c r="BB32" s="831"/>
      <c r="BC32" s="831"/>
      <c r="BD32" s="831"/>
      <c r="BE32" s="832" t="s">
        <v>414</v>
      </c>
      <c r="BF32" s="832"/>
      <c r="BG32" s="832"/>
      <c r="BH32" s="832"/>
      <c r="BI32" s="833"/>
      <c r="BJ32" s="232"/>
      <c r="BK32" s="232"/>
      <c r="BL32" s="232"/>
      <c r="BM32" s="232"/>
      <c r="BN32" s="232"/>
      <c r="BO32" s="241"/>
      <c r="BP32" s="241"/>
      <c r="BQ32" s="238">
        <v>26</v>
      </c>
      <c r="BR32" s="239"/>
      <c r="BS32" s="773"/>
      <c r="BT32" s="774"/>
      <c r="BU32" s="774"/>
      <c r="BV32" s="774"/>
      <c r="BW32" s="774"/>
      <c r="BX32" s="774"/>
      <c r="BY32" s="774"/>
      <c r="BZ32" s="774"/>
      <c r="CA32" s="774"/>
      <c r="CB32" s="774"/>
      <c r="CC32" s="774"/>
      <c r="CD32" s="774"/>
      <c r="CE32" s="774"/>
      <c r="CF32" s="774"/>
      <c r="CG32" s="775"/>
      <c r="CH32" s="776"/>
      <c r="CI32" s="777"/>
      <c r="CJ32" s="777"/>
      <c r="CK32" s="777"/>
      <c r="CL32" s="778"/>
      <c r="CM32" s="776"/>
      <c r="CN32" s="777"/>
      <c r="CO32" s="777"/>
      <c r="CP32" s="777"/>
      <c r="CQ32" s="778"/>
      <c r="CR32" s="776"/>
      <c r="CS32" s="777"/>
      <c r="CT32" s="777"/>
      <c r="CU32" s="777"/>
      <c r="CV32" s="778"/>
      <c r="CW32" s="776"/>
      <c r="CX32" s="777"/>
      <c r="CY32" s="777"/>
      <c r="CZ32" s="777"/>
      <c r="DA32" s="778"/>
      <c r="DB32" s="776"/>
      <c r="DC32" s="777"/>
      <c r="DD32" s="777"/>
      <c r="DE32" s="777"/>
      <c r="DF32" s="778"/>
      <c r="DG32" s="776"/>
      <c r="DH32" s="777"/>
      <c r="DI32" s="777"/>
      <c r="DJ32" s="777"/>
      <c r="DK32" s="778"/>
      <c r="DL32" s="776"/>
      <c r="DM32" s="777"/>
      <c r="DN32" s="777"/>
      <c r="DO32" s="777"/>
      <c r="DP32" s="778"/>
      <c r="DQ32" s="776"/>
      <c r="DR32" s="777"/>
      <c r="DS32" s="777"/>
      <c r="DT32" s="777"/>
      <c r="DU32" s="778"/>
      <c r="DV32" s="773"/>
      <c r="DW32" s="774"/>
      <c r="DX32" s="774"/>
      <c r="DY32" s="774"/>
      <c r="DZ32" s="779"/>
      <c r="EA32" s="230"/>
    </row>
    <row r="33" spans="1:131" ht="26.25" customHeight="1" x14ac:dyDescent="0.15">
      <c r="A33" s="242">
        <v>6</v>
      </c>
      <c r="B33" s="780" t="s">
        <v>415</v>
      </c>
      <c r="C33" s="781"/>
      <c r="D33" s="781"/>
      <c r="E33" s="781"/>
      <c r="F33" s="781"/>
      <c r="G33" s="781"/>
      <c r="H33" s="781"/>
      <c r="I33" s="781"/>
      <c r="J33" s="781"/>
      <c r="K33" s="781"/>
      <c r="L33" s="781"/>
      <c r="M33" s="781"/>
      <c r="N33" s="781"/>
      <c r="O33" s="781"/>
      <c r="P33" s="782"/>
      <c r="Q33" s="783">
        <v>12</v>
      </c>
      <c r="R33" s="784"/>
      <c r="S33" s="784"/>
      <c r="T33" s="784"/>
      <c r="U33" s="784"/>
      <c r="V33" s="784">
        <v>30</v>
      </c>
      <c r="W33" s="784"/>
      <c r="X33" s="784"/>
      <c r="Y33" s="784"/>
      <c r="Z33" s="784"/>
      <c r="AA33" s="784">
        <v>-18</v>
      </c>
      <c r="AB33" s="784"/>
      <c r="AC33" s="784"/>
      <c r="AD33" s="784"/>
      <c r="AE33" s="785"/>
      <c r="AF33" s="786">
        <v>67</v>
      </c>
      <c r="AG33" s="787"/>
      <c r="AH33" s="787"/>
      <c r="AI33" s="787"/>
      <c r="AJ33" s="788"/>
      <c r="AK33" s="834">
        <v>23</v>
      </c>
      <c r="AL33" s="830"/>
      <c r="AM33" s="830"/>
      <c r="AN33" s="830"/>
      <c r="AO33" s="830"/>
      <c r="AP33" s="830">
        <v>198</v>
      </c>
      <c r="AQ33" s="830"/>
      <c r="AR33" s="830"/>
      <c r="AS33" s="830"/>
      <c r="AT33" s="830"/>
      <c r="AU33" s="830">
        <v>165</v>
      </c>
      <c r="AV33" s="830"/>
      <c r="AW33" s="830"/>
      <c r="AX33" s="830"/>
      <c r="AY33" s="830"/>
      <c r="AZ33" s="831" t="s">
        <v>537</v>
      </c>
      <c r="BA33" s="831"/>
      <c r="BB33" s="831"/>
      <c r="BC33" s="831"/>
      <c r="BD33" s="831"/>
      <c r="BE33" s="832" t="s">
        <v>416</v>
      </c>
      <c r="BF33" s="832"/>
      <c r="BG33" s="832"/>
      <c r="BH33" s="832"/>
      <c r="BI33" s="833"/>
      <c r="BJ33" s="232"/>
      <c r="BK33" s="232"/>
      <c r="BL33" s="232"/>
      <c r="BM33" s="232"/>
      <c r="BN33" s="232"/>
      <c r="BO33" s="241"/>
      <c r="BP33" s="241"/>
      <c r="BQ33" s="238">
        <v>27</v>
      </c>
      <c r="BR33" s="239"/>
      <c r="BS33" s="773"/>
      <c r="BT33" s="774"/>
      <c r="BU33" s="774"/>
      <c r="BV33" s="774"/>
      <c r="BW33" s="774"/>
      <c r="BX33" s="774"/>
      <c r="BY33" s="774"/>
      <c r="BZ33" s="774"/>
      <c r="CA33" s="774"/>
      <c r="CB33" s="774"/>
      <c r="CC33" s="774"/>
      <c r="CD33" s="774"/>
      <c r="CE33" s="774"/>
      <c r="CF33" s="774"/>
      <c r="CG33" s="775"/>
      <c r="CH33" s="776"/>
      <c r="CI33" s="777"/>
      <c r="CJ33" s="777"/>
      <c r="CK33" s="777"/>
      <c r="CL33" s="778"/>
      <c r="CM33" s="776"/>
      <c r="CN33" s="777"/>
      <c r="CO33" s="777"/>
      <c r="CP33" s="777"/>
      <c r="CQ33" s="778"/>
      <c r="CR33" s="776"/>
      <c r="CS33" s="777"/>
      <c r="CT33" s="777"/>
      <c r="CU33" s="777"/>
      <c r="CV33" s="778"/>
      <c r="CW33" s="776"/>
      <c r="CX33" s="777"/>
      <c r="CY33" s="777"/>
      <c r="CZ33" s="777"/>
      <c r="DA33" s="778"/>
      <c r="DB33" s="776"/>
      <c r="DC33" s="777"/>
      <c r="DD33" s="777"/>
      <c r="DE33" s="777"/>
      <c r="DF33" s="778"/>
      <c r="DG33" s="776"/>
      <c r="DH33" s="777"/>
      <c r="DI33" s="777"/>
      <c r="DJ33" s="777"/>
      <c r="DK33" s="778"/>
      <c r="DL33" s="776"/>
      <c r="DM33" s="777"/>
      <c r="DN33" s="777"/>
      <c r="DO33" s="777"/>
      <c r="DP33" s="778"/>
      <c r="DQ33" s="776"/>
      <c r="DR33" s="777"/>
      <c r="DS33" s="777"/>
      <c r="DT33" s="777"/>
      <c r="DU33" s="778"/>
      <c r="DV33" s="773"/>
      <c r="DW33" s="774"/>
      <c r="DX33" s="774"/>
      <c r="DY33" s="774"/>
      <c r="DZ33" s="779"/>
      <c r="EA33" s="230"/>
    </row>
    <row r="34" spans="1:131" ht="26.25" customHeight="1" x14ac:dyDescent="0.15">
      <c r="A34" s="242">
        <v>7</v>
      </c>
      <c r="B34" s="780" t="s">
        <v>417</v>
      </c>
      <c r="C34" s="781"/>
      <c r="D34" s="781"/>
      <c r="E34" s="781"/>
      <c r="F34" s="781"/>
      <c r="G34" s="781"/>
      <c r="H34" s="781"/>
      <c r="I34" s="781"/>
      <c r="J34" s="781"/>
      <c r="K34" s="781"/>
      <c r="L34" s="781"/>
      <c r="M34" s="781"/>
      <c r="N34" s="781"/>
      <c r="O34" s="781"/>
      <c r="P34" s="782"/>
      <c r="Q34" s="783">
        <v>15</v>
      </c>
      <c r="R34" s="784"/>
      <c r="S34" s="784"/>
      <c r="T34" s="784"/>
      <c r="U34" s="784"/>
      <c r="V34" s="784">
        <v>10</v>
      </c>
      <c r="W34" s="784"/>
      <c r="X34" s="784"/>
      <c r="Y34" s="784"/>
      <c r="Z34" s="784"/>
      <c r="AA34" s="784">
        <v>5</v>
      </c>
      <c r="AB34" s="784"/>
      <c r="AC34" s="784"/>
      <c r="AD34" s="784"/>
      <c r="AE34" s="785"/>
      <c r="AF34" s="786">
        <v>5</v>
      </c>
      <c r="AG34" s="787"/>
      <c r="AH34" s="787"/>
      <c r="AI34" s="787"/>
      <c r="AJ34" s="788"/>
      <c r="AK34" s="834">
        <v>10</v>
      </c>
      <c r="AL34" s="830"/>
      <c r="AM34" s="830"/>
      <c r="AN34" s="830"/>
      <c r="AO34" s="830"/>
      <c r="AP34" s="830">
        <v>22</v>
      </c>
      <c r="AQ34" s="830"/>
      <c r="AR34" s="830"/>
      <c r="AS34" s="830"/>
      <c r="AT34" s="830"/>
      <c r="AU34" s="830">
        <v>22</v>
      </c>
      <c r="AV34" s="830"/>
      <c r="AW34" s="830"/>
      <c r="AX34" s="830"/>
      <c r="AY34" s="830"/>
      <c r="AZ34" s="831" t="s">
        <v>537</v>
      </c>
      <c r="BA34" s="831"/>
      <c r="BB34" s="831"/>
      <c r="BC34" s="831"/>
      <c r="BD34" s="831"/>
      <c r="BE34" s="832" t="s">
        <v>418</v>
      </c>
      <c r="BF34" s="832"/>
      <c r="BG34" s="832"/>
      <c r="BH34" s="832"/>
      <c r="BI34" s="833"/>
      <c r="BJ34" s="232"/>
      <c r="BK34" s="232"/>
      <c r="BL34" s="232"/>
      <c r="BM34" s="232"/>
      <c r="BN34" s="232"/>
      <c r="BO34" s="241"/>
      <c r="BP34" s="241"/>
      <c r="BQ34" s="238">
        <v>28</v>
      </c>
      <c r="BR34" s="239"/>
      <c r="BS34" s="773"/>
      <c r="BT34" s="774"/>
      <c r="BU34" s="774"/>
      <c r="BV34" s="774"/>
      <c r="BW34" s="774"/>
      <c r="BX34" s="774"/>
      <c r="BY34" s="774"/>
      <c r="BZ34" s="774"/>
      <c r="CA34" s="774"/>
      <c r="CB34" s="774"/>
      <c r="CC34" s="774"/>
      <c r="CD34" s="774"/>
      <c r="CE34" s="774"/>
      <c r="CF34" s="774"/>
      <c r="CG34" s="775"/>
      <c r="CH34" s="776"/>
      <c r="CI34" s="777"/>
      <c r="CJ34" s="777"/>
      <c r="CK34" s="777"/>
      <c r="CL34" s="778"/>
      <c r="CM34" s="776"/>
      <c r="CN34" s="777"/>
      <c r="CO34" s="777"/>
      <c r="CP34" s="777"/>
      <c r="CQ34" s="778"/>
      <c r="CR34" s="776"/>
      <c r="CS34" s="777"/>
      <c r="CT34" s="777"/>
      <c r="CU34" s="777"/>
      <c r="CV34" s="778"/>
      <c r="CW34" s="776"/>
      <c r="CX34" s="777"/>
      <c r="CY34" s="777"/>
      <c r="CZ34" s="777"/>
      <c r="DA34" s="778"/>
      <c r="DB34" s="776"/>
      <c r="DC34" s="777"/>
      <c r="DD34" s="777"/>
      <c r="DE34" s="777"/>
      <c r="DF34" s="778"/>
      <c r="DG34" s="776"/>
      <c r="DH34" s="777"/>
      <c r="DI34" s="777"/>
      <c r="DJ34" s="777"/>
      <c r="DK34" s="778"/>
      <c r="DL34" s="776"/>
      <c r="DM34" s="777"/>
      <c r="DN34" s="777"/>
      <c r="DO34" s="777"/>
      <c r="DP34" s="778"/>
      <c r="DQ34" s="776"/>
      <c r="DR34" s="777"/>
      <c r="DS34" s="777"/>
      <c r="DT34" s="777"/>
      <c r="DU34" s="778"/>
      <c r="DV34" s="773"/>
      <c r="DW34" s="774"/>
      <c r="DX34" s="774"/>
      <c r="DY34" s="774"/>
      <c r="DZ34" s="779"/>
      <c r="EA34" s="230"/>
    </row>
    <row r="35" spans="1:131" ht="26.25" customHeight="1" x14ac:dyDescent="0.15">
      <c r="A35" s="242">
        <v>8</v>
      </c>
      <c r="B35" s="780" t="s">
        <v>419</v>
      </c>
      <c r="C35" s="781"/>
      <c r="D35" s="781"/>
      <c r="E35" s="781"/>
      <c r="F35" s="781"/>
      <c r="G35" s="781"/>
      <c r="H35" s="781"/>
      <c r="I35" s="781"/>
      <c r="J35" s="781"/>
      <c r="K35" s="781"/>
      <c r="L35" s="781"/>
      <c r="M35" s="781"/>
      <c r="N35" s="781"/>
      <c r="O35" s="781"/>
      <c r="P35" s="782"/>
      <c r="Q35" s="783">
        <v>433</v>
      </c>
      <c r="R35" s="784"/>
      <c r="S35" s="784"/>
      <c r="T35" s="784"/>
      <c r="U35" s="784"/>
      <c r="V35" s="784">
        <v>416</v>
      </c>
      <c r="W35" s="784"/>
      <c r="X35" s="784"/>
      <c r="Y35" s="784"/>
      <c r="Z35" s="784"/>
      <c r="AA35" s="784">
        <v>17</v>
      </c>
      <c r="AB35" s="784"/>
      <c r="AC35" s="784"/>
      <c r="AD35" s="784"/>
      <c r="AE35" s="785"/>
      <c r="AF35" s="786">
        <v>17</v>
      </c>
      <c r="AG35" s="787"/>
      <c r="AH35" s="787"/>
      <c r="AI35" s="787"/>
      <c r="AJ35" s="788"/>
      <c r="AK35" s="834">
        <v>209</v>
      </c>
      <c r="AL35" s="830"/>
      <c r="AM35" s="830"/>
      <c r="AN35" s="830"/>
      <c r="AO35" s="830"/>
      <c r="AP35" s="830">
        <v>1824</v>
      </c>
      <c r="AQ35" s="830"/>
      <c r="AR35" s="830"/>
      <c r="AS35" s="830"/>
      <c r="AT35" s="830"/>
      <c r="AU35" s="830">
        <v>1567</v>
      </c>
      <c r="AV35" s="830"/>
      <c r="AW35" s="830"/>
      <c r="AX35" s="830"/>
      <c r="AY35" s="830"/>
      <c r="AZ35" s="831" t="s">
        <v>537</v>
      </c>
      <c r="BA35" s="831"/>
      <c r="BB35" s="831"/>
      <c r="BC35" s="831"/>
      <c r="BD35" s="831"/>
      <c r="BE35" s="832" t="s">
        <v>420</v>
      </c>
      <c r="BF35" s="832"/>
      <c r="BG35" s="832"/>
      <c r="BH35" s="832"/>
      <c r="BI35" s="833"/>
      <c r="BJ35" s="232"/>
      <c r="BK35" s="232"/>
      <c r="BL35" s="232"/>
      <c r="BM35" s="232"/>
      <c r="BN35" s="232"/>
      <c r="BO35" s="241"/>
      <c r="BP35" s="241"/>
      <c r="BQ35" s="238">
        <v>29</v>
      </c>
      <c r="BR35" s="239"/>
      <c r="BS35" s="773"/>
      <c r="BT35" s="774"/>
      <c r="BU35" s="774"/>
      <c r="BV35" s="774"/>
      <c r="BW35" s="774"/>
      <c r="BX35" s="774"/>
      <c r="BY35" s="774"/>
      <c r="BZ35" s="774"/>
      <c r="CA35" s="774"/>
      <c r="CB35" s="774"/>
      <c r="CC35" s="774"/>
      <c r="CD35" s="774"/>
      <c r="CE35" s="774"/>
      <c r="CF35" s="774"/>
      <c r="CG35" s="775"/>
      <c r="CH35" s="776"/>
      <c r="CI35" s="777"/>
      <c r="CJ35" s="777"/>
      <c r="CK35" s="777"/>
      <c r="CL35" s="778"/>
      <c r="CM35" s="776"/>
      <c r="CN35" s="777"/>
      <c r="CO35" s="777"/>
      <c r="CP35" s="777"/>
      <c r="CQ35" s="778"/>
      <c r="CR35" s="776"/>
      <c r="CS35" s="777"/>
      <c r="CT35" s="777"/>
      <c r="CU35" s="777"/>
      <c r="CV35" s="778"/>
      <c r="CW35" s="776"/>
      <c r="CX35" s="777"/>
      <c r="CY35" s="777"/>
      <c r="CZ35" s="777"/>
      <c r="DA35" s="778"/>
      <c r="DB35" s="776"/>
      <c r="DC35" s="777"/>
      <c r="DD35" s="777"/>
      <c r="DE35" s="777"/>
      <c r="DF35" s="778"/>
      <c r="DG35" s="776"/>
      <c r="DH35" s="777"/>
      <c r="DI35" s="777"/>
      <c r="DJ35" s="777"/>
      <c r="DK35" s="778"/>
      <c r="DL35" s="776"/>
      <c r="DM35" s="777"/>
      <c r="DN35" s="777"/>
      <c r="DO35" s="777"/>
      <c r="DP35" s="778"/>
      <c r="DQ35" s="776"/>
      <c r="DR35" s="777"/>
      <c r="DS35" s="777"/>
      <c r="DT35" s="777"/>
      <c r="DU35" s="778"/>
      <c r="DV35" s="773"/>
      <c r="DW35" s="774"/>
      <c r="DX35" s="774"/>
      <c r="DY35" s="774"/>
      <c r="DZ35" s="779"/>
      <c r="EA35" s="230"/>
    </row>
    <row r="36" spans="1:131" ht="26.25" customHeight="1" x14ac:dyDescent="0.15">
      <c r="A36" s="242">
        <v>9</v>
      </c>
      <c r="B36" s="780"/>
      <c r="C36" s="781"/>
      <c r="D36" s="781"/>
      <c r="E36" s="781"/>
      <c r="F36" s="781"/>
      <c r="G36" s="781"/>
      <c r="H36" s="781"/>
      <c r="I36" s="781"/>
      <c r="J36" s="781"/>
      <c r="K36" s="781"/>
      <c r="L36" s="781"/>
      <c r="M36" s="781"/>
      <c r="N36" s="781"/>
      <c r="O36" s="781"/>
      <c r="P36" s="782"/>
      <c r="Q36" s="783"/>
      <c r="R36" s="784"/>
      <c r="S36" s="784"/>
      <c r="T36" s="784"/>
      <c r="U36" s="784"/>
      <c r="V36" s="784"/>
      <c r="W36" s="784"/>
      <c r="X36" s="784"/>
      <c r="Y36" s="784"/>
      <c r="Z36" s="784"/>
      <c r="AA36" s="784"/>
      <c r="AB36" s="784"/>
      <c r="AC36" s="784"/>
      <c r="AD36" s="784"/>
      <c r="AE36" s="785"/>
      <c r="AF36" s="786"/>
      <c r="AG36" s="787"/>
      <c r="AH36" s="787"/>
      <c r="AI36" s="787"/>
      <c r="AJ36" s="788"/>
      <c r="AK36" s="834"/>
      <c r="AL36" s="830"/>
      <c r="AM36" s="830"/>
      <c r="AN36" s="830"/>
      <c r="AO36" s="830"/>
      <c r="AP36" s="830"/>
      <c r="AQ36" s="830"/>
      <c r="AR36" s="830"/>
      <c r="AS36" s="830"/>
      <c r="AT36" s="830"/>
      <c r="AU36" s="830"/>
      <c r="AV36" s="830"/>
      <c r="AW36" s="830"/>
      <c r="AX36" s="830"/>
      <c r="AY36" s="830"/>
      <c r="AZ36" s="831"/>
      <c r="BA36" s="831"/>
      <c r="BB36" s="831"/>
      <c r="BC36" s="831"/>
      <c r="BD36" s="831"/>
      <c r="BE36" s="832"/>
      <c r="BF36" s="832"/>
      <c r="BG36" s="832"/>
      <c r="BH36" s="832"/>
      <c r="BI36" s="833"/>
      <c r="BJ36" s="232"/>
      <c r="BK36" s="232"/>
      <c r="BL36" s="232"/>
      <c r="BM36" s="232"/>
      <c r="BN36" s="232"/>
      <c r="BO36" s="241"/>
      <c r="BP36" s="241"/>
      <c r="BQ36" s="238">
        <v>30</v>
      </c>
      <c r="BR36" s="239"/>
      <c r="BS36" s="773"/>
      <c r="BT36" s="774"/>
      <c r="BU36" s="774"/>
      <c r="BV36" s="774"/>
      <c r="BW36" s="774"/>
      <c r="BX36" s="774"/>
      <c r="BY36" s="774"/>
      <c r="BZ36" s="774"/>
      <c r="CA36" s="774"/>
      <c r="CB36" s="774"/>
      <c r="CC36" s="774"/>
      <c r="CD36" s="774"/>
      <c r="CE36" s="774"/>
      <c r="CF36" s="774"/>
      <c r="CG36" s="775"/>
      <c r="CH36" s="776"/>
      <c r="CI36" s="777"/>
      <c r="CJ36" s="777"/>
      <c r="CK36" s="777"/>
      <c r="CL36" s="778"/>
      <c r="CM36" s="776"/>
      <c r="CN36" s="777"/>
      <c r="CO36" s="777"/>
      <c r="CP36" s="777"/>
      <c r="CQ36" s="778"/>
      <c r="CR36" s="776"/>
      <c r="CS36" s="777"/>
      <c r="CT36" s="777"/>
      <c r="CU36" s="777"/>
      <c r="CV36" s="778"/>
      <c r="CW36" s="776"/>
      <c r="CX36" s="777"/>
      <c r="CY36" s="777"/>
      <c r="CZ36" s="777"/>
      <c r="DA36" s="778"/>
      <c r="DB36" s="776"/>
      <c r="DC36" s="777"/>
      <c r="DD36" s="777"/>
      <c r="DE36" s="777"/>
      <c r="DF36" s="778"/>
      <c r="DG36" s="776"/>
      <c r="DH36" s="777"/>
      <c r="DI36" s="777"/>
      <c r="DJ36" s="777"/>
      <c r="DK36" s="778"/>
      <c r="DL36" s="776"/>
      <c r="DM36" s="777"/>
      <c r="DN36" s="777"/>
      <c r="DO36" s="777"/>
      <c r="DP36" s="778"/>
      <c r="DQ36" s="776"/>
      <c r="DR36" s="777"/>
      <c r="DS36" s="777"/>
      <c r="DT36" s="777"/>
      <c r="DU36" s="778"/>
      <c r="DV36" s="773"/>
      <c r="DW36" s="774"/>
      <c r="DX36" s="774"/>
      <c r="DY36" s="774"/>
      <c r="DZ36" s="779"/>
      <c r="EA36" s="230"/>
    </row>
    <row r="37" spans="1:131" ht="26.25" customHeight="1" x14ac:dyDescent="0.15">
      <c r="A37" s="242">
        <v>10</v>
      </c>
      <c r="B37" s="780"/>
      <c r="C37" s="781"/>
      <c r="D37" s="781"/>
      <c r="E37" s="781"/>
      <c r="F37" s="781"/>
      <c r="G37" s="781"/>
      <c r="H37" s="781"/>
      <c r="I37" s="781"/>
      <c r="J37" s="781"/>
      <c r="K37" s="781"/>
      <c r="L37" s="781"/>
      <c r="M37" s="781"/>
      <c r="N37" s="781"/>
      <c r="O37" s="781"/>
      <c r="P37" s="782"/>
      <c r="Q37" s="783"/>
      <c r="R37" s="784"/>
      <c r="S37" s="784"/>
      <c r="T37" s="784"/>
      <c r="U37" s="784"/>
      <c r="V37" s="784"/>
      <c r="W37" s="784"/>
      <c r="X37" s="784"/>
      <c r="Y37" s="784"/>
      <c r="Z37" s="784"/>
      <c r="AA37" s="784"/>
      <c r="AB37" s="784"/>
      <c r="AC37" s="784"/>
      <c r="AD37" s="784"/>
      <c r="AE37" s="785"/>
      <c r="AF37" s="786"/>
      <c r="AG37" s="787"/>
      <c r="AH37" s="787"/>
      <c r="AI37" s="787"/>
      <c r="AJ37" s="788"/>
      <c r="AK37" s="834"/>
      <c r="AL37" s="830"/>
      <c r="AM37" s="830"/>
      <c r="AN37" s="830"/>
      <c r="AO37" s="830"/>
      <c r="AP37" s="830"/>
      <c r="AQ37" s="830"/>
      <c r="AR37" s="830"/>
      <c r="AS37" s="830"/>
      <c r="AT37" s="830"/>
      <c r="AU37" s="830"/>
      <c r="AV37" s="830"/>
      <c r="AW37" s="830"/>
      <c r="AX37" s="830"/>
      <c r="AY37" s="830"/>
      <c r="AZ37" s="831"/>
      <c r="BA37" s="831"/>
      <c r="BB37" s="831"/>
      <c r="BC37" s="831"/>
      <c r="BD37" s="831"/>
      <c r="BE37" s="832"/>
      <c r="BF37" s="832"/>
      <c r="BG37" s="832"/>
      <c r="BH37" s="832"/>
      <c r="BI37" s="833"/>
      <c r="BJ37" s="232"/>
      <c r="BK37" s="232"/>
      <c r="BL37" s="232"/>
      <c r="BM37" s="232"/>
      <c r="BN37" s="232"/>
      <c r="BO37" s="241"/>
      <c r="BP37" s="241"/>
      <c r="BQ37" s="238">
        <v>31</v>
      </c>
      <c r="BR37" s="239"/>
      <c r="BS37" s="773"/>
      <c r="BT37" s="774"/>
      <c r="BU37" s="774"/>
      <c r="BV37" s="774"/>
      <c r="BW37" s="774"/>
      <c r="BX37" s="774"/>
      <c r="BY37" s="774"/>
      <c r="BZ37" s="774"/>
      <c r="CA37" s="774"/>
      <c r="CB37" s="774"/>
      <c r="CC37" s="774"/>
      <c r="CD37" s="774"/>
      <c r="CE37" s="774"/>
      <c r="CF37" s="774"/>
      <c r="CG37" s="775"/>
      <c r="CH37" s="776"/>
      <c r="CI37" s="777"/>
      <c r="CJ37" s="777"/>
      <c r="CK37" s="777"/>
      <c r="CL37" s="778"/>
      <c r="CM37" s="776"/>
      <c r="CN37" s="777"/>
      <c r="CO37" s="777"/>
      <c r="CP37" s="777"/>
      <c r="CQ37" s="778"/>
      <c r="CR37" s="776"/>
      <c r="CS37" s="777"/>
      <c r="CT37" s="777"/>
      <c r="CU37" s="777"/>
      <c r="CV37" s="778"/>
      <c r="CW37" s="776"/>
      <c r="CX37" s="777"/>
      <c r="CY37" s="777"/>
      <c r="CZ37" s="777"/>
      <c r="DA37" s="778"/>
      <c r="DB37" s="776"/>
      <c r="DC37" s="777"/>
      <c r="DD37" s="777"/>
      <c r="DE37" s="777"/>
      <c r="DF37" s="778"/>
      <c r="DG37" s="776"/>
      <c r="DH37" s="777"/>
      <c r="DI37" s="777"/>
      <c r="DJ37" s="777"/>
      <c r="DK37" s="778"/>
      <c r="DL37" s="776"/>
      <c r="DM37" s="777"/>
      <c r="DN37" s="777"/>
      <c r="DO37" s="777"/>
      <c r="DP37" s="778"/>
      <c r="DQ37" s="776"/>
      <c r="DR37" s="777"/>
      <c r="DS37" s="777"/>
      <c r="DT37" s="777"/>
      <c r="DU37" s="778"/>
      <c r="DV37" s="773"/>
      <c r="DW37" s="774"/>
      <c r="DX37" s="774"/>
      <c r="DY37" s="774"/>
      <c r="DZ37" s="779"/>
      <c r="EA37" s="230"/>
    </row>
    <row r="38" spans="1:131" ht="26.25" customHeight="1" x14ac:dyDescent="0.15">
      <c r="A38" s="242">
        <v>11</v>
      </c>
      <c r="B38" s="780"/>
      <c r="C38" s="781"/>
      <c r="D38" s="781"/>
      <c r="E38" s="781"/>
      <c r="F38" s="781"/>
      <c r="G38" s="781"/>
      <c r="H38" s="781"/>
      <c r="I38" s="781"/>
      <c r="J38" s="781"/>
      <c r="K38" s="781"/>
      <c r="L38" s="781"/>
      <c r="M38" s="781"/>
      <c r="N38" s="781"/>
      <c r="O38" s="781"/>
      <c r="P38" s="782"/>
      <c r="Q38" s="783"/>
      <c r="R38" s="784"/>
      <c r="S38" s="784"/>
      <c r="T38" s="784"/>
      <c r="U38" s="784"/>
      <c r="V38" s="784"/>
      <c r="W38" s="784"/>
      <c r="X38" s="784"/>
      <c r="Y38" s="784"/>
      <c r="Z38" s="784"/>
      <c r="AA38" s="784"/>
      <c r="AB38" s="784"/>
      <c r="AC38" s="784"/>
      <c r="AD38" s="784"/>
      <c r="AE38" s="785"/>
      <c r="AF38" s="786"/>
      <c r="AG38" s="787"/>
      <c r="AH38" s="787"/>
      <c r="AI38" s="787"/>
      <c r="AJ38" s="788"/>
      <c r="AK38" s="834"/>
      <c r="AL38" s="830"/>
      <c r="AM38" s="830"/>
      <c r="AN38" s="830"/>
      <c r="AO38" s="830"/>
      <c r="AP38" s="830"/>
      <c r="AQ38" s="830"/>
      <c r="AR38" s="830"/>
      <c r="AS38" s="830"/>
      <c r="AT38" s="830"/>
      <c r="AU38" s="830"/>
      <c r="AV38" s="830"/>
      <c r="AW38" s="830"/>
      <c r="AX38" s="830"/>
      <c r="AY38" s="830"/>
      <c r="AZ38" s="831"/>
      <c r="BA38" s="831"/>
      <c r="BB38" s="831"/>
      <c r="BC38" s="831"/>
      <c r="BD38" s="831"/>
      <c r="BE38" s="832"/>
      <c r="BF38" s="832"/>
      <c r="BG38" s="832"/>
      <c r="BH38" s="832"/>
      <c r="BI38" s="833"/>
      <c r="BJ38" s="232"/>
      <c r="BK38" s="232"/>
      <c r="BL38" s="232"/>
      <c r="BM38" s="232"/>
      <c r="BN38" s="232"/>
      <c r="BO38" s="241"/>
      <c r="BP38" s="241"/>
      <c r="BQ38" s="238">
        <v>32</v>
      </c>
      <c r="BR38" s="239"/>
      <c r="BS38" s="773"/>
      <c r="BT38" s="774"/>
      <c r="BU38" s="774"/>
      <c r="BV38" s="774"/>
      <c r="BW38" s="774"/>
      <c r="BX38" s="774"/>
      <c r="BY38" s="774"/>
      <c r="BZ38" s="774"/>
      <c r="CA38" s="774"/>
      <c r="CB38" s="774"/>
      <c r="CC38" s="774"/>
      <c r="CD38" s="774"/>
      <c r="CE38" s="774"/>
      <c r="CF38" s="774"/>
      <c r="CG38" s="775"/>
      <c r="CH38" s="776"/>
      <c r="CI38" s="777"/>
      <c r="CJ38" s="777"/>
      <c r="CK38" s="777"/>
      <c r="CL38" s="778"/>
      <c r="CM38" s="776"/>
      <c r="CN38" s="777"/>
      <c r="CO38" s="777"/>
      <c r="CP38" s="777"/>
      <c r="CQ38" s="778"/>
      <c r="CR38" s="776"/>
      <c r="CS38" s="777"/>
      <c r="CT38" s="777"/>
      <c r="CU38" s="777"/>
      <c r="CV38" s="778"/>
      <c r="CW38" s="776"/>
      <c r="CX38" s="777"/>
      <c r="CY38" s="777"/>
      <c r="CZ38" s="777"/>
      <c r="DA38" s="778"/>
      <c r="DB38" s="776"/>
      <c r="DC38" s="777"/>
      <c r="DD38" s="777"/>
      <c r="DE38" s="777"/>
      <c r="DF38" s="778"/>
      <c r="DG38" s="776"/>
      <c r="DH38" s="777"/>
      <c r="DI38" s="777"/>
      <c r="DJ38" s="777"/>
      <c r="DK38" s="778"/>
      <c r="DL38" s="776"/>
      <c r="DM38" s="777"/>
      <c r="DN38" s="777"/>
      <c r="DO38" s="777"/>
      <c r="DP38" s="778"/>
      <c r="DQ38" s="776"/>
      <c r="DR38" s="777"/>
      <c r="DS38" s="777"/>
      <c r="DT38" s="777"/>
      <c r="DU38" s="778"/>
      <c r="DV38" s="773"/>
      <c r="DW38" s="774"/>
      <c r="DX38" s="774"/>
      <c r="DY38" s="774"/>
      <c r="DZ38" s="779"/>
      <c r="EA38" s="230"/>
    </row>
    <row r="39" spans="1:131" ht="26.25" customHeight="1" x14ac:dyDescent="0.15">
      <c r="A39" s="242">
        <v>12</v>
      </c>
      <c r="B39" s="780"/>
      <c r="C39" s="781"/>
      <c r="D39" s="781"/>
      <c r="E39" s="781"/>
      <c r="F39" s="781"/>
      <c r="G39" s="781"/>
      <c r="H39" s="781"/>
      <c r="I39" s="781"/>
      <c r="J39" s="781"/>
      <c r="K39" s="781"/>
      <c r="L39" s="781"/>
      <c r="M39" s="781"/>
      <c r="N39" s="781"/>
      <c r="O39" s="781"/>
      <c r="P39" s="782"/>
      <c r="Q39" s="783"/>
      <c r="R39" s="784"/>
      <c r="S39" s="784"/>
      <c r="T39" s="784"/>
      <c r="U39" s="784"/>
      <c r="V39" s="784"/>
      <c r="W39" s="784"/>
      <c r="X39" s="784"/>
      <c r="Y39" s="784"/>
      <c r="Z39" s="784"/>
      <c r="AA39" s="784"/>
      <c r="AB39" s="784"/>
      <c r="AC39" s="784"/>
      <c r="AD39" s="784"/>
      <c r="AE39" s="785"/>
      <c r="AF39" s="786"/>
      <c r="AG39" s="787"/>
      <c r="AH39" s="787"/>
      <c r="AI39" s="787"/>
      <c r="AJ39" s="788"/>
      <c r="AK39" s="834"/>
      <c r="AL39" s="830"/>
      <c r="AM39" s="830"/>
      <c r="AN39" s="830"/>
      <c r="AO39" s="830"/>
      <c r="AP39" s="830"/>
      <c r="AQ39" s="830"/>
      <c r="AR39" s="830"/>
      <c r="AS39" s="830"/>
      <c r="AT39" s="830"/>
      <c r="AU39" s="830"/>
      <c r="AV39" s="830"/>
      <c r="AW39" s="830"/>
      <c r="AX39" s="830"/>
      <c r="AY39" s="830"/>
      <c r="AZ39" s="831"/>
      <c r="BA39" s="831"/>
      <c r="BB39" s="831"/>
      <c r="BC39" s="831"/>
      <c r="BD39" s="831"/>
      <c r="BE39" s="832"/>
      <c r="BF39" s="832"/>
      <c r="BG39" s="832"/>
      <c r="BH39" s="832"/>
      <c r="BI39" s="833"/>
      <c r="BJ39" s="232"/>
      <c r="BK39" s="232"/>
      <c r="BL39" s="232"/>
      <c r="BM39" s="232"/>
      <c r="BN39" s="232"/>
      <c r="BO39" s="241"/>
      <c r="BP39" s="241"/>
      <c r="BQ39" s="238">
        <v>33</v>
      </c>
      <c r="BR39" s="239"/>
      <c r="BS39" s="773"/>
      <c r="BT39" s="774"/>
      <c r="BU39" s="774"/>
      <c r="BV39" s="774"/>
      <c r="BW39" s="774"/>
      <c r="BX39" s="774"/>
      <c r="BY39" s="774"/>
      <c r="BZ39" s="774"/>
      <c r="CA39" s="774"/>
      <c r="CB39" s="774"/>
      <c r="CC39" s="774"/>
      <c r="CD39" s="774"/>
      <c r="CE39" s="774"/>
      <c r="CF39" s="774"/>
      <c r="CG39" s="775"/>
      <c r="CH39" s="776"/>
      <c r="CI39" s="777"/>
      <c r="CJ39" s="777"/>
      <c r="CK39" s="777"/>
      <c r="CL39" s="778"/>
      <c r="CM39" s="776"/>
      <c r="CN39" s="777"/>
      <c r="CO39" s="777"/>
      <c r="CP39" s="777"/>
      <c r="CQ39" s="778"/>
      <c r="CR39" s="776"/>
      <c r="CS39" s="777"/>
      <c r="CT39" s="777"/>
      <c r="CU39" s="777"/>
      <c r="CV39" s="778"/>
      <c r="CW39" s="776"/>
      <c r="CX39" s="777"/>
      <c r="CY39" s="777"/>
      <c r="CZ39" s="777"/>
      <c r="DA39" s="778"/>
      <c r="DB39" s="776"/>
      <c r="DC39" s="777"/>
      <c r="DD39" s="777"/>
      <c r="DE39" s="777"/>
      <c r="DF39" s="778"/>
      <c r="DG39" s="776"/>
      <c r="DH39" s="777"/>
      <c r="DI39" s="777"/>
      <c r="DJ39" s="777"/>
      <c r="DK39" s="778"/>
      <c r="DL39" s="776"/>
      <c r="DM39" s="777"/>
      <c r="DN39" s="777"/>
      <c r="DO39" s="777"/>
      <c r="DP39" s="778"/>
      <c r="DQ39" s="776"/>
      <c r="DR39" s="777"/>
      <c r="DS39" s="777"/>
      <c r="DT39" s="777"/>
      <c r="DU39" s="778"/>
      <c r="DV39" s="773"/>
      <c r="DW39" s="774"/>
      <c r="DX39" s="774"/>
      <c r="DY39" s="774"/>
      <c r="DZ39" s="779"/>
      <c r="EA39" s="230"/>
    </row>
    <row r="40" spans="1:131" ht="26.25" customHeight="1" x14ac:dyDescent="0.15">
      <c r="A40" s="238">
        <v>13</v>
      </c>
      <c r="B40" s="780"/>
      <c r="C40" s="781"/>
      <c r="D40" s="781"/>
      <c r="E40" s="781"/>
      <c r="F40" s="781"/>
      <c r="G40" s="781"/>
      <c r="H40" s="781"/>
      <c r="I40" s="781"/>
      <c r="J40" s="781"/>
      <c r="K40" s="781"/>
      <c r="L40" s="781"/>
      <c r="M40" s="781"/>
      <c r="N40" s="781"/>
      <c r="O40" s="781"/>
      <c r="P40" s="782"/>
      <c r="Q40" s="783"/>
      <c r="R40" s="784"/>
      <c r="S40" s="784"/>
      <c r="T40" s="784"/>
      <c r="U40" s="784"/>
      <c r="V40" s="784"/>
      <c r="W40" s="784"/>
      <c r="X40" s="784"/>
      <c r="Y40" s="784"/>
      <c r="Z40" s="784"/>
      <c r="AA40" s="784"/>
      <c r="AB40" s="784"/>
      <c r="AC40" s="784"/>
      <c r="AD40" s="784"/>
      <c r="AE40" s="785"/>
      <c r="AF40" s="786"/>
      <c r="AG40" s="787"/>
      <c r="AH40" s="787"/>
      <c r="AI40" s="787"/>
      <c r="AJ40" s="788"/>
      <c r="AK40" s="834"/>
      <c r="AL40" s="830"/>
      <c r="AM40" s="830"/>
      <c r="AN40" s="830"/>
      <c r="AO40" s="830"/>
      <c r="AP40" s="830"/>
      <c r="AQ40" s="830"/>
      <c r="AR40" s="830"/>
      <c r="AS40" s="830"/>
      <c r="AT40" s="830"/>
      <c r="AU40" s="830"/>
      <c r="AV40" s="830"/>
      <c r="AW40" s="830"/>
      <c r="AX40" s="830"/>
      <c r="AY40" s="830"/>
      <c r="AZ40" s="831"/>
      <c r="BA40" s="831"/>
      <c r="BB40" s="831"/>
      <c r="BC40" s="831"/>
      <c r="BD40" s="831"/>
      <c r="BE40" s="832"/>
      <c r="BF40" s="832"/>
      <c r="BG40" s="832"/>
      <c r="BH40" s="832"/>
      <c r="BI40" s="833"/>
      <c r="BJ40" s="232"/>
      <c r="BK40" s="232"/>
      <c r="BL40" s="232"/>
      <c r="BM40" s="232"/>
      <c r="BN40" s="232"/>
      <c r="BO40" s="241"/>
      <c r="BP40" s="241"/>
      <c r="BQ40" s="238">
        <v>34</v>
      </c>
      <c r="BR40" s="239"/>
      <c r="BS40" s="773"/>
      <c r="BT40" s="774"/>
      <c r="BU40" s="774"/>
      <c r="BV40" s="774"/>
      <c r="BW40" s="774"/>
      <c r="BX40" s="774"/>
      <c r="BY40" s="774"/>
      <c r="BZ40" s="774"/>
      <c r="CA40" s="774"/>
      <c r="CB40" s="774"/>
      <c r="CC40" s="774"/>
      <c r="CD40" s="774"/>
      <c r="CE40" s="774"/>
      <c r="CF40" s="774"/>
      <c r="CG40" s="775"/>
      <c r="CH40" s="776"/>
      <c r="CI40" s="777"/>
      <c r="CJ40" s="777"/>
      <c r="CK40" s="777"/>
      <c r="CL40" s="778"/>
      <c r="CM40" s="776"/>
      <c r="CN40" s="777"/>
      <c r="CO40" s="777"/>
      <c r="CP40" s="777"/>
      <c r="CQ40" s="778"/>
      <c r="CR40" s="776"/>
      <c r="CS40" s="777"/>
      <c r="CT40" s="777"/>
      <c r="CU40" s="777"/>
      <c r="CV40" s="778"/>
      <c r="CW40" s="776"/>
      <c r="CX40" s="777"/>
      <c r="CY40" s="777"/>
      <c r="CZ40" s="777"/>
      <c r="DA40" s="778"/>
      <c r="DB40" s="776"/>
      <c r="DC40" s="777"/>
      <c r="DD40" s="777"/>
      <c r="DE40" s="777"/>
      <c r="DF40" s="778"/>
      <c r="DG40" s="776"/>
      <c r="DH40" s="777"/>
      <c r="DI40" s="777"/>
      <c r="DJ40" s="777"/>
      <c r="DK40" s="778"/>
      <c r="DL40" s="776"/>
      <c r="DM40" s="777"/>
      <c r="DN40" s="777"/>
      <c r="DO40" s="777"/>
      <c r="DP40" s="778"/>
      <c r="DQ40" s="776"/>
      <c r="DR40" s="777"/>
      <c r="DS40" s="777"/>
      <c r="DT40" s="777"/>
      <c r="DU40" s="778"/>
      <c r="DV40" s="773"/>
      <c r="DW40" s="774"/>
      <c r="DX40" s="774"/>
      <c r="DY40" s="774"/>
      <c r="DZ40" s="779"/>
      <c r="EA40" s="230"/>
    </row>
    <row r="41" spans="1:131" ht="26.25" customHeight="1" x14ac:dyDescent="0.15">
      <c r="A41" s="238">
        <v>14</v>
      </c>
      <c r="B41" s="780"/>
      <c r="C41" s="781"/>
      <c r="D41" s="781"/>
      <c r="E41" s="781"/>
      <c r="F41" s="781"/>
      <c r="G41" s="781"/>
      <c r="H41" s="781"/>
      <c r="I41" s="781"/>
      <c r="J41" s="781"/>
      <c r="K41" s="781"/>
      <c r="L41" s="781"/>
      <c r="M41" s="781"/>
      <c r="N41" s="781"/>
      <c r="O41" s="781"/>
      <c r="P41" s="782"/>
      <c r="Q41" s="783"/>
      <c r="R41" s="784"/>
      <c r="S41" s="784"/>
      <c r="T41" s="784"/>
      <c r="U41" s="784"/>
      <c r="V41" s="784"/>
      <c r="W41" s="784"/>
      <c r="X41" s="784"/>
      <c r="Y41" s="784"/>
      <c r="Z41" s="784"/>
      <c r="AA41" s="784"/>
      <c r="AB41" s="784"/>
      <c r="AC41" s="784"/>
      <c r="AD41" s="784"/>
      <c r="AE41" s="785"/>
      <c r="AF41" s="786"/>
      <c r="AG41" s="787"/>
      <c r="AH41" s="787"/>
      <c r="AI41" s="787"/>
      <c r="AJ41" s="788"/>
      <c r="AK41" s="834"/>
      <c r="AL41" s="830"/>
      <c r="AM41" s="830"/>
      <c r="AN41" s="830"/>
      <c r="AO41" s="830"/>
      <c r="AP41" s="830"/>
      <c r="AQ41" s="830"/>
      <c r="AR41" s="830"/>
      <c r="AS41" s="830"/>
      <c r="AT41" s="830"/>
      <c r="AU41" s="830"/>
      <c r="AV41" s="830"/>
      <c r="AW41" s="830"/>
      <c r="AX41" s="830"/>
      <c r="AY41" s="830"/>
      <c r="AZ41" s="831"/>
      <c r="BA41" s="831"/>
      <c r="BB41" s="831"/>
      <c r="BC41" s="831"/>
      <c r="BD41" s="831"/>
      <c r="BE41" s="832"/>
      <c r="BF41" s="832"/>
      <c r="BG41" s="832"/>
      <c r="BH41" s="832"/>
      <c r="BI41" s="833"/>
      <c r="BJ41" s="232"/>
      <c r="BK41" s="232"/>
      <c r="BL41" s="232"/>
      <c r="BM41" s="232"/>
      <c r="BN41" s="232"/>
      <c r="BO41" s="241"/>
      <c r="BP41" s="241"/>
      <c r="BQ41" s="238">
        <v>35</v>
      </c>
      <c r="BR41" s="239"/>
      <c r="BS41" s="773"/>
      <c r="BT41" s="774"/>
      <c r="BU41" s="774"/>
      <c r="BV41" s="774"/>
      <c r="BW41" s="774"/>
      <c r="BX41" s="774"/>
      <c r="BY41" s="774"/>
      <c r="BZ41" s="774"/>
      <c r="CA41" s="774"/>
      <c r="CB41" s="774"/>
      <c r="CC41" s="774"/>
      <c r="CD41" s="774"/>
      <c r="CE41" s="774"/>
      <c r="CF41" s="774"/>
      <c r="CG41" s="775"/>
      <c r="CH41" s="776"/>
      <c r="CI41" s="777"/>
      <c r="CJ41" s="777"/>
      <c r="CK41" s="777"/>
      <c r="CL41" s="778"/>
      <c r="CM41" s="776"/>
      <c r="CN41" s="777"/>
      <c r="CO41" s="777"/>
      <c r="CP41" s="777"/>
      <c r="CQ41" s="778"/>
      <c r="CR41" s="776"/>
      <c r="CS41" s="777"/>
      <c r="CT41" s="777"/>
      <c r="CU41" s="777"/>
      <c r="CV41" s="778"/>
      <c r="CW41" s="776"/>
      <c r="CX41" s="777"/>
      <c r="CY41" s="777"/>
      <c r="CZ41" s="777"/>
      <c r="DA41" s="778"/>
      <c r="DB41" s="776"/>
      <c r="DC41" s="777"/>
      <c r="DD41" s="777"/>
      <c r="DE41" s="777"/>
      <c r="DF41" s="778"/>
      <c r="DG41" s="776"/>
      <c r="DH41" s="777"/>
      <c r="DI41" s="777"/>
      <c r="DJ41" s="777"/>
      <c r="DK41" s="778"/>
      <c r="DL41" s="776"/>
      <c r="DM41" s="777"/>
      <c r="DN41" s="777"/>
      <c r="DO41" s="777"/>
      <c r="DP41" s="778"/>
      <c r="DQ41" s="776"/>
      <c r="DR41" s="777"/>
      <c r="DS41" s="777"/>
      <c r="DT41" s="777"/>
      <c r="DU41" s="778"/>
      <c r="DV41" s="773"/>
      <c r="DW41" s="774"/>
      <c r="DX41" s="774"/>
      <c r="DY41" s="774"/>
      <c r="DZ41" s="779"/>
      <c r="EA41" s="230"/>
    </row>
    <row r="42" spans="1:131" ht="26.25" customHeight="1" x14ac:dyDescent="0.15">
      <c r="A42" s="238">
        <v>15</v>
      </c>
      <c r="B42" s="780"/>
      <c r="C42" s="781"/>
      <c r="D42" s="781"/>
      <c r="E42" s="781"/>
      <c r="F42" s="781"/>
      <c r="G42" s="781"/>
      <c r="H42" s="781"/>
      <c r="I42" s="781"/>
      <c r="J42" s="781"/>
      <c r="K42" s="781"/>
      <c r="L42" s="781"/>
      <c r="M42" s="781"/>
      <c r="N42" s="781"/>
      <c r="O42" s="781"/>
      <c r="P42" s="782"/>
      <c r="Q42" s="783"/>
      <c r="R42" s="784"/>
      <c r="S42" s="784"/>
      <c r="T42" s="784"/>
      <c r="U42" s="784"/>
      <c r="V42" s="784"/>
      <c r="W42" s="784"/>
      <c r="X42" s="784"/>
      <c r="Y42" s="784"/>
      <c r="Z42" s="784"/>
      <c r="AA42" s="784"/>
      <c r="AB42" s="784"/>
      <c r="AC42" s="784"/>
      <c r="AD42" s="784"/>
      <c r="AE42" s="785"/>
      <c r="AF42" s="786"/>
      <c r="AG42" s="787"/>
      <c r="AH42" s="787"/>
      <c r="AI42" s="787"/>
      <c r="AJ42" s="788"/>
      <c r="AK42" s="834"/>
      <c r="AL42" s="830"/>
      <c r="AM42" s="830"/>
      <c r="AN42" s="830"/>
      <c r="AO42" s="830"/>
      <c r="AP42" s="830"/>
      <c r="AQ42" s="830"/>
      <c r="AR42" s="830"/>
      <c r="AS42" s="830"/>
      <c r="AT42" s="830"/>
      <c r="AU42" s="830"/>
      <c r="AV42" s="830"/>
      <c r="AW42" s="830"/>
      <c r="AX42" s="830"/>
      <c r="AY42" s="830"/>
      <c r="AZ42" s="831"/>
      <c r="BA42" s="831"/>
      <c r="BB42" s="831"/>
      <c r="BC42" s="831"/>
      <c r="BD42" s="831"/>
      <c r="BE42" s="832"/>
      <c r="BF42" s="832"/>
      <c r="BG42" s="832"/>
      <c r="BH42" s="832"/>
      <c r="BI42" s="833"/>
      <c r="BJ42" s="232"/>
      <c r="BK42" s="232"/>
      <c r="BL42" s="232"/>
      <c r="BM42" s="232"/>
      <c r="BN42" s="232"/>
      <c r="BO42" s="241"/>
      <c r="BP42" s="241"/>
      <c r="BQ42" s="238">
        <v>36</v>
      </c>
      <c r="BR42" s="239"/>
      <c r="BS42" s="773"/>
      <c r="BT42" s="774"/>
      <c r="BU42" s="774"/>
      <c r="BV42" s="774"/>
      <c r="BW42" s="774"/>
      <c r="BX42" s="774"/>
      <c r="BY42" s="774"/>
      <c r="BZ42" s="774"/>
      <c r="CA42" s="774"/>
      <c r="CB42" s="774"/>
      <c r="CC42" s="774"/>
      <c r="CD42" s="774"/>
      <c r="CE42" s="774"/>
      <c r="CF42" s="774"/>
      <c r="CG42" s="775"/>
      <c r="CH42" s="776"/>
      <c r="CI42" s="777"/>
      <c r="CJ42" s="777"/>
      <c r="CK42" s="777"/>
      <c r="CL42" s="778"/>
      <c r="CM42" s="776"/>
      <c r="CN42" s="777"/>
      <c r="CO42" s="777"/>
      <c r="CP42" s="777"/>
      <c r="CQ42" s="778"/>
      <c r="CR42" s="776"/>
      <c r="CS42" s="777"/>
      <c r="CT42" s="777"/>
      <c r="CU42" s="777"/>
      <c r="CV42" s="778"/>
      <c r="CW42" s="776"/>
      <c r="CX42" s="777"/>
      <c r="CY42" s="777"/>
      <c r="CZ42" s="777"/>
      <c r="DA42" s="778"/>
      <c r="DB42" s="776"/>
      <c r="DC42" s="777"/>
      <c r="DD42" s="777"/>
      <c r="DE42" s="777"/>
      <c r="DF42" s="778"/>
      <c r="DG42" s="776"/>
      <c r="DH42" s="777"/>
      <c r="DI42" s="777"/>
      <c r="DJ42" s="777"/>
      <c r="DK42" s="778"/>
      <c r="DL42" s="776"/>
      <c r="DM42" s="777"/>
      <c r="DN42" s="777"/>
      <c r="DO42" s="777"/>
      <c r="DP42" s="778"/>
      <c r="DQ42" s="776"/>
      <c r="DR42" s="777"/>
      <c r="DS42" s="777"/>
      <c r="DT42" s="777"/>
      <c r="DU42" s="778"/>
      <c r="DV42" s="773"/>
      <c r="DW42" s="774"/>
      <c r="DX42" s="774"/>
      <c r="DY42" s="774"/>
      <c r="DZ42" s="779"/>
      <c r="EA42" s="230"/>
    </row>
    <row r="43" spans="1:131" ht="26.25" customHeight="1" x14ac:dyDescent="0.15">
      <c r="A43" s="238">
        <v>16</v>
      </c>
      <c r="B43" s="780"/>
      <c r="C43" s="781"/>
      <c r="D43" s="781"/>
      <c r="E43" s="781"/>
      <c r="F43" s="781"/>
      <c r="G43" s="781"/>
      <c r="H43" s="781"/>
      <c r="I43" s="781"/>
      <c r="J43" s="781"/>
      <c r="K43" s="781"/>
      <c r="L43" s="781"/>
      <c r="M43" s="781"/>
      <c r="N43" s="781"/>
      <c r="O43" s="781"/>
      <c r="P43" s="782"/>
      <c r="Q43" s="783"/>
      <c r="R43" s="784"/>
      <c r="S43" s="784"/>
      <c r="T43" s="784"/>
      <c r="U43" s="784"/>
      <c r="V43" s="784"/>
      <c r="W43" s="784"/>
      <c r="X43" s="784"/>
      <c r="Y43" s="784"/>
      <c r="Z43" s="784"/>
      <c r="AA43" s="784"/>
      <c r="AB43" s="784"/>
      <c r="AC43" s="784"/>
      <c r="AD43" s="784"/>
      <c r="AE43" s="785"/>
      <c r="AF43" s="786"/>
      <c r="AG43" s="787"/>
      <c r="AH43" s="787"/>
      <c r="AI43" s="787"/>
      <c r="AJ43" s="788"/>
      <c r="AK43" s="834"/>
      <c r="AL43" s="830"/>
      <c r="AM43" s="830"/>
      <c r="AN43" s="830"/>
      <c r="AO43" s="830"/>
      <c r="AP43" s="830"/>
      <c r="AQ43" s="830"/>
      <c r="AR43" s="830"/>
      <c r="AS43" s="830"/>
      <c r="AT43" s="830"/>
      <c r="AU43" s="830"/>
      <c r="AV43" s="830"/>
      <c r="AW43" s="830"/>
      <c r="AX43" s="830"/>
      <c r="AY43" s="830"/>
      <c r="AZ43" s="831"/>
      <c r="BA43" s="831"/>
      <c r="BB43" s="831"/>
      <c r="BC43" s="831"/>
      <c r="BD43" s="831"/>
      <c r="BE43" s="832"/>
      <c r="BF43" s="832"/>
      <c r="BG43" s="832"/>
      <c r="BH43" s="832"/>
      <c r="BI43" s="833"/>
      <c r="BJ43" s="232"/>
      <c r="BK43" s="232"/>
      <c r="BL43" s="232"/>
      <c r="BM43" s="232"/>
      <c r="BN43" s="232"/>
      <c r="BO43" s="241"/>
      <c r="BP43" s="241"/>
      <c r="BQ43" s="238">
        <v>37</v>
      </c>
      <c r="BR43" s="239"/>
      <c r="BS43" s="773"/>
      <c r="BT43" s="774"/>
      <c r="BU43" s="774"/>
      <c r="BV43" s="774"/>
      <c r="BW43" s="774"/>
      <c r="BX43" s="774"/>
      <c r="BY43" s="774"/>
      <c r="BZ43" s="774"/>
      <c r="CA43" s="774"/>
      <c r="CB43" s="774"/>
      <c r="CC43" s="774"/>
      <c r="CD43" s="774"/>
      <c r="CE43" s="774"/>
      <c r="CF43" s="774"/>
      <c r="CG43" s="775"/>
      <c r="CH43" s="776"/>
      <c r="CI43" s="777"/>
      <c r="CJ43" s="777"/>
      <c r="CK43" s="777"/>
      <c r="CL43" s="778"/>
      <c r="CM43" s="776"/>
      <c r="CN43" s="777"/>
      <c r="CO43" s="777"/>
      <c r="CP43" s="777"/>
      <c r="CQ43" s="778"/>
      <c r="CR43" s="776"/>
      <c r="CS43" s="777"/>
      <c r="CT43" s="777"/>
      <c r="CU43" s="777"/>
      <c r="CV43" s="778"/>
      <c r="CW43" s="776"/>
      <c r="CX43" s="777"/>
      <c r="CY43" s="777"/>
      <c r="CZ43" s="777"/>
      <c r="DA43" s="778"/>
      <c r="DB43" s="776"/>
      <c r="DC43" s="777"/>
      <c r="DD43" s="777"/>
      <c r="DE43" s="777"/>
      <c r="DF43" s="778"/>
      <c r="DG43" s="776"/>
      <c r="DH43" s="777"/>
      <c r="DI43" s="777"/>
      <c r="DJ43" s="777"/>
      <c r="DK43" s="778"/>
      <c r="DL43" s="776"/>
      <c r="DM43" s="777"/>
      <c r="DN43" s="777"/>
      <c r="DO43" s="777"/>
      <c r="DP43" s="778"/>
      <c r="DQ43" s="776"/>
      <c r="DR43" s="777"/>
      <c r="DS43" s="777"/>
      <c r="DT43" s="777"/>
      <c r="DU43" s="778"/>
      <c r="DV43" s="773"/>
      <c r="DW43" s="774"/>
      <c r="DX43" s="774"/>
      <c r="DY43" s="774"/>
      <c r="DZ43" s="779"/>
      <c r="EA43" s="230"/>
    </row>
    <row r="44" spans="1:131" ht="26.25" customHeight="1" x14ac:dyDescent="0.15">
      <c r="A44" s="238">
        <v>17</v>
      </c>
      <c r="B44" s="780"/>
      <c r="C44" s="781"/>
      <c r="D44" s="781"/>
      <c r="E44" s="781"/>
      <c r="F44" s="781"/>
      <c r="G44" s="781"/>
      <c r="H44" s="781"/>
      <c r="I44" s="781"/>
      <c r="J44" s="781"/>
      <c r="K44" s="781"/>
      <c r="L44" s="781"/>
      <c r="M44" s="781"/>
      <c r="N44" s="781"/>
      <c r="O44" s="781"/>
      <c r="P44" s="782"/>
      <c r="Q44" s="783"/>
      <c r="R44" s="784"/>
      <c r="S44" s="784"/>
      <c r="T44" s="784"/>
      <c r="U44" s="784"/>
      <c r="V44" s="784"/>
      <c r="W44" s="784"/>
      <c r="X44" s="784"/>
      <c r="Y44" s="784"/>
      <c r="Z44" s="784"/>
      <c r="AA44" s="784"/>
      <c r="AB44" s="784"/>
      <c r="AC44" s="784"/>
      <c r="AD44" s="784"/>
      <c r="AE44" s="785"/>
      <c r="AF44" s="786"/>
      <c r="AG44" s="787"/>
      <c r="AH44" s="787"/>
      <c r="AI44" s="787"/>
      <c r="AJ44" s="788"/>
      <c r="AK44" s="834"/>
      <c r="AL44" s="830"/>
      <c r="AM44" s="830"/>
      <c r="AN44" s="830"/>
      <c r="AO44" s="830"/>
      <c r="AP44" s="830"/>
      <c r="AQ44" s="830"/>
      <c r="AR44" s="830"/>
      <c r="AS44" s="830"/>
      <c r="AT44" s="830"/>
      <c r="AU44" s="830"/>
      <c r="AV44" s="830"/>
      <c r="AW44" s="830"/>
      <c r="AX44" s="830"/>
      <c r="AY44" s="830"/>
      <c r="AZ44" s="831"/>
      <c r="BA44" s="831"/>
      <c r="BB44" s="831"/>
      <c r="BC44" s="831"/>
      <c r="BD44" s="831"/>
      <c r="BE44" s="832"/>
      <c r="BF44" s="832"/>
      <c r="BG44" s="832"/>
      <c r="BH44" s="832"/>
      <c r="BI44" s="833"/>
      <c r="BJ44" s="232"/>
      <c r="BK44" s="232"/>
      <c r="BL44" s="232"/>
      <c r="BM44" s="232"/>
      <c r="BN44" s="232"/>
      <c r="BO44" s="241"/>
      <c r="BP44" s="241"/>
      <c r="BQ44" s="238">
        <v>38</v>
      </c>
      <c r="BR44" s="239"/>
      <c r="BS44" s="773"/>
      <c r="BT44" s="774"/>
      <c r="BU44" s="774"/>
      <c r="BV44" s="774"/>
      <c r="BW44" s="774"/>
      <c r="BX44" s="774"/>
      <c r="BY44" s="774"/>
      <c r="BZ44" s="774"/>
      <c r="CA44" s="774"/>
      <c r="CB44" s="774"/>
      <c r="CC44" s="774"/>
      <c r="CD44" s="774"/>
      <c r="CE44" s="774"/>
      <c r="CF44" s="774"/>
      <c r="CG44" s="775"/>
      <c r="CH44" s="776"/>
      <c r="CI44" s="777"/>
      <c r="CJ44" s="777"/>
      <c r="CK44" s="777"/>
      <c r="CL44" s="778"/>
      <c r="CM44" s="776"/>
      <c r="CN44" s="777"/>
      <c r="CO44" s="777"/>
      <c r="CP44" s="777"/>
      <c r="CQ44" s="778"/>
      <c r="CR44" s="776"/>
      <c r="CS44" s="777"/>
      <c r="CT44" s="777"/>
      <c r="CU44" s="777"/>
      <c r="CV44" s="778"/>
      <c r="CW44" s="776"/>
      <c r="CX44" s="777"/>
      <c r="CY44" s="777"/>
      <c r="CZ44" s="777"/>
      <c r="DA44" s="778"/>
      <c r="DB44" s="776"/>
      <c r="DC44" s="777"/>
      <c r="DD44" s="777"/>
      <c r="DE44" s="777"/>
      <c r="DF44" s="778"/>
      <c r="DG44" s="776"/>
      <c r="DH44" s="777"/>
      <c r="DI44" s="777"/>
      <c r="DJ44" s="777"/>
      <c r="DK44" s="778"/>
      <c r="DL44" s="776"/>
      <c r="DM44" s="777"/>
      <c r="DN44" s="777"/>
      <c r="DO44" s="777"/>
      <c r="DP44" s="778"/>
      <c r="DQ44" s="776"/>
      <c r="DR44" s="777"/>
      <c r="DS44" s="777"/>
      <c r="DT44" s="777"/>
      <c r="DU44" s="778"/>
      <c r="DV44" s="773"/>
      <c r="DW44" s="774"/>
      <c r="DX44" s="774"/>
      <c r="DY44" s="774"/>
      <c r="DZ44" s="779"/>
      <c r="EA44" s="230"/>
    </row>
    <row r="45" spans="1:131" ht="26.25" customHeight="1" x14ac:dyDescent="0.15">
      <c r="A45" s="238">
        <v>18</v>
      </c>
      <c r="B45" s="780"/>
      <c r="C45" s="781"/>
      <c r="D45" s="781"/>
      <c r="E45" s="781"/>
      <c r="F45" s="781"/>
      <c r="G45" s="781"/>
      <c r="H45" s="781"/>
      <c r="I45" s="781"/>
      <c r="J45" s="781"/>
      <c r="K45" s="781"/>
      <c r="L45" s="781"/>
      <c r="M45" s="781"/>
      <c r="N45" s="781"/>
      <c r="O45" s="781"/>
      <c r="P45" s="782"/>
      <c r="Q45" s="783"/>
      <c r="R45" s="784"/>
      <c r="S45" s="784"/>
      <c r="T45" s="784"/>
      <c r="U45" s="784"/>
      <c r="V45" s="784"/>
      <c r="W45" s="784"/>
      <c r="X45" s="784"/>
      <c r="Y45" s="784"/>
      <c r="Z45" s="784"/>
      <c r="AA45" s="784"/>
      <c r="AB45" s="784"/>
      <c r="AC45" s="784"/>
      <c r="AD45" s="784"/>
      <c r="AE45" s="785"/>
      <c r="AF45" s="786"/>
      <c r="AG45" s="787"/>
      <c r="AH45" s="787"/>
      <c r="AI45" s="787"/>
      <c r="AJ45" s="788"/>
      <c r="AK45" s="834"/>
      <c r="AL45" s="830"/>
      <c r="AM45" s="830"/>
      <c r="AN45" s="830"/>
      <c r="AO45" s="830"/>
      <c r="AP45" s="830"/>
      <c r="AQ45" s="830"/>
      <c r="AR45" s="830"/>
      <c r="AS45" s="830"/>
      <c r="AT45" s="830"/>
      <c r="AU45" s="830"/>
      <c r="AV45" s="830"/>
      <c r="AW45" s="830"/>
      <c r="AX45" s="830"/>
      <c r="AY45" s="830"/>
      <c r="AZ45" s="831"/>
      <c r="BA45" s="831"/>
      <c r="BB45" s="831"/>
      <c r="BC45" s="831"/>
      <c r="BD45" s="831"/>
      <c r="BE45" s="832"/>
      <c r="BF45" s="832"/>
      <c r="BG45" s="832"/>
      <c r="BH45" s="832"/>
      <c r="BI45" s="833"/>
      <c r="BJ45" s="232"/>
      <c r="BK45" s="232"/>
      <c r="BL45" s="232"/>
      <c r="BM45" s="232"/>
      <c r="BN45" s="232"/>
      <c r="BO45" s="241"/>
      <c r="BP45" s="241"/>
      <c r="BQ45" s="238">
        <v>39</v>
      </c>
      <c r="BR45" s="239"/>
      <c r="BS45" s="773"/>
      <c r="BT45" s="774"/>
      <c r="BU45" s="774"/>
      <c r="BV45" s="774"/>
      <c r="BW45" s="774"/>
      <c r="BX45" s="774"/>
      <c r="BY45" s="774"/>
      <c r="BZ45" s="774"/>
      <c r="CA45" s="774"/>
      <c r="CB45" s="774"/>
      <c r="CC45" s="774"/>
      <c r="CD45" s="774"/>
      <c r="CE45" s="774"/>
      <c r="CF45" s="774"/>
      <c r="CG45" s="775"/>
      <c r="CH45" s="776"/>
      <c r="CI45" s="777"/>
      <c r="CJ45" s="777"/>
      <c r="CK45" s="777"/>
      <c r="CL45" s="778"/>
      <c r="CM45" s="776"/>
      <c r="CN45" s="777"/>
      <c r="CO45" s="777"/>
      <c r="CP45" s="777"/>
      <c r="CQ45" s="778"/>
      <c r="CR45" s="776"/>
      <c r="CS45" s="777"/>
      <c r="CT45" s="777"/>
      <c r="CU45" s="777"/>
      <c r="CV45" s="778"/>
      <c r="CW45" s="776"/>
      <c r="CX45" s="777"/>
      <c r="CY45" s="777"/>
      <c r="CZ45" s="777"/>
      <c r="DA45" s="778"/>
      <c r="DB45" s="776"/>
      <c r="DC45" s="777"/>
      <c r="DD45" s="777"/>
      <c r="DE45" s="777"/>
      <c r="DF45" s="778"/>
      <c r="DG45" s="776"/>
      <c r="DH45" s="777"/>
      <c r="DI45" s="777"/>
      <c r="DJ45" s="777"/>
      <c r="DK45" s="778"/>
      <c r="DL45" s="776"/>
      <c r="DM45" s="777"/>
      <c r="DN45" s="777"/>
      <c r="DO45" s="777"/>
      <c r="DP45" s="778"/>
      <c r="DQ45" s="776"/>
      <c r="DR45" s="777"/>
      <c r="DS45" s="777"/>
      <c r="DT45" s="777"/>
      <c r="DU45" s="778"/>
      <c r="DV45" s="773"/>
      <c r="DW45" s="774"/>
      <c r="DX45" s="774"/>
      <c r="DY45" s="774"/>
      <c r="DZ45" s="779"/>
      <c r="EA45" s="230"/>
    </row>
    <row r="46" spans="1:131" ht="26.25" customHeight="1" x14ac:dyDescent="0.15">
      <c r="A46" s="238">
        <v>19</v>
      </c>
      <c r="B46" s="780"/>
      <c r="C46" s="781"/>
      <c r="D46" s="781"/>
      <c r="E46" s="781"/>
      <c r="F46" s="781"/>
      <c r="G46" s="781"/>
      <c r="H46" s="781"/>
      <c r="I46" s="781"/>
      <c r="J46" s="781"/>
      <c r="K46" s="781"/>
      <c r="L46" s="781"/>
      <c r="M46" s="781"/>
      <c r="N46" s="781"/>
      <c r="O46" s="781"/>
      <c r="P46" s="782"/>
      <c r="Q46" s="783"/>
      <c r="R46" s="784"/>
      <c r="S46" s="784"/>
      <c r="T46" s="784"/>
      <c r="U46" s="784"/>
      <c r="V46" s="784"/>
      <c r="W46" s="784"/>
      <c r="X46" s="784"/>
      <c r="Y46" s="784"/>
      <c r="Z46" s="784"/>
      <c r="AA46" s="784"/>
      <c r="AB46" s="784"/>
      <c r="AC46" s="784"/>
      <c r="AD46" s="784"/>
      <c r="AE46" s="785"/>
      <c r="AF46" s="786"/>
      <c r="AG46" s="787"/>
      <c r="AH46" s="787"/>
      <c r="AI46" s="787"/>
      <c r="AJ46" s="788"/>
      <c r="AK46" s="834"/>
      <c r="AL46" s="830"/>
      <c r="AM46" s="830"/>
      <c r="AN46" s="830"/>
      <c r="AO46" s="830"/>
      <c r="AP46" s="830"/>
      <c r="AQ46" s="830"/>
      <c r="AR46" s="830"/>
      <c r="AS46" s="830"/>
      <c r="AT46" s="830"/>
      <c r="AU46" s="830"/>
      <c r="AV46" s="830"/>
      <c r="AW46" s="830"/>
      <c r="AX46" s="830"/>
      <c r="AY46" s="830"/>
      <c r="AZ46" s="831"/>
      <c r="BA46" s="831"/>
      <c r="BB46" s="831"/>
      <c r="BC46" s="831"/>
      <c r="BD46" s="831"/>
      <c r="BE46" s="832"/>
      <c r="BF46" s="832"/>
      <c r="BG46" s="832"/>
      <c r="BH46" s="832"/>
      <c r="BI46" s="833"/>
      <c r="BJ46" s="232"/>
      <c r="BK46" s="232"/>
      <c r="BL46" s="232"/>
      <c r="BM46" s="232"/>
      <c r="BN46" s="232"/>
      <c r="BO46" s="241"/>
      <c r="BP46" s="241"/>
      <c r="BQ46" s="238">
        <v>40</v>
      </c>
      <c r="BR46" s="239"/>
      <c r="BS46" s="773"/>
      <c r="BT46" s="774"/>
      <c r="BU46" s="774"/>
      <c r="BV46" s="774"/>
      <c r="BW46" s="774"/>
      <c r="BX46" s="774"/>
      <c r="BY46" s="774"/>
      <c r="BZ46" s="774"/>
      <c r="CA46" s="774"/>
      <c r="CB46" s="774"/>
      <c r="CC46" s="774"/>
      <c r="CD46" s="774"/>
      <c r="CE46" s="774"/>
      <c r="CF46" s="774"/>
      <c r="CG46" s="775"/>
      <c r="CH46" s="776"/>
      <c r="CI46" s="777"/>
      <c r="CJ46" s="777"/>
      <c r="CK46" s="777"/>
      <c r="CL46" s="778"/>
      <c r="CM46" s="776"/>
      <c r="CN46" s="777"/>
      <c r="CO46" s="777"/>
      <c r="CP46" s="777"/>
      <c r="CQ46" s="778"/>
      <c r="CR46" s="776"/>
      <c r="CS46" s="777"/>
      <c r="CT46" s="777"/>
      <c r="CU46" s="777"/>
      <c r="CV46" s="778"/>
      <c r="CW46" s="776"/>
      <c r="CX46" s="777"/>
      <c r="CY46" s="777"/>
      <c r="CZ46" s="777"/>
      <c r="DA46" s="778"/>
      <c r="DB46" s="776"/>
      <c r="DC46" s="777"/>
      <c r="DD46" s="777"/>
      <c r="DE46" s="777"/>
      <c r="DF46" s="778"/>
      <c r="DG46" s="776"/>
      <c r="DH46" s="777"/>
      <c r="DI46" s="777"/>
      <c r="DJ46" s="777"/>
      <c r="DK46" s="778"/>
      <c r="DL46" s="776"/>
      <c r="DM46" s="777"/>
      <c r="DN46" s="777"/>
      <c r="DO46" s="777"/>
      <c r="DP46" s="778"/>
      <c r="DQ46" s="776"/>
      <c r="DR46" s="777"/>
      <c r="DS46" s="777"/>
      <c r="DT46" s="777"/>
      <c r="DU46" s="778"/>
      <c r="DV46" s="773"/>
      <c r="DW46" s="774"/>
      <c r="DX46" s="774"/>
      <c r="DY46" s="774"/>
      <c r="DZ46" s="779"/>
      <c r="EA46" s="230"/>
    </row>
    <row r="47" spans="1:131" ht="26.25" customHeight="1" x14ac:dyDescent="0.15">
      <c r="A47" s="238">
        <v>20</v>
      </c>
      <c r="B47" s="780"/>
      <c r="C47" s="781"/>
      <c r="D47" s="781"/>
      <c r="E47" s="781"/>
      <c r="F47" s="781"/>
      <c r="G47" s="781"/>
      <c r="H47" s="781"/>
      <c r="I47" s="781"/>
      <c r="J47" s="781"/>
      <c r="K47" s="781"/>
      <c r="L47" s="781"/>
      <c r="M47" s="781"/>
      <c r="N47" s="781"/>
      <c r="O47" s="781"/>
      <c r="P47" s="782"/>
      <c r="Q47" s="783"/>
      <c r="R47" s="784"/>
      <c r="S47" s="784"/>
      <c r="T47" s="784"/>
      <c r="U47" s="784"/>
      <c r="V47" s="784"/>
      <c r="W47" s="784"/>
      <c r="X47" s="784"/>
      <c r="Y47" s="784"/>
      <c r="Z47" s="784"/>
      <c r="AA47" s="784"/>
      <c r="AB47" s="784"/>
      <c r="AC47" s="784"/>
      <c r="AD47" s="784"/>
      <c r="AE47" s="785"/>
      <c r="AF47" s="786"/>
      <c r="AG47" s="787"/>
      <c r="AH47" s="787"/>
      <c r="AI47" s="787"/>
      <c r="AJ47" s="788"/>
      <c r="AK47" s="834"/>
      <c r="AL47" s="830"/>
      <c r="AM47" s="830"/>
      <c r="AN47" s="830"/>
      <c r="AO47" s="830"/>
      <c r="AP47" s="830"/>
      <c r="AQ47" s="830"/>
      <c r="AR47" s="830"/>
      <c r="AS47" s="830"/>
      <c r="AT47" s="830"/>
      <c r="AU47" s="830"/>
      <c r="AV47" s="830"/>
      <c r="AW47" s="830"/>
      <c r="AX47" s="830"/>
      <c r="AY47" s="830"/>
      <c r="AZ47" s="831"/>
      <c r="BA47" s="831"/>
      <c r="BB47" s="831"/>
      <c r="BC47" s="831"/>
      <c r="BD47" s="831"/>
      <c r="BE47" s="832"/>
      <c r="BF47" s="832"/>
      <c r="BG47" s="832"/>
      <c r="BH47" s="832"/>
      <c r="BI47" s="833"/>
      <c r="BJ47" s="232"/>
      <c r="BK47" s="232"/>
      <c r="BL47" s="232"/>
      <c r="BM47" s="232"/>
      <c r="BN47" s="232"/>
      <c r="BO47" s="241"/>
      <c r="BP47" s="241"/>
      <c r="BQ47" s="238">
        <v>41</v>
      </c>
      <c r="BR47" s="239"/>
      <c r="BS47" s="773"/>
      <c r="BT47" s="774"/>
      <c r="BU47" s="774"/>
      <c r="BV47" s="774"/>
      <c r="BW47" s="774"/>
      <c r="BX47" s="774"/>
      <c r="BY47" s="774"/>
      <c r="BZ47" s="774"/>
      <c r="CA47" s="774"/>
      <c r="CB47" s="774"/>
      <c r="CC47" s="774"/>
      <c r="CD47" s="774"/>
      <c r="CE47" s="774"/>
      <c r="CF47" s="774"/>
      <c r="CG47" s="775"/>
      <c r="CH47" s="776"/>
      <c r="CI47" s="777"/>
      <c r="CJ47" s="777"/>
      <c r="CK47" s="777"/>
      <c r="CL47" s="778"/>
      <c r="CM47" s="776"/>
      <c r="CN47" s="777"/>
      <c r="CO47" s="777"/>
      <c r="CP47" s="777"/>
      <c r="CQ47" s="778"/>
      <c r="CR47" s="776"/>
      <c r="CS47" s="777"/>
      <c r="CT47" s="777"/>
      <c r="CU47" s="777"/>
      <c r="CV47" s="778"/>
      <c r="CW47" s="776"/>
      <c r="CX47" s="777"/>
      <c r="CY47" s="777"/>
      <c r="CZ47" s="777"/>
      <c r="DA47" s="778"/>
      <c r="DB47" s="776"/>
      <c r="DC47" s="777"/>
      <c r="DD47" s="777"/>
      <c r="DE47" s="777"/>
      <c r="DF47" s="778"/>
      <c r="DG47" s="776"/>
      <c r="DH47" s="777"/>
      <c r="DI47" s="777"/>
      <c r="DJ47" s="777"/>
      <c r="DK47" s="778"/>
      <c r="DL47" s="776"/>
      <c r="DM47" s="777"/>
      <c r="DN47" s="777"/>
      <c r="DO47" s="777"/>
      <c r="DP47" s="778"/>
      <c r="DQ47" s="776"/>
      <c r="DR47" s="777"/>
      <c r="DS47" s="777"/>
      <c r="DT47" s="777"/>
      <c r="DU47" s="778"/>
      <c r="DV47" s="773"/>
      <c r="DW47" s="774"/>
      <c r="DX47" s="774"/>
      <c r="DY47" s="774"/>
      <c r="DZ47" s="779"/>
      <c r="EA47" s="230"/>
    </row>
    <row r="48" spans="1:131" ht="26.25" customHeight="1" x14ac:dyDescent="0.15">
      <c r="A48" s="238">
        <v>21</v>
      </c>
      <c r="B48" s="780"/>
      <c r="C48" s="781"/>
      <c r="D48" s="781"/>
      <c r="E48" s="781"/>
      <c r="F48" s="781"/>
      <c r="G48" s="781"/>
      <c r="H48" s="781"/>
      <c r="I48" s="781"/>
      <c r="J48" s="781"/>
      <c r="K48" s="781"/>
      <c r="L48" s="781"/>
      <c r="M48" s="781"/>
      <c r="N48" s="781"/>
      <c r="O48" s="781"/>
      <c r="P48" s="782"/>
      <c r="Q48" s="783"/>
      <c r="R48" s="784"/>
      <c r="S48" s="784"/>
      <c r="T48" s="784"/>
      <c r="U48" s="784"/>
      <c r="V48" s="784"/>
      <c r="W48" s="784"/>
      <c r="X48" s="784"/>
      <c r="Y48" s="784"/>
      <c r="Z48" s="784"/>
      <c r="AA48" s="784"/>
      <c r="AB48" s="784"/>
      <c r="AC48" s="784"/>
      <c r="AD48" s="784"/>
      <c r="AE48" s="785"/>
      <c r="AF48" s="786"/>
      <c r="AG48" s="787"/>
      <c r="AH48" s="787"/>
      <c r="AI48" s="787"/>
      <c r="AJ48" s="788"/>
      <c r="AK48" s="834"/>
      <c r="AL48" s="830"/>
      <c r="AM48" s="830"/>
      <c r="AN48" s="830"/>
      <c r="AO48" s="830"/>
      <c r="AP48" s="830"/>
      <c r="AQ48" s="830"/>
      <c r="AR48" s="830"/>
      <c r="AS48" s="830"/>
      <c r="AT48" s="830"/>
      <c r="AU48" s="830"/>
      <c r="AV48" s="830"/>
      <c r="AW48" s="830"/>
      <c r="AX48" s="830"/>
      <c r="AY48" s="830"/>
      <c r="AZ48" s="831"/>
      <c r="BA48" s="831"/>
      <c r="BB48" s="831"/>
      <c r="BC48" s="831"/>
      <c r="BD48" s="831"/>
      <c r="BE48" s="832"/>
      <c r="BF48" s="832"/>
      <c r="BG48" s="832"/>
      <c r="BH48" s="832"/>
      <c r="BI48" s="833"/>
      <c r="BJ48" s="232"/>
      <c r="BK48" s="232"/>
      <c r="BL48" s="232"/>
      <c r="BM48" s="232"/>
      <c r="BN48" s="232"/>
      <c r="BO48" s="241"/>
      <c r="BP48" s="241"/>
      <c r="BQ48" s="238">
        <v>42</v>
      </c>
      <c r="BR48" s="239"/>
      <c r="BS48" s="773"/>
      <c r="BT48" s="774"/>
      <c r="BU48" s="774"/>
      <c r="BV48" s="774"/>
      <c r="BW48" s="774"/>
      <c r="BX48" s="774"/>
      <c r="BY48" s="774"/>
      <c r="BZ48" s="774"/>
      <c r="CA48" s="774"/>
      <c r="CB48" s="774"/>
      <c r="CC48" s="774"/>
      <c r="CD48" s="774"/>
      <c r="CE48" s="774"/>
      <c r="CF48" s="774"/>
      <c r="CG48" s="775"/>
      <c r="CH48" s="776"/>
      <c r="CI48" s="777"/>
      <c r="CJ48" s="777"/>
      <c r="CK48" s="777"/>
      <c r="CL48" s="778"/>
      <c r="CM48" s="776"/>
      <c r="CN48" s="777"/>
      <c r="CO48" s="777"/>
      <c r="CP48" s="777"/>
      <c r="CQ48" s="778"/>
      <c r="CR48" s="776"/>
      <c r="CS48" s="777"/>
      <c r="CT48" s="777"/>
      <c r="CU48" s="777"/>
      <c r="CV48" s="778"/>
      <c r="CW48" s="776"/>
      <c r="CX48" s="777"/>
      <c r="CY48" s="777"/>
      <c r="CZ48" s="777"/>
      <c r="DA48" s="778"/>
      <c r="DB48" s="776"/>
      <c r="DC48" s="777"/>
      <c r="DD48" s="777"/>
      <c r="DE48" s="777"/>
      <c r="DF48" s="778"/>
      <c r="DG48" s="776"/>
      <c r="DH48" s="777"/>
      <c r="DI48" s="777"/>
      <c r="DJ48" s="777"/>
      <c r="DK48" s="778"/>
      <c r="DL48" s="776"/>
      <c r="DM48" s="777"/>
      <c r="DN48" s="777"/>
      <c r="DO48" s="777"/>
      <c r="DP48" s="778"/>
      <c r="DQ48" s="776"/>
      <c r="DR48" s="777"/>
      <c r="DS48" s="777"/>
      <c r="DT48" s="777"/>
      <c r="DU48" s="778"/>
      <c r="DV48" s="773"/>
      <c r="DW48" s="774"/>
      <c r="DX48" s="774"/>
      <c r="DY48" s="774"/>
      <c r="DZ48" s="779"/>
      <c r="EA48" s="230"/>
    </row>
    <row r="49" spans="1:131" ht="26.25" customHeight="1" x14ac:dyDescent="0.15">
      <c r="A49" s="238">
        <v>22</v>
      </c>
      <c r="B49" s="780"/>
      <c r="C49" s="781"/>
      <c r="D49" s="781"/>
      <c r="E49" s="781"/>
      <c r="F49" s="781"/>
      <c r="G49" s="781"/>
      <c r="H49" s="781"/>
      <c r="I49" s="781"/>
      <c r="J49" s="781"/>
      <c r="K49" s="781"/>
      <c r="L49" s="781"/>
      <c r="M49" s="781"/>
      <c r="N49" s="781"/>
      <c r="O49" s="781"/>
      <c r="P49" s="782"/>
      <c r="Q49" s="783"/>
      <c r="R49" s="784"/>
      <c r="S49" s="784"/>
      <c r="T49" s="784"/>
      <c r="U49" s="784"/>
      <c r="V49" s="784"/>
      <c r="W49" s="784"/>
      <c r="X49" s="784"/>
      <c r="Y49" s="784"/>
      <c r="Z49" s="784"/>
      <c r="AA49" s="784"/>
      <c r="AB49" s="784"/>
      <c r="AC49" s="784"/>
      <c r="AD49" s="784"/>
      <c r="AE49" s="785"/>
      <c r="AF49" s="786"/>
      <c r="AG49" s="787"/>
      <c r="AH49" s="787"/>
      <c r="AI49" s="787"/>
      <c r="AJ49" s="788"/>
      <c r="AK49" s="834"/>
      <c r="AL49" s="830"/>
      <c r="AM49" s="830"/>
      <c r="AN49" s="830"/>
      <c r="AO49" s="830"/>
      <c r="AP49" s="830"/>
      <c r="AQ49" s="830"/>
      <c r="AR49" s="830"/>
      <c r="AS49" s="830"/>
      <c r="AT49" s="830"/>
      <c r="AU49" s="830"/>
      <c r="AV49" s="830"/>
      <c r="AW49" s="830"/>
      <c r="AX49" s="830"/>
      <c r="AY49" s="830"/>
      <c r="AZ49" s="831"/>
      <c r="BA49" s="831"/>
      <c r="BB49" s="831"/>
      <c r="BC49" s="831"/>
      <c r="BD49" s="831"/>
      <c r="BE49" s="832"/>
      <c r="BF49" s="832"/>
      <c r="BG49" s="832"/>
      <c r="BH49" s="832"/>
      <c r="BI49" s="833"/>
      <c r="BJ49" s="232"/>
      <c r="BK49" s="232"/>
      <c r="BL49" s="232"/>
      <c r="BM49" s="232"/>
      <c r="BN49" s="232"/>
      <c r="BO49" s="241"/>
      <c r="BP49" s="241"/>
      <c r="BQ49" s="238">
        <v>43</v>
      </c>
      <c r="BR49" s="239"/>
      <c r="BS49" s="773"/>
      <c r="BT49" s="774"/>
      <c r="BU49" s="774"/>
      <c r="BV49" s="774"/>
      <c r="BW49" s="774"/>
      <c r="BX49" s="774"/>
      <c r="BY49" s="774"/>
      <c r="BZ49" s="774"/>
      <c r="CA49" s="774"/>
      <c r="CB49" s="774"/>
      <c r="CC49" s="774"/>
      <c r="CD49" s="774"/>
      <c r="CE49" s="774"/>
      <c r="CF49" s="774"/>
      <c r="CG49" s="775"/>
      <c r="CH49" s="776"/>
      <c r="CI49" s="777"/>
      <c r="CJ49" s="777"/>
      <c r="CK49" s="777"/>
      <c r="CL49" s="778"/>
      <c r="CM49" s="776"/>
      <c r="CN49" s="777"/>
      <c r="CO49" s="777"/>
      <c r="CP49" s="777"/>
      <c r="CQ49" s="778"/>
      <c r="CR49" s="776"/>
      <c r="CS49" s="777"/>
      <c r="CT49" s="777"/>
      <c r="CU49" s="777"/>
      <c r="CV49" s="778"/>
      <c r="CW49" s="776"/>
      <c r="CX49" s="777"/>
      <c r="CY49" s="777"/>
      <c r="CZ49" s="777"/>
      <c r="DA49" s="778"/>
      <c r="DB49" s="776"/>
      <c r="DC49" s="777"/>
      <c r="DD49" s="777"/>
      <c r="DE49" s="777"/>
      <c r="DF49" s="778"/>
      <c r="DG49" s="776"/>
      <c r="DH49" s="777"/>
      <c r="DI49" s="777"/>
      <c r="DJ49" s="777"/>
      <c r="DK49" s="778"/>
      <c r="DL49" s="776"/>
      <c r="DM49" s="777"/>
      <c r="DN49" s="777"/>
      <c r="DO49" s="777"/>
      <c r="DP49" s="778"/>
      <c r="DQ49" s="776"/>
      <c r="DR49" s="777"/>
      <c r="DS49" s="777"/>
      <c r="DT49" s="777"/>
      <c r="DU49" s="778"/>
      <c r="DV49" s="773"/>
      <c r="DW49" s="774"/>
      <c r="DX49" s="774"/>
      <c r="DY49" s="774"/>
      <c r="DZ49" s="779"/>
      <c r="EA49" s="230"/>
    </row>
    <row r="50" spans="1:131" ht="26.25" customHeight="1" x14ac:dyDescent="0.15">
      <c r="A50" s="238">
        <v>23</v>
      </c>
      <c r="B50" s="780"/>
      <c r="C50" s="781"/>
      <c r="D50" s="781"/>
      <c r="E50" s="781"/>
      <c r="F50" s="781"/>
      <c r="G50" s="781"/>
      <c r="H50" s="781"/>
      <c r="I50" s="781"/>
      <c r="J50" s="781"/>
      <c r="K50" s="781"/>
      <c r="L50" s="781"/>
      <c r="M50" s="781"/>
      <c r="N50" s="781"/>
      <c r="O50" s="781"/>
      <c r="P50" s="782"/>
      <c r="Q50" s="835"/>
      <c r="R50" s="836"/>
      <c r="S50" s="836"/>
      <c r="T50" s="836"/>
      <c r="U50" s="836"/>
      <c r="V50" s="836"/>
      <c r="W50" s="836"/>
      <c r="X50" s="836"/>
      <c r="Y50" s="836"/>
      <c r="Z50" s="836"/>
      <c r="AA50" s="836"/>
      <c r="AB50" s="836"/>
      <c r="AC50" s="836"/>
      <c r="AD50" s="836"/>
      <c r="AE50" s="837"/>
      <c r="AF50" s="786"/>
      <c r="AG50" s="787"/>
      <c r="AH50" s="787"/>
      <c r="AI50" s="787"/>
      <c r="AJ50" s="788"/>
      <c r="AK50" s="839"/>
      <c r="AL50" s="836"/>
      <c r="AM50" s="836"/>
      <c r="AN50" s="836"/>
      <c r="AO50" s="836"/>
      <c r="AP50" s="836"/>
      <c r="AQ50" s="836"/>
      <c r="AR50" s="836"/>
      <c r="AS50" s="836"/>
      <c r="AT50" s="836"/>
      <c r="AU50" s="836"/>
      <c r="AV50" s="836"/>
      <c r="AW50" s="836"/>
      <c r="AX50" s="836"/>
      <c r="AY50" s="836"/>
      <c r="AZ50" s="838"/>
      <c r="BA50" s="838"/>
      <c r="BB50" s="838"/>
      <c r="BC50" s="838"/>
      <c r="BD50" s="838"/>
      <c r="BE50" s="832"/>
      <c r="BF50" s="832"/>
      <c r="BG50" s="832"/>
      <c r="BH50" s="832"/>
      <c r="BI50" s="833"/>
      <c r="BJ50" s="232"/>
      <c r="BK50" s="232"/>
      <c r="BL50" s="232"/>
      <c r="BM50" s="232"/>
      <c r="BN50" s="232"/>
      <c r="BO50" s="241"/>
      <c r="BP50" s="241"/>
      <c r="BQ50" s="238">
        <v>44</v>
      </c>
      <c r="BR50" s="239"/>
      <c r="BS50" s="773"/>
      <c r="BT50" s="774"/>
      <c r="BU50" s="774"/>
      <c r="BV50" s="774"/>
      <c r="BW50" s="774"/>
      <c r="BX50" s="774"/>
      <c r="BY50" s="774"/>
      <c r="BZ50" s="774"/>
      <c r="CA50" s="774"/>
      <c r="CB50" s="774"/>
      <c r="CC50" s="774"/>
      <c r="CD50" s="774"/>
      <c r="CE50" s="774"/>
      <c r="CF50" s="774"/>
      <c r="CG50" s="775"/>
      <c r="CH50" s="776"/>
      <c r="CI50" s="777"/>
      <c r="CJ50" s="777"/>
      <c r="CK50" s="777"/>
      <c r="CL50" s="778"/>
      <c r="CM50" s="776"/>
      <c r="CN50" s="777"/>
      <c r="CO50" s="777"/>
      <c r="CP50" s="777"/>
      <c r="CQ50" s="778"/>
      <c r="CR50" s="776"/>
      <c r="CS50" s="777"/>
      <c r="CT50" s="777"/>
      <c r="CU50" s="777"/>
      <c r="CV50" s="778"/>
      <c r="CW50" s="776"/>
      <c r="CX50" s="777"/>
      <c r="CY50" s="777"/>
      <c r="CZ50" s="777"/>
      <c r="DA50" s="778"/>
      <c r="DB50" s="776"/>
      <c r="DC50" s="777"/>
      <c r="DD50" s="777"/>
      <c r="DE50" s="777"/>
      <c r="DF50" s="778"/>
      <c r="DG50" s="776"/>
      <c r="DH50" s="777"/>
      <c r="DI50" s="777"/>
      <c r="DJ50" s="777"/>
      <c r="DK50" s="778"/>
      <c r="DL50" s="776"/>
      <c r="DM50" s="777"/>
      <c r="DN50" s="777"/>
      <c r="DO50" s="777"/>
      <c r="DP50" s="778"/>
      <c r="DQ50" s="776"/>
      <c r="DR50" s="777"/>
      <c r="DS50" s="777"/>
      <c r="DT50" s="777"/>
      <c r="DU50" s="778"/>
      <c r="DV50" s="773"/>
      <c r="DW50" s="774"/>
      <c r="DX50" s="774"/>
      <c r="DY50" s="774"/>
      <c r="DZ50" s="779"/>
      <c r="EA50" s="230"/>
    </row>
    <row r="51" spans="1:131" ht="26.25" customHeight="1" x14ac:dyDescent="0.15">
      <c r="A51" s="238">
        <v>24</v>
      </c>
      <c r="B51" s="780"/>
      <c r="C51" s="781"/>
      <c r="D51" s="781"/>
      <c r="E51" s="781"/>
      <c r="F51" s="781"/>
      <c r="G51" s="781"/>
      <c r="H51" s="781"/>
      <c r="I51" s="781"/>
      <c r="J51" s="781"/>
      <c r="K51" s="781"/>
      <c r="L51" s="781"/>
      <c r="M51" s="781"/>
      <c r="N51" s="781"/>
      <c r="O51" s="781"/>
      <c r="P51" s="782"/>
      <c r="Q51" s="835"/>
      <c r="R51" s="836"/>
      <c r="S51" s="836"/>
      <c r="T51" s="836"/>
      <c r="U51" s="836"/>
      <c r="V51" s="836"/>
      <c r="W51" s="836"/>
      <c r="X51" s="836"/>
      <c r="Y51" s="836"/>
      <c r="Z51" s="836"/>
      <c r="AA51" s="836"/>
      <c r="AB51" s="836"/>
      <c r="AC51" s="836"/>
      <c r="AD51" s="836"/>
      <c r="AE51" s="837"/>
      <c r="AF51" s="786"/>
      <c r="AG51" s="787"/>
      <c r="AH51" s="787"/>
      <c r="AI51" s="787"/>
      <c r="AJ51" s="788"/>
      <c r="AK51" s="839"/>
      <c r="AL51" s="836"/>
      <c r="AM51" s="836"/>
      <c r="AN51" s="836"/>
      <c r="AO51" s="836"/>
      <c r="AP51" s="836"/>
      <c r="AQ51" s="836"/>
      <c r="AR51" s="836"/>
      <c r="AS51" s="836"/>
      <c r="AT51" s="836"/>
      <c r="AU51" s="836"/>
      <c r="AV51" s="836"/>
      <c r="AW51" s="836"/>
      <c r="AX51" s="836"/>
      <c r="AY51" s="836"/>
      <c r="AZ51" s="838"/>
      <c r="BA51" s="838"/>
      <c r="BB51" s="838"/>
      <c r="BC51" s="838"/>
      <c r="BD51" s="838"/>
      <c r="BE51" s="832"/>
      <c r="BF51" s="832"/>
      <c r="BG51" s="832"/>
      <c r="BH51" s="832"/>
      <c r="BI51" s="833"/>
      <c r="BJ51" s="232"/>
      <c r="BK51" s="232"/>
      <c r="BL51" s="232"/>
      <c r="BM51" s="232"/>
      <c r="BN51" s="232"/>
      <c r="BO51" s="241"/>
      <c r="BP51" s="241"/>
      <c r="BQ51" s="238">
        <v>45</v>
      </c>
      <c r="BR51" s="239"/>
      <c r="BS51" s="773"/>
      <c r="BT51" s="774"/>
      <c r="BU51" s="774"/>
      <c r="BV51" s="774"/>
      <c r="BW51" s="774"/>
      <c r="BX51" s="774"/>
      <c r="BY51" s="774"/>
      <c r="BZ51" s="774"/>
      <c r="CA51" s="774"/>
      <c r="CB51" s="774"/>
      <c r="CC51" s="774"/>
      <c r="CD51" s="774"/>
      <c r="CE51" s="774"/>
      <c r="CF51" s="774"/>
      <c r="CG51" s="775"/>
      <c r="CH51" s="776"/>
      <c r="CI51" s="777"/>
      <c r="CJ51" s="777"/>
      <c r="CK51" s="777"/>
      <c r="CL51" s="778"/>
      <c r="CM51" s="776"/>
      <c r="CN51" s="777"/>
      <c r="CO51" s="777"/>
      <c r="CP51" s="777"/>
      <c r="CQ51" s="778"/>
      <c r="CR51" s="776"/>
      <c r="CS51" s="777"/>
      <c r="CT51" s="777"/>
      <c r="CU51" s="777"/>
      <c r="CV51" s="778"/>
      <c r="CW51" s="776"/>
      <c r="CX51" s="777"/>
      <c r="CY51" s="777"/>
      <c r="CZ51" s="777"/>
      <c r="DA51" s="778"/>
      <c r="DB51" s="776"/>
      <c r="DC51" s="777"/>
      <c r="DD51" s="777"/>
      <c r="DE51" s="777"/>
      <c r="DF51" s="778"/>
      <c r="DG51" s="776"/>
      <c r="DH51" s="777"/>
      <c r="DI51" s="777"/>
      <c r="DJ51" s="777"/>
      <c r="DK51" s="778"/>
      <c r="DL51" s="776"/>
      <c r="DM51" s="777"/>
      <c r="DN51" s="777"/>
      <c r="DO51" s="777"/>
      <c r="DP51" s="778"/>
      <c r="DQ51" s="776"/>
      <c r="DR51" s="777"/>
      <c r="DS51" s="777"/>
      <c r="DT51" s="777"/>
      <c r="DU51" s="778"/>
      <c r="DV51" s="773"/>
      <c r="DW51" s="774"/>
      <c r="DX51" s="774"/>
      <c r="DY51" s="774"/>
      <c r="DZ51" s="779"/>
      <c r="EA51" s="230"/>
    </row>
    <row r="52" spans="1:131" ht="26.25" customHeight="1" x14ac:dyDescent="0.15">
      <c r="A52" s="238">
        <v>25</v>
      </c>
      <c r="B52" s="780"/>
      <c r="C52" s="781"/>
      <c r="D52" s="781"/>
      <c r="E52" s="781"/>
      <c r="F52" s="781"/>
      <c r="G52" s="781"/>
      <c r="H52" s="781"/>
      <c r="I52" s="781"/>
      <c r="J52" s="781"/>
      <c r="K52" s="781"/>
      <c r="L52" s="781"/>
      <c r="M52" s="781"/>
      <c r="N52" s="781"/>
      <c r="O52" s="781"/>
      <c r="P52" s="782"/>
      <c r="Q52" s="835"/>
      <c r="R52" s="836"/>
      <c r="S52" s="836"/>
      <c r="T52" s="836"/>
      <c r="U52" s="836"/>
      <c r="V52" s="836"/>
      <c r="W52" s="836"/>
      <c r="X52" s="836"/>
      <c r="Y52" s="836"/>
      <c r="Z52" s="836"/>
      <c r="AA52" s="836"/>
      <c r="AB52" s="836"/>
      <c r="AC52" s="836"/>
      <c r="AD52" s="836"/>
      <c r="AE52" s="837"/>
      <c r="AF52" s="786"/>
      <c r="AG52" s="787"/>
      <c r="AH52" s="787"/>
      <c r="AI52" s="787"/>
      <c r="AJ52" s="788"/>
      <c r="AK52" s="839"/>
      <c r="AL52" s="836"/>
      <c r="AM52" s="836"/>
      <c r="AN52" s="836"/>
      <c r="AO52" s="836"/>
      <c r="AP52" s="836"/>
      <c r="AQ52" s="836"/>
      <c r="AR52" s="836"/>
      <c r="AS52" s="836"/>
      <c r="AT52" s="836"/>
      <c r="AU52" s="836"/>
      <c r="AV52" s="836"/>
      <c r="AW52" s="836"/>
      <c r="AX52" s="836"/>
      <c r="AY52" s="836"/>
      <c r="AZ52" s="838"/>
      <c r="BA52" s="838"/>
      <c r="BB52" s="838"/>
      <c r="BC52" s="838"/>
      <c r="BD52" s="838"/>
      <c r="BE52" s="832"/>
      <c r="BF52" s="832"/>
      <c r="BG52" s="832"/>
      <c r="BH52" s="832"/>
      <c r="BI52" s="833"/>
      <c r="BJ52" s="232"/>
      <c r="BK52" s="232"/>
      <c r="BL52" s="232"/>
      <c r="BM52" s="232"/>
      <c r="BN52" s="232"/>
      <c r="BO52" s="241"/>
      <c r="BP52" s="241"/>
      <c r="BQ52" s="238">
        <v>46</v>
      </c>
      <c r="BR52" s="239"/>
      <c r="BS52" s="773"/>
      <c r="BT52" s="774"/>
      <c r="BU52" s="774"/>
      <c r="BV52" s="774"/>
      <c r="BW52" s="774"/>
      <c r="BX52" s="774"/>
      <c r="BY52" s="774"/>
      <c r="BZ52" s="774"/>
      <c r="CA52" s="774"/>
      <c r="CB52" s="774"/>
      <c r="CC52" s="774"/>
      <c r="CD52" s="774"/>
      <c r="CE52" s="774"/>
      <c r="CF52" s="774"/>
      <c r="CG52" s="775"/>
      <c r="CH52" s="776"/>
      <c r="CI52" s="777"/>
      <c r="CJ52" s="777"/>
      <c r="CK52" s="777"/>
      <c r="CL52" s="778"/>
      <c r="CM52" s="776"/>
      <c r="CN52" s="777"/>
      <c r="CO52" s="777"/>
      <c r="CP52" s="777"/>
      <c r="CQ52" s="778"/>
      <c r="CR52" s="776"/>
      <c r="CS52" s="777"/>
      <c r="CT52" s="777"/>
      <c r="CU52" s="777"/>
      <c r="CV52" s="778"/>
      <c r="CW52" s="776"/>
      <c r="CX52" s="777"/>
      <c r="CY52" s="777"/>
      <c r="CZ52" s="777"/>
      <c r="DA52" s="778"/>
      <c r="DB52" s="776"/>
      <c r="DC52" s="777"/>
      <c r="DD52" s="777"/>
      <c r="DE52" s="777"/>
      <c r="DF52" s="778"/>
      <c r="DG52" s="776"/>
      <c r="DH52" s="777"/>
      <c r="DI52" s="777"/>
      <c r="DJ52" s="777"/>
      <c r="DK52" s="778"/>
      <c r="DL52" s="776"/>
      <c r="DM52" s="777"/>
      <c r="DN52" s="777"/>
      <c r="DO52" s="777"/>
      <c r="DP52" s="778"/>
      <c r="DQ52" s="776"/>
      <c r="DR52" s="777"/>
      <c r="DS52" s="777"/>
      <c r="DT52" s="777"/>
      <c r="DU52" s="778"/>
      <c r="DV52" s="773"/>
      <c r="DW52" s="774"/>
      <c r="DX52" s="774"/>
      <c r="DY52" s="774"/>
      <c r="DZ52" s="779"/>
      <c r="EA52" s="230"/>
    </row>
    <row r="53" spans="1:131" ht="26.25" customHeight="1" x14ac:dyDescent="0.15">
      <c r="A53" s="238">
        <v>26</v>
      </c>
      <c r="B53" s="780"/>
      <c r="C53" s="781"/>
      <c r="D53" s="781"/>
      <c r="E53" s="781"/>
      <c r="F53" s="781"/>
      <c r="G53" s="781"/>
      <c r="H53" s="781"/>
      <c r="I53" s="781"/>
      <c r="J53" s="781"/>
      <c r="K53" s="781"/>
      <c r="L53" s="781"/>
      <c r="M53" s="781"/>
      <c r="N53" s="781"/>
      <c r="O53" s="781"/>
      <c r="P53" s="782"/>
      <c r="Q53" s="835"/>
      <c r="R53" s="836"/>
      <c r="S53" s="836"/>
      <c r="T53" s="836"/>
      <c r="U53" s="836"/>
      <c r="V53" s="836"/>
      <c r="W53" s="836"/>
      <c r="X53" s="836"/>
      <c r="Y53" s="836"/>
      <c r="Z53" s="836"/>
      <c r="AA53" s="836"/>
      <c r="AB53" s="836"/>
      <c r="AC53" s="836"/>
      <c r="AD53" s="836"/>
      <c r="AE53" s="837"/>
      <c r="AF53" s="786"/>
      <c r="AG53" s="787"/>
      <c r="AH53" s="787"/>
      <c r="AI53" s="787"/>
      <c r="AJ53" s="788"/>
      <c r="AK53" s="839"/>
      <c r="AL53" s="836"/>
      <c r="AM53" s="836"/>
      <c r="AN53" s="836"/>
      <c r="AO53" s="836"/>
      <c r="AP53" s="836"/>
      <c r="AQ53" s="836"/>
      <c r="AR53" s="836"/>
      <c r="AS53" s="836"/>
      <c r="AT53" s="836"/>
      <c r="AU53" s="836"/>
      <c r="AV53" s="836"/>
      <c r="AW53" s="836"/>
      <c r="AX53" s="836"/>
      <c r="AY53" s="836"/>
      <c r="AZ53" s="838"/>
      <c r="BA53" s="838"/>
      <c r="BB53" s="838"/>
      <c r="BC53" s="838"/>
      <c r="BD53" s="838"/>
      <c r="BE53" s="832"/>
      <c r="BF53" s="832"/>
      <c r="BG53" s="832"/>
      <c r="BH53" s="832"/>
      <c r="BI53" s="833"/>
      <c r="BJ53" s="232"/>
      <c r="BK53" s="232"/>
      <c r="BL53" s="232"/>
      <c r="BM53" s="232"/>
      <c r="BN53" s="232"/>
      <c r="BO53" s="241"/>
      <c r="BP53" s="241"/>
      <c r="BQ53" s="238">
        <v>47</v>
      </c>
      <c r="BR53" s="239"/>
      <c r="BS53" s="773"/>
      <c r="BT53" s="774"/>
      <c r="BU53" s="774"/>
      <c r="BV53" s="774"/>
      <c r="BW53" s="774"/>
      <c r="BX53" s="774"/>
      <c r="BY53" s="774"/>
      <c r="BZ53" s="774"/>
      <c r="CA53" s="774"/>
      <c r="CB53" s="774"/>
      <c r="CC53" s="774"/>
      <c r="CD53" s="774"/>
      <c r="CE53" s="774"/>
      <c r="CF53" s="774"/>
      <c r="CG53" s="775"/>
      <c r="CH53" s="776"/>
      <c r="CI53" s="777"/>
      <c r="CJ53" s="777"/>
      <c r="CK53" s="777"/>
      <c r="CL53" s="778"/>
      <c r="CM53" s="776"/>
      <c r="CN53" s="777"/>
      <c r="CO53" s="777"/>
      <c r="CP53" s="777"/>
      <c r="CQ53" s="778"/>
      <c r="CR53" s="776"/>
      <c r="CS53" s="777"/>
      <c r="CT53" s="777"/>
      <c r="CU53" s="777"/>
      <c r="CV53" s="778"/>
      <c r="CW53" s="776"/>
      <c r="CX53" s="777"/>
      <c r="CY53" s="777"/>
      <c r="CZ53" s="777"/>
      <c r="DA53" s="778"/>
      <c r="DB53" s="776"/>
      <c r="DC53" s="777"/>
      <c r="DD53" s="777"/>
      <c r="DE53" s="777"/>
      <c r="DF53" s="778"/>
      <c r="DG53" s="776"/>
      <c r="DH53" s="777"/>
      <c r="DI53" s="777"/>
      <c r="DJ53" s="777"/>
      <c r="DK53" s="778"/>
      <c r="DL53" s="776"/>
      <c r="DM53" s="777"/>
      <c r="DN53" s="777"/>
      <c r="DO53" s="777"/>
      <c r="DP53" s="778"/>
      <c r="DQ53" s="776"/>
      <c r="DR53" s="777"/>
      <c r="DS53" s="777"/>
      <c r="DT53" s="777"/>
      <c r="DU53" s="778"/>
      <c r="DV53" s="773"/>
      <c r="DW53" s="774"/>
      <c r="DX53" s="774"/>
      <c r="DY53" s="774"/>
      <c r="DZ53" s="779"/>
      <c r="EA53" s="230"/>
    </row>
    <row r="54" spans="1:131" ht="26.25" customHeight="1" x14ac:dyDescent="0.15">
      <c r="A54" s="238">
        <v>27</v>
      </c>
      <c r="B54" s="780"/>
      <c r="C54" s="781"/>
      <c r="D54" s="781"/>
      <c r="E54" s="781"/>
      <c r="F54" s="781"/>
      <c r="G54" s="781"/>
      <c r="H54" s="781"/>
      <c r="I54" s="781"/>
      <c r="J54" s="781"/>
      <c r="K54" s="781"/>
      <c r="L54" s="781"/>
      <c r="M54" s="781"/>
      <c r="N54" s="781"/>
      <c r="O54" s="781"/>
      <c r="P54" s="782"/>
      <c r="Q54" s="835"/>
      <c r="R54" s="836"/>
      <c r="S54" s="836"/>
      <c r="T54" s="836"/>
      <c r="U54" s="836"/>
      <c r="V54" s="836"/>
      <c r="W54" s="836"/>
      <c r="X54" s="836"/>
      <c r="Y54" s="836"/>
      <c r="Z54" s="836"/>
      <c r="AA54" s="836"/>
      <c r="AB54" s="836"/>
      <c r="AC54" s="836"/>
      <c r="AD54" s="836"/>
      <c r="AE54" s="837"/>
      <c r="AF54" s="786"/>
      <c r="AG54" s="787"/>
      <c r="AH54" s="787"/>
      <c r="AI54" s="787"/>
      <c r="AJ54" s="788"/>
      <c r="AK54" s="839"/>
      <c r="AL54" s="836"/>
      <c r="AM54" s="836"/>
      <c r="AN54" s="836"/>
      <c r="AO54" s="836"/>
      <c r="AP54" s="836"/>
      <c r="AQ54" s="836"/>
      <c r="AR54" s="836"/>
      <c r="AS54" s="836"/>
      <c r="AT54" s="836"/>
      <c r="AU54" s="836"/>
      <c r="AV54" s="836"/>
      <c r="AW54" s="836"/>
      <c r="AX54" s="836"/>
      <c r="AY54" s="836"/>
      <c r="AZ54" s="838"/>
      <c r="BA54" s="838"/>
      <c r="BB54" s="838"/>
      <c r="BC54" s="838"/>
      <c r="BD54" s="838"/>
      <c r="BE54" s="832"/>
      <c r="BF54" s="832"/>
      <c r="BG54" s="832"/>
      <c r="BH54" s="832"/>
      <c r="BI54" s="833"/>
      <c r="BJ54" s="232"/>
      <c r="BK54" s="232"/>
      <c r="BL54" s="232"/>
      <c r="BM54" s="232"/>
      <c r="BN54" s="232"/>
      <c r="BO54" s="241"/>
      <c r="BP54" s="241"/>
      <c r="BQ54" s="238">
        <v>48</v>
      </c>
      <c r="BR54" s="239"/>
      <c r="BS54" s="773"/>
      <c r="BT54" s="774"/>
      <c r="BU54" s="774"/>
      <c r="BV54" s="774"/>
      <c r="BW54" s="774"/>
      <c r="BX54" s="774"/>
      <c r="BY54" s="774"/>
      <c r="BZ54" s="774"/>
      <c r="CA54" s="774"/>
      <c r="CB54" s="774"/>
      <c r="CC54" s="774"/>
      <c r="CD54" s="774"/>
      <c r="CE54" s="774"/>
      <c r="CF54" s="774"/>
      <c r="CG54" s="775"/>
      <c r="CH54" s="776"/>
      <c r="CI54" s="777"/>
      <c r="CJ54" s="777"/>
      <c r="CK54" s="777"/>
      <c r="CL54" s="778"/>
      <c r="CM54" s="776"/>
      <c r="CN54" s="777"/>
      <c r="CO54" s="777"/>
      <c r="CP54" s="777"/>
      <c r="CQ54" s="778"/>
      <c r="CR54" s="776"/>
      <c r="CS54" s="777"/>
      <c r="CT54" s="777"/>
      <c r="CU54" s="777"/>
      <c r="CV54" s="778"/>
      <c r="CW54" s="776"/>
      <c r="CX54" s="777"/>
      <c r="CY54" s="777"/>
      <c r="CZ54" s="777"/>
      <c r="DA54" s="778"/>
      <c r="DB54" s="776"/>
      <c r="DC54" s="777"/>
      <c r="DD54" s="777"/>
      <c r="DE54" s="777"/>
      <c r="DF54" s="778"/>
      <c r="DG54" s="776"/>
      <c r="DH54" s="777"/>
      <c r="DI54" s="777"/>
      <c r="DJ54" s="777"/>
      <c r="DK54" s="778"/>
      <c r="DL54" s="776"/>
      <c r="DM54" s="777"/>
      <c r="DN54" s="777"/>
      <c r="DO54" s="777"/>
      <c r="DP54" s="778"/>
      <c r="DQ54" s="776"/>
      <c r="DR54" s="777"/>
      <c r="DS54" s="777"/>
      <c r="DT54" s="777"/>
      <c r="DU54" s="778"/>
      <c r="DV54" s="773"/>
      <c r="DW54" s="774"/>
      <c r="DX54" s="774"/>
      <c r="DY54" s="774"/>
      <c r="DZ54" s="779"/>
      <c r="EA54" s="230"/>
    </row>
    <row r="55" spans="1:131" ht="26.25" customHeight="1" x14ac:dyDescent="0.15">
      <c r="A55" s="238">
        <v>28</v>
      </c>
      <c r="B55" s="780"/>
      <c r="C55" s="781"/>
      <c r="D55" s="781"/>
      <c r="E55" s="781"/>
      <c r="F55" s="781"/>
      <c r="G55" s="781"/>
      <c r="H55" s="781"/>
      <c r="I55" s="781"/>
      <c r="J55" s="781"/>
      <c r="K55" s="781"/>
      <c r="L55" s="781"/>
      <c r="M55" s="781"/>
      <c r="N55" s="781"/>
      <c r="O55" s="781"/>
      <c r="P55" s="782"/>
      <c r="Q55" s="835"/>
      <c r="R55" s="836"/>
      <c r="S55" s="836"/>
      <c r="T55" s="836"/>
      <c r="U55" s="836"/>
      <c r="V55" s="836"/>
      <c r="W55" s="836"/>
      <c r="X55" s="836"/>
      <c r="Y55" s="836"/>
      <c r="Z55" s="836"/>
      <c r="AA55" s="836"/>
      <c r="AB55" s="836"/>
      <c r="AC55" s="836"/>
      <c r="AD55" s="836"/>
      <c r="AE55" s="837"/>
      <c r="AF55" s="786"/>
      <c r="AG55" s="787"/>
      <c r="AH55" s="787"/>
      <c r="AI55" s="787"/>
      <c r="AJ55" s="788"/>
      <c r="AK55" s="839"/>
      <c r="AL55" s="836"/>
      <c r="AM55" s="836"/>
      <c r="AN55" s="836"/>
      <c r="AO55" s="836"/>
      <c r="AP55" s="836"/>
      <c r="AQ55" s="836"/>
      <c r="AR55" s="836"/>
      <c r="AS55" s="836"/>
      <c r="AT55" s="836"/>
      <c r="AU55" s="836"/>
      <c r="AV55" s="836"/>
      <c r="AW55" s="836"/>
      <c r="AX55" s="836"/>
      <c r="AY55" s="836"/>
      <c r="AZ55" s="838"/>
      <c r="BA55" s="838"/>
      <c r="BB55" s="838"/>
      <c r="BC55" s="838"/>
      <c r="BD55" s="838"/>
      <c r="BE55" s="832"/>
      <c r="BF55" s="832"/>
      <c r="BG55" s="832"/>
      <c r="BH55" s="832"/>
      <c r="BI55" s="833"/>
      <c r="BJ55" s="232"/>
      <c r="BK55" s="232"/>
      <c r="BL55" s="232"/>
      <c r="BM55" s="232"/>
      <c r="BN55" s="232"/>
      <c r="BO55" s="241"/>
      <c r="BP55" s="241"/>
      <c r="BQ55" s="238">
        <v>49</v>
      </c>
      <c r="BR55" s="239"/>
      <c r="BS55" s="773"/>
      <c r="BT55" s="774"/>
      <c r="BU55" s="774"/>
      <c r="BV55" s="774"/>
      <c r="BW55" s="774"/>
      <c r="BX55" s="774"/>
      <c r="BY55" s="774"/>
      <c r="BZ55" s="774"/>
      <c r="CA55" s="774"/>
      <c r="CB55" s="774"/>
      <c r="CC55" s="774"/>
      <c r="CD55" s="774"/>
      <c r="CE55" s="774"/>
      <c r="CF55" s="774"/>
      <c r="CG55" s="775"/>
      <c r="CH55" s="776"/>
      <c r="CI55" s="777"/>
      <c r="CJ55" s="777"/>
      <c r="CK55" s="777"/>
      <c r="CL55" s="778"/>
      <c r="CM55" s="776"/>
      <c r="CN55" s="777"/>
      <c r="CO55" s="777"/>
      <c r="CP55" s="777"/>
      <c r="CQ55" s="778"/>
      <c r="CR55" s="776"/>
      <c r="CS55" s="777"/>
      <c r="CT55" s="777"/>
      <c r="CU55" s="777"/>
      <c r="CV55" s="778"/>
      <c r="CW55" s="776"/>
      <c r="CX55" s="777"/>
      <c r="CY55" s="777"/>
      <c r="CZ55" s="777"/>
      <c r="DA55" s="778"/>
      <c r="DB55" s="776"/>
      <c r="DC55" s="777"/>
      <c r="DD55" s="777"/>
      <c r="DE55" s="777"/>
      <c r="DF55" s="778"/>
      <c r="DG55" s="776"/>
      <c r="DH55" s="777"/>
      <c r="DI55" s="777"/>
      <c r="DJ55" s="777"/>
      <c r="DK55" s="778"/>
      <c r="DL55" s="776"/>
      <c r="DM55" s="777"/>
      <c r="DN55" s="777"/>
      <c r="DO55" s="777"/>
      <c r="DP55" s="778"/>
      <c r="DQ55" s="776"/>
      <c r="DR55" s="777"/>
      <c r="DS55" s="777"/>
      <c r="DT55" s="777"/>
      <c r="DU55" s="778"/>
      <c r="DV55" s="773"/>
      <c r="DW55" s="774"/>
      <c r="DX55" s="774"/>
      <c r="DY55" s="774"/>
      <c r="DZ55" s="779"/>
      <c r="EA55" s="230"/>
    </row>
    <row r="56" spans="1:131" ht="26.25" customHeight="1" x14ac:dyDescent="0.15">
      <c r="A56" s="238">
        <v>29</v>
      </c>
      <c r="B56" s="780"/>
      <c r="C56" s="781"/>
      <c r="D56" s="781"/>
      <c r="E56" s="781"/>
      <c r="F56" s="781"/>
      <c r="G56" s="781"/>
      <c r="H56" s="781"/>
      <c r="I56" s="781"/>
      <c r="J56" s="781"/>
      <c r="K56" s="781"/>
      <c r="L56" s="781"/>
      <c r="M56" s="781"/>
      <c r="N56" s="781"/>
      <c r="O56" s="781"/>
      <c r="P56" s="782"/>
      <c r="Q56" s="835"/>
      <c r="R56" s="836"/>
      <c r="S56" s="836"/>
      <c r="T56" s="836"/>
      <c r="U56" s="836"/>
      <c r="V56" s="836"/>
      <c r="W56" s="836"/>
      <c r="X56" s="836"/>
      <c r="Y56" s="836"/>
      <c r="Z56" s="836"/>
      <c r="AA56" s="836"/>
      <c r="AB56" s="836"/>
      <c r="AC56" s="836"/>
      <c r="AD56" s="836"/>
      <c r="AE56" s="837"/>
      <c r="AF56" s="786"/>
      <c r="AG56" s="787"/>
      <c r="AH56" s="787"/>
      <c r="AI56" s="787"/>
      <c r="AJ56" s="788"/>
      <c r="AK56" s="839"/>
      <c r="AL56" s="836"/>
      <c r="AM56" s="836"/>
      <c r="AN56" s="836"/>
      <c r="AO56" s="836"/>
      <c r="AP56" s="836"/>
      <c r="AQ56" s="836"/>
      <c r="AR56" s="836"/>
      <c r="AS56" s="836"/>
      <c r="AT56" s="836"/>
      <c r="AU56" s="836"/>
      <c r="AV56" s="836"/>
      <c r="AW56" s="836"/>
      <c r="AX56" s="836"/>
      <c r="AY56" s="836"/>
      <c r="AZ56" s="838"/>
      <c r="BA56" s="838"/>
      <c r="BB56" s="838"/>
      <c r="BC56" s="838"/>
      <c r="BD56" s="838"/>
      <c r="BE56" s="832"/>
      <c r="BF56" s="832"/>
      <c r="BG56" s="832"/>
      <c r="BH56" s="832"/>
      <c r="BI56" s="833"/>
      <c r="BJ56" s="232"/>
      <c r="BK56" s="232"/>
      <c r="BL56" s="232"/>
      <c r="BM56" s="232"/>
      <c r="BN56" s="232"/>
      <c r="BO56" s="241"/>
      <c r="BP56" s="241"/>
      <c r="BQ56" s="238">
        <v>50</v>
      </c>
      <c r="BR56" s="239"/>
      <c r="BS56" s="773"/>
      <c r="BT56" s="774"/>
      <c r="BU56" s="774"/>
      <c r="BV56" s="774"/>
      <c r="BW56" s="774"/>
      <c r="BX56" s="774"/>
      <c r="BY56" s="774"/>
      <c r="BZ56" s="774"/>
      <c r="CA56" s="774"/>
      <c r="CB56" s="774"/>
      <c r="CC56" s="774"/>
      <c r="CD56" s="774"/>
      <c r="CE56" s="774"/>
      <c r="CF56" s="774"/>
      <c r="CG56" s="775"/>
      <c r="CH56" s="776"/>
      <c r="CI56" s="777"/>
      <c r="CJ56" s="777"/>
      <c r="CK56" s="777"/>
      <c r="CL56" s="778"/>
      <c r="CM56" s="776"/>
      <c r="CN56" s="777"/>
      <c r="CO56" s="777"/>
      <c r="CP56" s="777"/>
      <c r="CQ56" s="778"/>
      <c r="CR56" s="776"/>
      <c r="CS56" s="777"/>
      <c r="CT56" s="777"/>
      <c r="CU56" s="777"/>
      <c r="CV56" s="778"/>
      <c r="CW56" s="776"/>
      <c r="CX56" s="777"/>
      <c r="CY56" s="777"/>
      <c r="CZ56" s="777"/>
      <c r="DA56" s="778"/>
      <c r="DB56" s="776"/>
      <c r="DC56" s="777"/>
      <c r="DD56" s="777"/>
      <c r="DE56" s="777"/>
      <c r="DF56" s="778"/>
      <c r="DG56" s="776"/>
      <c r="DH56" s="777"/>
      <c r="DI56" s="777"/>
      <c r="DJ56" s="777"/>
      <c r="DK56" s="778"/>
      <c r="DL56" s="776"/>
      <c r="DM56" s="777"/>
      <c r="DN56" s="777"/>
      <c r="DO56" s="777"/>
      <c r="DP56" s="778"/>
      <c r="DQ56" s="776"/>
      <c r="DR56" s="777"/>
      <c r="DS56" s="777"/>
      <c r="DT56" s="777"/>
      <c r="DU56" s="778"/>
      <c r="DV56" s="773"/>
      <c r="DW56" s="774"/>
      <c r="DX56" s="774"/>
      <c r="DY56" s="774"/>
      <c r="DZ56" s="779"/>
      <c r="EA56" s="230"/>
    </row>
    <row r="57" spans="1:131" ht="26.25" customHeight="1" x14ac:dyDescent="0.15">
      <c r="A57" s="238">
        <v>30</v>
      </c>
      <c r="B57" s="780"/>
      <c r="C57" s="781"/>
      <c r="D57" s="781"/>
      <c r="E57" s="781"/>
      <c r="F57" s="781"/>
      <c r="G57" s="781"/>
      <c r="H57" s="781"/>
      <c r="I57" s="781"/>
      <c r="J57" s="781"/>
      <c r="K57" s="781"/>
      <c r="L57" s="781"/>
      <c r="M57" s="781"/>
      <c r="N57" s="781"/>
      <c r="O57" s="781"/>
      <c r="P57" s="782"/>
      <c r="Q57" s="835"/>
      <c r="R57" s="836"/>
      <c r="S57" s="836"/>
      <c r="T57" s="836"/>
      <c r="U57" s="836"/>
      <c r="V57" s="836"/>
      <c r="W57" s="836"/>
      <c r="X57" s="836"/>
      <c r="Y57" s="836"/>
      <c r="Z57" s="836"/>
      <c r="AA57" s="836"/>
      <c r="AB57" s="836"/>
      <c r="AC57" s="836"/>
      <c r="AD57" s="836"/>
      <c r="AE57" s="837"/>
      <c r="AF57" s="786"/>
      <c r="AG57" s="787"/>
      <c r="AH57" s="787"/>
      <c r="AI57" s="787"/>
      <c r="AJ57" s="788"/>
      <c r="AK57" s="839"/>
      <c r="AL57" s="836"/>
      <c r="AM57" s="836"/>
      <c r="AN57" s="836"/>
      <c r="AO57" s="836"/>
      <c r="AP57" s="836"/>
      <c r="AQ57" s="836"/>
      <c r="AR57" s="836"/>
      <c r="AS57" s="836"/>
      <c r="AT57" s="836"/>
      <c r="AU57" s="836"/>
      <c r="AV57" s="836"/>
      <c r="AW57" s="836"/>
      <c r="AX57" s="836"/>
      <c r="AY57" s="836"/>
      <c r="AZ57" s="838"/>
      <c r="BA57" s="838"/>
      <c r="BB57" s="838"/>
      <c r="BC57" s="838"/>
      <c r="BD57" s="838"/>
      <c r="BE57" s="832"/>
      <c r="BF57" s="832"/>
      <c r="BG57" s="832"/>
      <c r="BH57" s="832"/>
      <c r="BI57" s="833"/>
      <c r="BJ57" s="232"/>
      <c r="BK57" s="232"/>
      <c r="BL57" s="232"/>
      <c r="BM57" s="232"/>
      <c r="BN57" s="232"/>
      <c r="BO57" s="241"/>
      <c r="BP57" s="241"/>
      <c r="BQ57" s="238">
        <v>51</v>
      </c>
      <c r="BR57" s="239"/>
      <c r="BS57" s="773"/>
      <c r="BT57" s="774"/>
      <c r="BU57" s="774"/>
      <c r="BV57" s="774"/>
      <c r="BW57" s="774"/>
      <c r="BX57" s="774"/>
      <c r="BY57" s="774"/>
      <c r="BZ57" s="774"/>
      <c r="CA57" s="774"/>
      <c r="CB57" s="774"/>
      <c r="CC57" s="774"/>
      <c r="CD57" s="774"/>
      <c r="CE57" s="774"/>
      <c r="CF57" s="774"/>
      <c r="CG57" s="775"/>
      <c r="CH57" s="776"/>
      <c r="CI57" s="777"/>
      <c r="CJ57" s="777"/>
      <c r="CK57" s="777"/>
      <c r="CL57" s="778"/>
      <c r="CM57" s="776"/>
      <c r="CN57" s="777"/>
      <c r="CO57" s="777"/>
      <c r="CP57" s="777"/>
      <c r="CQ57" s="778"/>
      <c r="CR57" s="776"/>
      <c r="CS57" s="777"/>
      <c r="CT57" s="777"/>
      <c r="CU57" s="777"/>
      <c r="CV57" s="778"/>
      <c r="CW57" s="776"/>
      <c r="CX57" s="777"/>
      <c r="CY57" s="777"/>
      <c r="CZ57" s="777"/>
      <c r="DA57" s="778"/>
      <c r="DB57" s="776"/>
      <c r="DC57" s="777"/>
      <c r="DD57" s="777"/>
      <c r="DE57" s="777"/>
      <c r="DF57" s="778"/>
      <c r="DG57" s="776"/>
      <c r="DH57" s="777"/>
      <c r="DI57" s="777"/>
      <c r="DJ57" s="777"/>
      <c r="DK57" s="778"/>
      <c r="DL57" s="776"/>
      <c r="DM57" s="777"/>
      <c r="DN57" s="777"/>
      <c r="DO57" s="777"/>
      <c r="DP57" s="778"/>
      <c r="DQ57" s="776"/>
      <c r="DR57" s="777"/>
      <c r="DS57" s="777"/>
      <c r="DT57" s="777"/>
      <c r="DU57" s="778"/>
      <c r="DV57" s="773"/>
      <c r="DW57" s="774"/>
      <c r="DX57" s="774"/>
      <c r="DY57" s="774"/>
      <c r="DZ57" s="779"/>
      <c r="EA57" s="230"/>
    </row>
    <row r="58" spans="1:131" ht="26.25" customHeight="1" x14ac:dyDescent="0.15">
      <c r="A58" s="238">
        <v>31</v>
      </c>
      <c r="B58" s="780"/>
      <c r="C58" s="781"/>
      <c r="D58" s="781"/>
      <c r="E58" s="781"/>
      <c r="F58" s="781"/>
      <c r="G58" s="781"/>
      <c r="H58" s="781"/>
      <c r="I58" s="781"/>
      <c r="J58" s="781"/>
      <c r="K58" s="781"/>
      <c r="L58" s="781"/>
      <c r="M58" s="781"/>
      <c r="N58" s="781"/>
      <c r="O58" s="781"/>
      <c r="P58" s="782"/>
      <c r="Q58" s="835"/>
      <c r="R58" s="836"/>
      <c r="S58" s="836"/>
      <c r="T58" s="836"/>
      <c r="U58" s="836"/>
      <c r="V58" s="836"/>
      <c r="W58" s="836"/>
      <c r="X58" s="836"/>
      <c r="Y58" s="836"/>
      <c r="Z58" s="836"/>
      <c r="AA58" s="836"/>
      <c r="AB58" s="836"/>
      <c r="AC58" s="836"/>
      <c r="AD58" s="836"/>
      <c r="AE58" s="837"/>
      <c r="AF58" s="786"/>
      <c r="AG58" s="787"/>
      <c r="AH58" s="787"/>
      <c r="AI58" s="787"/>
      <c r="AJ58" s="788"/>
      <c r="AK58" s="839"/>
      <c r="AL58" s="836"/>
      <c r="AM58" s="836"/>
      <c r="AN58" s="836"/>
      <c r="AO58" s="836"/>
      <c r="AP58" s="836"/>
      <c r="AQ58" s="836"/>
      <c r="AR58" s="836"/>
      <c r="AS58" s="836"/>
      <c r="AT58" s="836"/>
      <c r="AU58" s="836"/>
      <c r="AV58" s="836"/>
      <c r="AW58" s="836"/>
      <c r="AX58" s="836"/>
      <c r="AY58" s="836"/>
      <c r="AZ58" s="838"/>
      <c r="BA58" s="838"/>
      <c r="BB58" s="838"/>
      <c r="BC58" s="838"/>
      <c r="BD58" s="838"/>
      <c r="BE58" s="832"/>
      <c r="BF58" s="832"/>
      <c r="BG58" s="832"/>
      <c r="BH58" s="832"/>
      <c r="BI58" s="833"/>
      <c r="BJ58" s="232"/>
      <c r="BK58" s="232"/>
      <c r="BL58" s="232"/>
      <c r="BM58" s="232"/>
      <c r="BN58" s="232"/>
      <c r="BO58" s="241"/>
      <c r="BP58" s="241"/>
      <c r="BQ58" s="238">
        <v>52</v>
      </c>
      <c r="BR58" s="239"/>
      <c r="BS58" s="773"/>
      <c r="BT58" s="774"/>
      <c r="BU58" s="774"/>
      <c r="BV58" s="774"/>
      <c r="BW58" s="774"/>
      <c r="BX58" s="774"/>
      <c r="BY58" s="774"/>
      <c r="BZ58" s="774"/>
      <c r="CA58" s="774"/>
      <c r="CB58" s="774"/>
      <c r="CC58" s="774"/>
      <c r="CD58" s="774"/>
      <c r="CE58" s="774"/>
      <c r="CF58" s="774"/>
      <c r="CG58" s="775"/>
      <c r="CH58" s="776"/>
      <c r="CI58" s="777"/>
      <c r="CJ58" s="777"/>
      <c r="CK58" s="777"/>
      <c r="CL58" s="778"/>
      <c r="CM58" s="776"/>
      <c r="CN58" s="777"/>
      <c r="CO58" s="777"/>
      <c r="CP58" s="777"/>
      <c r="CQ58" s="778"/>
      <c r="CR58" s="776"/>
      <c r="CS58" s="777"/>
      <c r="CT58" s="777"/>
      <c r="CU58" s="777"/>
      <c r="CV58" s="778"/>
      <c r="CW58" s="776"/>
      <c r="CX58" s="777"/>
      <c r="CY58" s="777"/>
      <c r="CZ58" s="777"/>
      <c r="DA58" s="778"/>
      <c r="DB58" s="776"/>
      <c r="DC58" s="777"/>
      <c r="DD58" s="777"/>
      <c r="DE58" s="777"/>
      <c r="DF58" s="778"/>
      <c r="DG58" s="776"/>
      <c r="DH58" s="777"/>
      <c r="DI58" s="777"/>
      <c r="DJ58" s="777"/>
      <c r="DK58" s="778"/>
      <c r="DL58" s="776"/>
      <c r="DM58" s="777"/>
      <c r="DN58" s="777"/>
      <c r="DO58" s="777"/>
      <c r="DP58" s="778"/>
      <c r="DQ58" s="776"/>
      <c r="DR58" s="777"/>
      <c r="DS58" s="777"/>
      <c r="DT58" s="777"/>
      <c r="DU58" s="778"/>
      <c r="DV58" s="773"/>
      <c r="DW58" s="774"/>
      <c r="DX58" s="774"/>
      <c r="DY58" s="774"/>
      <c r="DZ58" s="779"/>
      <c r="EA58" s="230"/>
    </row>
    <row r="59" spans="1:131" ht="26.25" customHeight="1" x14ac:dyDescent="0.15">
      <c r="A59" s="238">
        <v>32</v>
      </c>
      <c r="B59" s="780"/>
      <c r="C59" s="781"/>
      <c r="D59" s="781"/>
      <c r="E59" s="781"/>
      <c r="F59" s="781"/>
      <c r="G59" s="781"/>
      <c r="H59" s="781"/>
      <c r="I59" s="781"/>
      <c r="J59" s="781"/>
      <c r="K59" s="781"/>
      <c r="L59" s="781"/>
      <c r="M59" s="781"/>
      <c r="N59" s="781"/>
      <c r="O59" s="781"/>
      <c r="P59" s="782"/>
      <c r="Q59" s="835"/>
      <c r="R59" s="836"/>
      <c r="S59" s="836"/>
      <c r="T59" s="836"/>
      <c r="U59" s="836"/>
      <c r="V59" s="836"/>
      <c r="W59" s="836"/>
      <c r="X59" s="836"/>
      <c r="Y59" s="836"/>
      <c r="Z59" s="836"/>
      <c r="AA59" s="836"/>
      <c r="AB59" s="836"/>
      <c r="AC59" s="836"/>
      <c r="AD59" s="836"/>
      <c r="AE59" s="837"/>
      <c r="AF59" s="786"/>
      <c r="AG59" s="787"/>
      <c r="AH59" s="787"/>
      <c r="AI59" s="787"/>
      <c r="AJ59" s="788"/>
      <c r="AK59" s="839"/>
      <c r="AL59" s="836"/>
      <c r="AM59" s="836"/>
      <c r="AN59" s="836"/>
      <c r="AO59" s="836"/>
      <c r="AP59" s="836"/>
      <c r="AQ59" s="836"/>
      <c r="AR59" s="836"/>
      <c r="AS59" s="836"/>
      <c r="AT59" s="836"/>
      <c r="AU59" s="836"/>
      <c r="AV59" s="836"/>
      <c r="AW59" s="836"/>
      <c r="AX59" s="836"/>
      <c r="AY59" s="836"/>
      <c r="AZ59" s="838"/>
      <c r="BA59" s="838"/>
      <c r="BB59" s="838"/>
      <c r="BC59" s="838"/>
      <c r="BD59" s="838"/>
      <c r="BE59" s="832"/>
      <c r="BF59" s="832"/>
      <c r="BG59" s="832"/>
      <c r="BH59" s="832"/>
      <c r="BI59" s="833"/>
      <c r="BJ59" s="232"/>
      <c r="BK59" s="232"/>
      <c r="BL59" s="232"/>
      <c r="BM59" s="232"/>
      <c r="BN59" s="232"/>
      <c r="BO59" s="241"/>
      <c r="BP59" s="241"/>
      <c r="BQ59" s="238">
        <v>53</v>
      </c>
      <c r="BR59" s="239"/>
      <c r="BS59" s="773"/>
      <c r="BT59" s="774"/>
      <c r="BU59" s="774"/>
      <c r="BV59" s="774"/>
      <c r="BW59" s="774"/>
      <c r="BX59" s="774"/>
      <c r="BY59" s="774"/>
      <c r="BZ59" s="774"/>
      <c r="CA59" s="774"/>
      <c r="CB59" s="774"/>
      <c r="CC59" s="774"/>
      <c r="CD59" s="774"/>
      <c r="CE59" s="774"/>
      <c r="CF59" s="774"/>
      <c r="CG59" s="775"/>
      <c r="CH59" s="776"/>
      <c r="CI59" s="777"/>
      <c r="CJ59" s="777"/>
      <c r="CK59" s="777"/>
      <c r="CL59" s="778"/>
      <c r="CM59" s="776"/>
      <c r="CN59" s="777"/>
      <c r="CO59" s="777"/>
      <c r="CP59" s="777"/>
      <c r="CQ59" s="778"/>
      <c r="CR59" s="776"/>
      <c r="CS59" s="777"/>
      <c r="CT59" s="777"/>
      <c r="CU59" s="777"/>
      <c r="CV59" s="778"/>
      <c r="CW59" s="776"/>
      <c r="CX59" s="777"/>
      <c r="CY59" s="777"/>
      <c r="CZ59" s="777"/>
      <c r="DA59" s="778"/>
      <c r="DB59" s="776"/>
      <c r="DC59" s="777"/>
      <c r="DD59" s="777"/>
      <c r="DE59" s="777"/>
      <c r="DF59" s="778"/>
      <c r="DG59" s="776"/>
      <c r="DH59" s="777"/>
      <c r="DI59" s="777"/>
      <c r="DJ59" s="777"/>
      <c r="DK59" s="778"/>
      <c r="DL59" s="776"/>
      <c r="DM59" s="777"/>
      <c r="DN59" s="777"/>
      <c r="DO59" s="777"/>
      <c r="DP59" s="778"/>
      <c r="DQ59" s="776"/>
      <c r="DR59" s="777"/>
      <c r="DS59" s="777"/>
      <c r="DT59" s="777"/>
      <c r="DU59" s="778"/>
      <c r="DV59" s="773"/>
      <c r="DW59" s="774"/>
      <c r="DX59" s="774"/>
      <c r="DY59" s="774"/>
      <c r="DZ59" s="779"/>
      <c r="EA59" s="230"/>
    </row>
    <row r="60" spans="1:131" ht="26.25" customHeight="1" x14ac:dyDescent="0.15">
      <c r="A60" s="238">
        <v>33</v>
      </c>
      <c r="B60" s="780"/>
      <c r="C60" s="781"/>
      <c r="D60" s="781"/>
      <c r="E60" s="781"/>
      <c r="F60" s="781"/>
      <c r="G60" s="781"/>
      <c r="H60" s="781"/>
      <c r="I60" s="781"/>
      <c r="J60" s="781"/>
      <c r="K60" s="781"/>
      <c r="L60" s="781"/>
      <c r="M60" s="781"/>
      <c r="N60" s="781"/>
      <c r="O60" s="781"/>
      <c r="P60" s="782"/>
      <c r="Q60" s="835"/>
      <c r="R60" s="836"/>
      <c r="S60" s="836"/>
      <c r="T60" s="836"/>
      <c r="U60" s="836"/>
      <c r="V60" s="836"/>
      <c r="W60" s="836"/>
      <c r="X60" s="836"/>
      <c r="Y60" s="836"/>
      <c r="Z60" s="836"/>
      <c r="AA60" s="836"/>
      <c r="AB60" s="836"/>
      <c r="AC60" s="836"/>
      <c r="AD60" s="836"/>
      <c r="AE60" s="837"/>
      <c r="AF60" s="786"/>
      <c r="AG60" s="787"/>
      <c r="AH60" s="787"/>
      <c r="AI60" s="787"/>
      <c r="AJ60" s="788"/>
      <c r="AK60" s="839"/>
      <c r="AL60" s="836"/>
      <c r="AM60" s="836"/>
      <c r="AN60" s="836"/>
      <c r="AO60" s="836"/>
      <c r="AP60" s="836"/>
      <c r="AQ60" s="836"/>
      <c r="AR60" s="836"/>
      <c r="AS60" s="836"/>
      <c r="AT60" s="836"/>
      <c r="AU60" s="836"/>
      <c r="AV60" s="836"/>
      <c r="AW60" s="836"/>
      <c r="AX60" s="836"/>
      <c r="AY60" s="836"/>
      <c r="AZ60" s="838"/>
      <c r="BA60" s="838"/>
      <c r="BB60" s="838"/>
      <c r="BC60" s="838"/>
      <c r="BD60" s="838"/>
      <c r="BE60" s="832"/>
      <c r="BF60" s="832"/>
      <c r="BG60" s="832"/>
      <c r="BH60" s="832"/>
      <c r="BI60" s="833"/>
      <c r="BJ60" s="232"/>
      <c r="BK60" s="232"/>
      <c r="BL60" s="232"/>
      <c r="BM60" s="232"/>
      <c r="BN60" s="232"/>
      <c r="BO60" s="241"/>
      <c r="BP60" s="241"/>
      <c r="BQ60" s="238">
        <v>54</v>
      </c>
      <c r="BR60" s="239"/>
      <c r="BS60" s="773"/>
      <c r="BT60" s="774"/>
      <c r="BU60" s="774"/>
      <c r="BV60" s="774"/>
      <c r="BW60" s="774"/>
      <c r="BX60" s="774"/>
      <c r="BY60" s="774"/>
      <c r="BZ60" s="774"/>
      <c r="CA60" s="774"/>
      <c r="CB60" s="774"/>
      <c r="CC60" s="774"/>
      <c r="CD60" s="774"/>
      <c r="CE60" s="774"/>
      <c r="CF60" s="774"/>
      <c r="CG60" s="775"/>
      <c r="CH60" s="776"/>
      <c r="CI60" s="777"/>
      <c r="CJ60" s="777"/>
      <c r="CK60" s="777"/>
      <c r="CL60" s="778"/>
      <c r="CM60" s="776"/>
      <c r="CN60" s="777"/>
      <c r="CO60" s="777"/>
      <c r="CP60" s="777"/>
      <c r="CQ60" s="778"/>
      <c r="CR60" s="776"/>
      <c r="CS60" s="777"/>
      <c r="CT60" s="777"/>
      <c r="CU60" s="777"/>
      <c r="CV60" s="778"/>
      <c r="CW60" s="776"/>
      <c r="CX60" s="777"/>
      <c r="CY60" s="777"/>
      <c r="CZ60" s="777"/>
      <c r="DA60" s="778"/>
      <c r="DB60" s="776"/>
      <c r="DC60" s="777"/>
      <c r="DD60" s="777"/>
      <c r="DE60" s="777"/>
      <c r="DF60" s="778"/>
      <c r="DG60" s="776"/>
      <c r="DH60" s="777"/>
      <c r="DI60" s="777"/>
      <c r="DJ60" s="777"/>
      <c r="DK60" s="778"/>
      <c r="DL60" s="776"/>
      <c r="DM60" s="777"/>
      <c r="DN60" s="777"/>
      <c r="DO60" s="777"/>
      <c r="DP60" s="778"/>
      <c r="DQ60" s="776"/>
      <c r="DR60" s="777"/>
      <c r="DS60" s="777"/>
      <c r="DT60" s="777"/>
      <c r="DU60" s="778"/>
      <c r="DV60" s="773"/>
      <c r="DW60" s="774"/>
      <c r="DX60" s="774"/>
      <c r="DY60" s="774"/>
      <c r="DZ60" s="779"/>
      <c r="EA60" s="230"/>
    </row>
    <row r="61" spans="1:131" ht="26.25" customHeight="1" thickBot="1" x14ac:dyDescent="0.2">
      <c r="A61" s="238">
        <v>34</v>
      </c>
      <c r="B61" s="780"/>
      <c r="C61" s="781"/>
      <c r="D61" s="781"/>
      <c r="E61" s="781"/>
      <c r="F61" s="781"/>
      <c r="G61" s="781"/>
      <c r="H61" s="781"/>
      <c r="I61" s="781"/>
      <c r="J61" s="781"/>
      <c r="K61" s="781"/>
      <c r="L61" s="781"/>
      <c r="M61" s="781"/>
      <c r="N61" s="781"/>
      <c r="O61" s="781"/>
      <c r="P61" s="782"/>
      <c r="Q61" s="835"/>
      <c r="R61" s="836"/>
      <c r="S61" s="836"/>
      <c r="T61" s="836"/>
      <c r="U61" s="836"/>
      <c r="V61" s="836"/>
      <c r="W61" s="836"/>
      <c r="X61" s="836"/>
      <c r="Y61" s="836"/>
      <c r="Z61" s="836"/>
      <c r="AA61" s="836"/>
      <c r="AB61" s="836"/>
      <c r="AC61" s="836"/>
      <c r="AD61" s="836"/>
      <c r="AE61" s="837"/>
      <c r="AF61" s="786"/>
      <c r="AG61" s="787"/>
      <c r="AH61" s="787"/>
      <c r="AI61" s="787"/>
      <c r="AJ61" s="788"/>
      <c r="AK61" s="839"/>
      <c r="AL61" s="836"/>
      <c r="AM61" s="836"/>
      <c r="AN61" s="836"/>
      <c r="AO61" s="836"/>
      <c r="AP61" s="836"/>
      <c r="AQ61" s="836"/>
      <c r="AR61" s="836"/>
      <c r="AS61" s="836"/>
      <c r="AT61" s="836"/>
      <c r="AU61" s="836"/>
      <c r="AV61" s="836"/>
      <c r="AW61" s="836"/>
      <c r="AX61" s="836"/>
      <c r="AY61" s="836"/>
      <c r="AZ61" s="838"/>
      <c r="BA61" s="838"/>
      <c r="BB61" s="838"/>
      <c r="BC61" s="838"/>
      <c r="BD61" s="838"/>
      <c r="BE61" s="832"/>
      <c r="BF61" s="832"/>
      <c r="BG61" s="832"/>
      <c r="BH61" s="832"/>
      <c r="BI61" s="833"/>
      <c r="BJ61" s="232"/>
      <c r="BK61" s="232"/>
      <c r="BL61" s="232"/>
      <c r="BM61" s="232"/>
      <c r="BN61" s="232"/>
      <c r="BO61" s="241"/>
      <c r="BP61" s="241"/>
      <c r="BQ61" s="238">
        <v>55</v>
      </c>
      <c r="BR61" s="239"/>
      <c r="BS61" s="773"/>
      <c r="BT61" s="774"/>
      <c r="BU61" s="774"/>
      <c r="BV61" s="774"/>
      <c r="BW61" s="774"/>
      <c r="BX61" s="774"/>
      <c r="BY61" s="774"/>
      <c r="BZ61" s="774"/>
      <c r="CA61" s="774"/>
      <c r="CB61" s="774"/>
      <c r="CC61" s="774"/>
      <c r="CD61" s="774"/>
      <c r="CE61" s="774"/>
      <c r="CF61" s="774"/>
      <c r="CG61" s="775"/>
      <c r="CH61" s="776"/>
      <c r="CI61" s="777"/>
      <c r="CJ61" s="777"/>
      <c r="CK61" s="777"/>
      <c r="CL61" s="778"/>
      <c r="CM61" s="776"/>
      <c r="CN61" s="777"/>
      <c r="CO61" s="777"/>
      <c r="CP61" s="777"/>
      <c r="CQ61" s="778"/>
      <c r="CR61" s="776"/>
      <c r="CS61" s="777"/>
      <c r="CT61" s="777"/>
      <c r="CU61" s="777"/>
      <c r="CV61" s="778"/>
      <c r="CW61" s="776"/>
      <c r="CX61" s="777"/>
      <c r="CY61" s="777"/>
      <c r="CZ61" s="777"/>
      <c r="DA61" s="778"/>
      <c r="DB61" s="776"/>
      <c r="DC61" s="777"/>
      <c r="DD61" s="777"/>
      <c r="DE61" s="777"/>
      <c r="DF61" s="778"/>
      <c r="DG61" s="776"/>
      <c r="DH61" s="777"/>
      <c r="DI61" s="777"/>
      <c r="DJ61" s="777"/>
      <c r="DK61" s="778"/>
      <c r="DL61" s="776"/>
      <c r="DM61" s="777"/>
      <c r="DN61" s="777"/>
      <c r="DO61" s="777"/>
      <c r="DP61" s="778"/>
      <c r="DQ61" s="776"/>
      <c r="DR61" s="777"/>
      <c r="DS61" s="777"/>
      <c r="DT61" s="777"/>
      <c r="DU61" s="778"/>
      <c r="DV61" s="773"/>
      <c r="DW61" s="774"/>
      <c r="DX61" s="774"/>
      <c r="DY61" s="774"/>
      <c r="DZ61" s="779"/>
      <c r="EA61" s="230"/>
    </row>
    <row r="62" spans="1:131" ht="26.25" customHeight="1" x14ac:dyDescent="0.15">
      <c r="A62" s="238">
        <v>35</v>
      </c>
      <c r="B62" s="780"/>
      <c r="C62" s="781"/>
      <c r="D62" s="781"/>
      <c r="E62" s="781"/>
      <c r="F62" s="781"/>
      <c r="G62" s="781"/>
      <c r="H62" s="781"/>
      <c r="I62" s="781"/>
      <c r="J62" s="781"/>
      <c r="K62" s="781"/>
      <c r="L62" s="781"/>
      <c r="M62" s="781"/>
      <c r="N62" s="781"/>
      <c r="O62" s="781"/>
      <c r="P62" s="782"/>
      <c r="Q62" s="835"/>
      <c r="R62" s="836"/>
      <c r="S62" s="836"/>
      <c r="T62" s="836"/>
      <c r="U62" s="836"/>
      <c r="V62" s="836"/>
      <c r="W62" s="836"/>
      <c r="X62" s="836"/>
      <c r="Y62" s="836"/>
      <c r="Z62" s="836"/>
      <c r="AA62" s="836"/>
      <c r="AB62" s="836"/>
      <c r="AC62" s="836"/>
      <c r="AD62" s="836"/>
      <c r="AE62" s="837"/>
      <c r="AF62" s="786"/>
      <c r="AG62" s="787"/>
      <c r="AH62" s="787"/>
      <c r="AI62" s="787"/>
      <c r="AJ62" s="788"/>
      <c r="AK62" s="839"/>
      <c r="AL62" s="836"/>
      <c r="AM62" s="836"/>
      <c r="AN62" s="836"/>
      <c r="AO62" s="836"/>
      <c r="AP62" s="836"/>
      <c r="AQ62" s="836"/>
      <c r="AR62" s="836"/>
      <c r="AS62" s="836"/>
      <c r="AT62" s="836"/>
      <c r="AU62" s="836"/>
      <c r="AV62" s="836"/>
      <c r="AW62" s="836"/>
      <c r="AX62" s="836"/>
      <c r="AY62" s="836"/>
      <c r="AZ62" s="838"/>
      <c r="BA62" s="838"/>
      <c r="BB62" s="838"/>
      <c r="BC62" s="838"/>
      <c r="BD62" s="838"/>
      <c r="BE62" s="832"/>
      <c r="BF62" s="832"/>
      <c r="BG62" s="832"/>
      <c r="BH62" s="832"/>
      <c r="BI62" s="833"/>
      <c r="BJ62" s="847" t="s">
        <v>421</v>
      </c>
      <c r="BK62" s="806"/>
      <c r="BL62" s="806"/>
      <c r="BM62" s="806"/>
      <c r="BN62" s="807"/>
      <c r="BO62" s="241"/>
      <c r="BP62" s="241"/>
      <c r="BQ62" s="238">
        <v>56</v>
      </c>
      <c r="BR62" s="239"/>
      <c r="BS62" s="773"/>
      <c r="BT62" s="774"/>
      <c r="BU62" s="774"/>
      <c r="BV62" s="774"/>
      <c r="BW62" s="774"/>
      <c r="BX62" s="774"/>
      <c r="BY62" s="774"/>
      <c r="BZ62" s="774"/>
      <c r="CA62" s="774"/>
      <c r="CB62" s="774"/>
      <c r="CC62" s="774"/>
      <c r="CD62" s="774"/>
      <c r="CE62" s="774"/>
      <c r="CF62" s="774"/>
      <c r="CG62" s="775"/>
      <c r="CH62" s="776"/>
      <c r="CI62" s="777"/>
      <c r="CJ62" s="777"/>
      <c r="CK62" s="777"/>
      <c r="CL62" s="778"/>
      <c r="CM62" s="776"/>
      <c r="CN62" s="777"/>
      <c r="CO62" s="777"/>
      <c r="CP62" s="777"/>
      <c r="CQ62" s="778"/>
      <c r="CR62" s="776"/>
      <c r="CS62" s="777"/>
      <c r="CT62" s="777"/>
      <c r="CU62" s="777"/>
      <c r="CV62" s="778"/>
      <c r="CW62" s="776"/>
      <c r="CX62" s="777"/>
      <c r="CY62" s="777"/>
      <c r="CZ62" s="777"/>
      <c r="DA62" s="778"/>
      <c r="DB62" s="776"/>
      <c r="DC62" s="777"/>
      <c r="DD62" s="777"/>
      <c r="DE62" s="777"/>
      <c r="DF62" s="778"/>
      <c r="DG62" s="776"/>
      <c r="DH62" s="777"/>
      <c r="DI62" s="777"/>
      <c r="DJ62" s="777"/>
      <c r="DK62" s="778"/>
      <c r="DL62" s="776"/>
      <c r="DM62" s="777"/>
      <c r="DN62" s="777"/>
      <c r="DO62" s="777"/>
      <c r="DP62" s="778"/>
      <c r="DQ62" s="776"/>
      <c r="DR62" s="777"/>
      <c r="DS62" s="777"/>
      <c r="DT62" s="777"/>
      <c r="DU62" s="778"/>
      <c r="DV62" s="773"/>
      <c r="DW62" s="774"/>
      <c r="DX62" s="774"/>
      <c r="DY62" s="774"/>
      <c r="DZ62" s="779"/>
      <c r="EA62" s="230"/>
    </row>
    <row r="63" spans="1:131" ht="26.25" customHeight="1" thickBot="1" x14ac:dyDescent="0.2">
      <c r="A63" s="240" t="s">
        <v>396</v>
      </c>
      <c r="B63" s="789" t="s">
        <v>422</v>
      </c>
      <c r="C63" s="790"/>
      <c r="D63" s="790"/>
      <c r="E63" s="790"/>
      <c r="F63" s="790"/>
      <c r="G63" s="790"/>
      <c r="H63" s="790"/>
      <c r="I63" s="790"/>
      <c r="J63" s="790"/>
      <c r="K63" s="790"/>
      <c r="L63" s="790"/>
      <c r="M63" s="790"/>
      <c r="N63" s="790"/>
      <c r="O63" s="790"/>
      <c r="P63" s="791"/>
      <c r="Q63" s="840"/>
      <c r="R63" s="841"/>
      <c r="S63" s="841"/>
      <c r="T63" s="841"/>
      <c r="U63" s="841"/>
      <c r="V63" s="841"/>
      <c r="W63" s="841"/>
      <c r="X63" s="841"/>
      <c r="Y63" s="841"/>
      <c r="Z63" s="841"/>
      <c r="AA63" s="841"/>
      <c r="AB63" s="841"/>
      <c r="AC63" s="841"/>
      <c r="AD63" s="841"/>
      <c r="AE63" s="842"/>
      <c r="AF63" s="843">
        <v>2762</v>
      </c>
      <c r="AG63" s="844"/>
      <c r="AH63" s="844"/>
      <c r="AI63" s="844"/>
      <c r="AJ63" s="845"/>
      <c r="AK63" s="846"/>
      <c r="AL63" s="841"/>
      <c r="AM63" s="841"/>
      <c r="AN63" s="841"/>
      <c r="AO63" s="841"/>
      <c r="AP63" s="844">
        <v>2752</v>
      </c>
      <c r="AQ63" s="844"/>
      <c r="AR63" s="844"/>
      <c r="AS63" s="844"/>
      <c r="AT63" s="844"/>
      <c r="AU63" s="844">
        <v>2229</v>
      </c>
      <c r="AV63" s="844"/>
      <c r="AW63" s="844"/>
      <c r="AX63" s="844"/>
      <c r="AY63" s="844"/>
      <c r="AZ63" s="848"/>
      <c r="BA63" s="848"/>
      <c r="BB63" s="848"/>
      <c r="BC63" s="848"/>
      <c r="BD63" s="848"/>
      <c r="BE63" s="849"/>
      <c r="BF63" s="849"/>
      <c r="BG63" s="849"/>
      <c r="BH63" s="849"/>
      <c r="BI63" s="850"/>
      <c r="BJ63" s="851" t="s">
        <v>398</v>
      </c>
      <c r="BK63" s="852"/>
      <c r="BL63" s="852"/>
      <c r="BM63" s="852"/>
      <c r="BN63" s="853"/>
      <c r="BO63" s="241"/>
      <c r="BP63" s="241"/>
      <c r="BQ63" s="238">
        <v>57</v>
      </c>
      <c r="BR63" s="239"/>
      <c r="BS63" s="773"/>
      <c r="BT63" s="774"/>
      <c r="BU63" s="774"/>
      <c r="BV63" s="774"/>
      <c r="BW63" s="774"/>
      <c r="BX63" s="774"/>
      <c r="BY63" s="774"/>
      <c r="BZ63" s="774"/>
      <c r="CA63" s="774"/>
      <c r="CB63" s="774"/>
      <c r="CC63" s="774"/>
      <c r="CD63" s="774"/>
      <c r="CE63" s="774"/>
      <c r="CF63" s="774"/>
      <c r="CG63" s="775"/>
      <c r="CH63" s="776"/>
      <c r="CI63" s="777"/>
      <c r="CJ63" s="777"/>
      <c r="CK63" s="777"/>
      <c r="CL63" s="778"/>
      <c r="CM63" s="776"/>
      <c r="CN63" s="777"/>
      <c r="CO63" s="777"/>
      <c r="CP63" s="777"/>
      <c r="CQ63" s="778"/>
      <c r="CR63" s="776"/>
      <c r="CS63" s="777"/>
      <c r="CT63" s="777"/>
      <c r="CU63" s="777"/>
      <c r="CV63" s="778"/>
      <c r="CW63" s="776"/>
      <c r="CX63" s="777"/>
      <c r="CY63" s="777"/>
      <c r="CZ63" s="777"/>
      <c r="DA63" s="778"/>
      <c r="DB63" s="776"/>
      <c r="DC63" s="777"/>
      <c r="DD63" s="777"/>
      <c r="DE63" s="777"/>
      <c r="DF63" s="778"/>
      <c r="DG63" s="776"/>
      <c r="DH63" s="777"/>
      <c r="DI63" s="777"/>
      <c r="DJ63" s="777"/>
      <c r="DK63" s="778"/>
      <c r="DL63" s="776"/>
      <c r="DM63" s="777"/>
      <c r="DN63" s="777"/>
      <c r="DO63" s="777"/>
      <c r="DP63" s="778"/>
      <c r="DQ63" s="776"/>
      <c r="DR63" s="777"/>
      <c r="DS63" s="777"/>
      <c r="DT63" s="777"/>
      <c r="DU63" s="778"/>
      <c r="DV63" s="773"/>
      <c r="DW63" s="774"/>
      <c r="DX63" s="774"/>
      <c r="DY63" s="774"/>
      <c r="DZ63" s="779"/>
      <c r="EA63" s="230"/>
    </row>
    <row r="64" spans="1:131" ht="26.25" customHeight="1" x14ac:dyDescent="0.15">
      <c r="A64" s="241"/>
      <c r="B64" s="241"/>
      <c r="C64" s="241"/>
      <c r="D64" s="241"/>
      <c r="E64" s="241"/>
      <c r="F64" s="241"/>
      <c r="G64" s="241"/>
      <c r="H64" s="241"/>
      <c r="I64" s="241"/>
      <c r="J64" s="241"/>
      <c r="K64" s="241"/>
      <c r="L64" s="241"/>
      <c r="M64" s="241"/>
      <c r="N64" s="241"/>
      <c r="O64" s="241"/>
      <c r="P64" s="241"/>
      <c r="Q64" s="241"/>
      <c r="R64" s="241"/>
      <c r="S64" s="241"/>
      <c r="T64" s="241"/>
      <c r="U64" s="241"/>
      <c r="V64" s="241"/>
      <c r="W64" s="241"/>
      <c r="X64" s="241"/>
      <c r="Y64" s="241"/>
      <c r="Z64" s="241"/>
      <c r="AA64" s="241"/>
      <c r="AB64" s="241"/>
      <c r="AC64" s="241"/>
      <c r="AD64" s="241"/>
      <c r="AE64" s="241"/>
      <c r="AF64" s="241"/>
      <c r="AG64" s="241"/>
      <c r="AH64" s="241"/>
      <c r="AI64" s="241"/>
      <c r="AJ64" s="241"/>
      <c r="AK64" s="241"/>
      <c r="AL64" s="241"/>
      <c r="AM64" s="241"/>
      <c r="AN64" s="241"/>
      <c r="AO64" s="241"/>
      <c r="AP64" s="241"/>
      <c r="AQ64" s="241"/>
      <c r="AR64" s="241"/>
      <c r="AS64" s="241"/>
      <c r="AT64" s="241"/>
      <c r="AU64" s="241"/>
      <c r="AV64" s="241"/>
      <c r="AW64" s="241"/>
      <c r="AX64" s="241"/>
      <c r="AY64" s="241"/>
      <c r="AZ64" s="241"/>
      <c r="BA64" s="241"/>
      <c r="BB64" s="241"/>
      <c r="BC64" s="241"/>
      <c r="BD64" s="241"/>
      <c r="BE64" s="241"/>
      <c r="BF64" s="241"/>
      <c r="BG64" s="241"/>
      <c r="BH64" s="241"/>
      <c r="BI64" s="241"/>
      <c r="BJ64" s="241"/>
      <c r="BK64" s="241"/>
      <c r="BL64" s="241"/>
      <c r="BM64" s="241"/>
      <c r="BN64" s="241"/>
      <c r="BO64" s="241"/>
      <c r="BP64" s="241"/>
      <c r="BQ64" s="238">
        <v>58</v>
      </c>
      <c r="BR64" s="239"/>
      <c r="BS64" s="773"/>
      <c r="BT64" s="774"/>
      <c r="BU64" s="774"/>
      <c r="BV64" s="774"/>
      <c r="BW64" s="774"/>
      <c r="BX64" s="774"/>
      <c r="BY64" s="774"/>
      <c r="BZ64" s="774"/>
      <c r="CA64" s="774"/>
      <c r="CB64" s="774"/>
      <c r="CC64" s="774"/>
      <c r="CD64" s="774"/>
      <c r="CE64" s="774"/>
      <c r="CF64" s="774"/>
      <c r="CG64" s="775"/>
      <c r="CH64" s="776"/>
      <c r="CI64" s="777"/>
      <c r="CJ64" s="777"/>
      <c r="CK64" s="777"/>
      <c r="CL64" s="778"/>
      <c r="CM64" s="776"/>
      <c r="CN64" s="777"/>
      <c r="CO64" s="777"/>
      <c r="CP64" s="777"/>
      <c r="CQ64" s="778"/>
      <c r="CR64" s="776"/>
      <c r="CS64" s="777"/>
      <c r="CT64" s="777"/>
      <c r="CU64" s="777"/>
      <c r="CV64" s="778"/>
      <c r="CW64" s="776"/>
      <c r="CX64" s="777"/>
      <c r="CY64" s="777"/>
      <c r="CZ64" s="777"/>
      <c r="DA64" s="778"/>
      <c r="DB64" s="776"/>
      <c r="DC64" s="777"/>
      <c r="DD64" s="777"/>
      <c r="DE64" s="777"/>
      <c r="DF64" s="778"/>
      <c r="DG64" s="776"/>
      <c r="DH64" s="777"/>
      <c r="DI64" s="777"/>
      <c r="DJ64" s="777"/>
      <c r="DK64" s="778"/>
      <c r="DL64" s="776"/>
      <c r="DM64" s="777"/>
      <c r="DN64" s="777"/>
      <c r="DO64" s="777"/>
      <c r="DP64" s="778"/>
      <c r="DQ64" s="776"/>
      <c r="DR64" s="777"/>
      <c r="DS64" s="777"/>
      <c r="DT64" s="777"/>
      <c r="DU64" s="778"/>
      <c r="DV64" s="773"/>
      <c r="DW64" s="774"/>
      <c r="DX64" s="774"/>
      <c r="DY64" s="774"/>
      <c r="DZ64" s="779"/>
      <c r="EA64" s="230"/>
    </row>
    <row r="65" spans="1:131" ht="26.25" customHeight="1" thickBot="1" x14ac:dyDescent="0.2">
      <c r="A65" s="232" t="s">
        <v>423</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1"/>
      <c r="BF65" s="241"/>
      <c r="BG65" s="241"/>
      <c r="BH65" s="241"/>
      <c r="BI65" s="241"/>
      <c r="BJ65" s="241"/>
      <c r="BK65" s="241"/>
      <c r="BL65" s="241"/>
      <c r="BM65" s="241"/>
      <c r="BN65" s="241"/>
      <c r="BO65" s="241"/>
      <c r="BP65" s="241"/>
      <c r="BQ65" s="238">
        <v>59</v>
      </c>
      <c r="BR65" s="239"/>
      <c r="BS65" s="773"/>
      <c r="BT65" s="774"/>
      <c r="BU65" s="774"/>
      <c r="BV65" s="774"/>
      <c r="BW65" s="774"/>
      <c r="BX65" s="774"/>
      <c r="BY65" s="774"/>
      <c r="BZ65" s="774"/>
      <c r="CA65" s="774"/>
      <c r="CB65" s="774"/>
      <c r="CC65" s="774"/>
      <c r="CD65" s="774"/>
      <c r="CE65" s="774"/>
      <c r="CF65" s="774"/>
      <c r="CG65" s="775"/>
      <c r="CH65" s="776"/>
      <c r="CI65" s="777"/>
      <c r="CJ65" s="777"/>
      <c r="CK65" s="777"/>
      <c r="CL65" s="778"/>
      <c r="CM65" s="776"/>
      <c r="CN65" s="777"/>
      <c r="CO65" s="777"/>
      <c r="CP65" s="777"/>
      <c r="CQ65" s="778"/>
      <c r="CR65" s="776"/>
      <c r="CS65" s="777"/>
      <c r="CT65" s="777"/>
      <c r="CU65" s="777"/>
      <c r="CV65" s="778"/>
      <c r="CW65" s="776"/>
      <c r="CX65" s="777"/>
      <c r="CY65" s="777"/>
      <c r="CZ65" s="777"/>
      <c r="DA65" s="778"/>
      <c r="DB65" s="776"/>
      <c r="DC65" s="777"/>
      <c r="DD65" s="777"/>
      <c r="DE65" s="777"/>
      <c r="DF65" s="778"/>
      <c r="DG65" s="776"/>
      <c r="DH65" s="777"/>
      <c r="DI65" s="777"/>
      <c r="DJ65" s="777"/>
      <c r="DK65" s="778"/>
      <c r="DL65" s="776"/>
      <c r="DM65" s="777"/>
      <c r="DN65" s="777"/>
      <c r="DO65" s="777"/>
      <c r="DP65" s="778"/>
      <c r="DQ65" s="776"/>
      <c r="DR65" s="777"/>
      <c r="DS65" s="777"/>
      <c r="DT65" s="777"/>
      <c r="DU65" s="778"/>
      <c r="DV65" s="773"/>
      <c r="DW65" s="774"/>
      <c r="DX65" s="774"/>
      <c r="DY65" s="774"/>
      <c r="DZ65" s="779"/>
      <c r="EA65" s="230"/>
    </row>
    <row r="66" spans="1:131" ht="26.25" customHeight="1" x14ac:dyDescent="0.15">
      <c r="A66" s="727" t="s">
        <v>424</v>
      </c>
      <c r="B66" s="728"/>
      <c r="C66" s="728"/>
      <c r="D66" s="728"/>
      <c r="E66" s="728"/>
      <c r="F66" s="728"/>
      <c r="G66" s="728"/>
      <c r="H66" s="728"/>
      <c r="I66" s="728"/>
      <c r="J66" s="728"/>
      <c r="K66" s="728"/>
      <c r="L66" s="728"/>
      <c r="M66" s="728"/>
      <c r="N66" s="728"/>
      <c r="O66" s="728"/>
      <c r="P66" s="729"/>
      <c r="Q66" s="733" t="s">
        <v>425</v>
      </c>
      <c r="R66" s="734"/>
      <c r="S66" s="734"/>
      <c r="T66" s="734"/>
      <c r="U66" s="735"/>
      <c r="V66" s="733" t="s">
        <v>426</v>
      </c>
      <c r="W66" s="734"/>
      <c r="X66" s="734"/>
      <c r="Y66" s="734"/>
      <c r="Z66" s="735"/>
      <c r="AA66" s="733" t="s">
        <v>427</v>
      </c>
      <c r="AB66" s="734"/>
      <c r="AC66" s="734"/>
      <c r="AD66" s="734"/>
      <c r="AE66" s="735"/>
      <c r="AF66" s="854" t="s">
        <v>428</v>
      </c>
      <c r="AG66" s="815"/>
      <c r="AH66" s="815"/>
      <c r="AI66" s="815"/>
      <c r="AJ66" s="855"/>
      <c r="AK66" s="733" t="s">
        <v>429</v>
      </c>
      <c r="AL66" s="728"/>
      <c r="AM66" s="728"/>
      <c r="AN66" s="728"/>
      <c r="AO66" s="729"/>
      <c r="AP66" s="733" t="s">
        <v>430</v>
      </c>
      <c r="AQ66" s="734"/>
      <c r="AR66" s="734"/>
      <c r="AS66" s="734"/>
      <c r="AT66" s="735"/>
      <c r="AU66" s="733" t="s">
        <v>431</v>
      </c>
      <c r="AV66" s="734"/>
      <c r="AW66" s="734"/>
      <c r="AX66" s="734"/>
      <c r="AY66" s="735"/>
      <c r="AZ66" s="733" t="s">
        <v>380</v>
      </c>
      <c r="BA66" s="734"/>
      <c r="BB66" s="734"/>
      <c r="BC66" s="734"/>
      <c r="BD66" s="740"/>
      <c r="BE66" s="241"/>
      <c r="BF66" s="241"/>
      <c r="BG66" s="241"/>
      <c r="BH66" s="241"/>
      <c r="BI66" s="241"/>
      <c r="BJ66" s="241"/>
      <c r="BK66" s="241"/>
      <c r="BL66" s="241"/>
      <c r="BM66" s="241"/>
      <c r="BN66" s="241"/>
      <c r="BO66" s="241"/>
      <c r="BP66" s="241"/>
      <c r="BQ66" s="238">
        <v>60</v>
      </c>
      <c r="BR66" s="243"/>
      <c r="BS66" s="859"/>
      <c r="BT66" s="860"/>
      <c r="BU66" s="860"/>
      <c r="BV66" s="860"/>
      <c r="BW66" s="860"/>
      <c r="BX66" s="860"/>
      <c r="BY66" s="860"/>
      <c r="BZ66" s="860"/>
      <c r="CA66" s="860"/>
      <c r="CB66" s="860"/>
      <c r="CC66" s="860"/>
      <c r="CD66" s="860"/>
      <c r="CE66" s="860"/>
      <c r="CF66" s="860"/>
      <c r="CG66" s="865"/>
      <c r="CH66" s="862"/>
      <c r="CI66" s="863"/>
      <c r="CJ66" s="863"/>
      <c r="CK66" s="863"/>
      <c r="CL66" s="864"/>
      <c r="CM66" s="862"/>
      <c r="CN66" s="863"/>
      <c r="CO66" s="863"/>
      <c r="CP66" s="863"/>
      <c r="CQ66" s="864"/>
      <c r="CR66" s="862"/>
      <c r="CS66" s="863"/>
      <c r="CT66" s="863"/>
      <c r="CU66" s="863"/>
      <c r="CV66" s="864"/>
      <c r="CW66" s="862"/>
      <c r="CX66" s="863"/>
      <c r="CY66" s="863"/>
      <c r="CZ66" s="863"/>
      <c r="DA66" s="864"/>
      <c r="DB66" s="862"/>
      <c r="DC66" s="863"/>
      <c r="DD66" s="863"/>
      <c r="DE66" s="863"/>
      <c r="DF66" s="864"/>
      <c r="DG66" s="862"/>
      <c r="DH66" s="863"/>
      <c r="DI66" s="863"/>
      <c r="DJ66" s="863"/>
      <c r="DK66" s="864"/>
      <c r="DL66" s="862"/>
      <c r="DM66" s="863"/>
      <c r="DN66" s="863"/>
      <c r="DO66" s="863"/>
      <c r="DP66" s="864"/>
      <c r="DQ66" s="862"/>
      <c r="DR66" s="863"/>
      <c r="DS66" s="863"/>
      <c r="DT66" s="863"/>
      <c r="DU66" s="864"/>
      <c r="DV66" s="859"/>
      <c r="DW66" s="860"/>
      <c r="DX66" s="860"/>
      <c r="DY66" s="860"/>
      <c r="DZ66" s="861"/>
      <c r="EA66" s="230"/>
    </row>
    <row r="67" spans="1:131" ht="26.25" customHeight="1" thickBot="1" x14ac:dyDescent="0.2">
      <c r="A67" s="730"/>
      <c r="B67" s="731"/>
      <c r="C67" s="731"/>
      <c r="D67" s="731"/>
      <c r="E67" s="731"/>
      <c r="F67" s="731"/>
      <c r="G67" s="731"/>
      <c r="H67" s="731"/>
      <c r="I67" s="731"/>
      <c r="J67" s="731"/>
      <c r="K67" s="731"/>
      <c r="L67" s="731"/>
      <c r="M67" s="731"/>
      <c r="N67" s="731"/>
      <c r="O67" s="731"/>
      <c r="P67" s="732"/>
      <c r="Q67" s="736"/>
      <c r="R67" s="737"/>
      <c r="S67" s="737"/>
      <c r="T67" s="737"/>
      <c r="U67" s="738"/>
      <c r="V67" s="736"/>
      <c r="W67" s="737"/>
      <c r="X67" s="737"/>
      <c r="Y67" s="737"/>
      <c r="Z67" s="738"/>
      <c r="AA67" s="736"/>
      <c r="AB67" s="737"/>
      <c r="AC67" s="737"/>
      <c r="AD67" s="737"/>
      <c r="AE67" s="738"/>
      <c r="AF67" s="856"/>
      <c r="AG67" s="818"/>
      <c r="AH67" s="818"/>
      <c r="AI67" s="818"/>
      <c r="AJ67" s="857"/>
      <c r="AK67" s="858"/>
      <c r="AL67" s="731"/>
      <c r="AM67" s="731"/>
      <c r="AN67" s="731"/>
      <c r="AO67" s="732"/>
      <c r="AP67" s="736"/>
      <c r="AQ67" s="737"/>
      <c r="AR67" s="737"/>
      <c r="AS67" s="737"/>
      <c r="AT67" s="738"/>
      <c r="AU67" s="736"/>
      <c r="AV67" s="737"/>
      <c r="AW67" s="737"/>
      <c r="AX67" s="737"/>
      <c r="AY67" s="738"/>
      <c r="AZ67" s="736"/>
      <c r="BA67" s="737"/>
      <c r="BB67" s="737"/>
      <c r="BC67" s="737"/>
      <c r="BD67" s="742"/>
      <c r="BE67" s="241"/>
      <c r="BF67" s="241"/>
      <c r="BG67" s="241"/>
      <c r="BH67" s="241"/>
      <c r="BI67" s="241"/>
      <c r="BJ67" s="241"/>
      <c r="BK67" s="241"/>
      <c r="BL67" s="241"/>
      <c r="BM67" s="241"/>
      <c r="BN67" s="241"/>
      <c r="BO67" s="241"/>
      <c r="BP67" s="241"/>
      <c r="BQ67" s="238">
        <v>61</v>
      </c>
      <c r="BR67" s="243"/>
      <c r="BS67" s="859"/>
      <c r="BT67" s="860"/>
      <c r="BU67" s="860"/>
      <c r="BV67" s="860"/>
      <c r="BW67" s="860"/>
      <c r="BX67" s="860"/>
      <c r="BY67" s="860"/>
      <c r="BZ67" s="860"/>
      <c r="CA67" s="860"/>
      <c r="CB67" s="860"/>
      <c r="CC67" s="860"/>
      <c r="CD67" s="860"/>
      <c r="CE67" s="860"/>
      <c r="CF67" s="860"/>
      <c r="CG67" s="865"/>
      <c r="CH67" s="862"/>
      <c r="CI67" s="863"/>
      <c r="CJ67" s="863"/>
      <c r="CK67" s="863"/>
      <c r="CL67" s="864"/>
      <c r="CM67" s="862"/>
      <c r="CN67" s="863"/>
      <c r="CO67" s="863"/>
      <c r="CP67" s="863"/>
      <c r="CQ67" s="864"/>
      <c r="CR67" s="862"/>
      <c r="CS67" s="863"/>
      <c r="CT67" s="863"/>
      <c r="CU67" s="863"/>
      <c r="CV67" s="864"/>
      <c r="CW67" s="862"/>
      <c r="CX67" s="863"/>
      <c r="CY67" s="863"/>
      <c r="CZ67" s="863"/>
      <c r="DA67" s="864"/>
      <c r="DB67" s="862"/>
      <c r="DC67" s="863"/>
      <c r="DD67" s="863"/>
      <c r="DE67" s="863"/>
      <c r="DF67" s="864"/>
      <c r="DG67" s="862"/>
      <c r="DH67" s="863"/>
      <c r="DI67" s="863"/>
      <c r="DJ67" s="863"/>
      <c r="DK67" s="864"/>
      <c r="DL67" s="862"/>
      <c r="DM67" s="863"/>
      <c r="DN67" s="863"/>
      <c r="DO67" s="863"/>
      <c r="DP67" s="864"/>
      <c r="DQ67" s="862"/>
      <c r="DR67" s="863"/>
      <c r="DS67" s="863"/>
      <c r="DT67" s="863"/>
      <c r="DU67" s="864"/>
      <c r="DV67" s="859"/>
      <c r="DW67" s="860"/>
      <c r="DX67" s="860"/>
      <c r="DY67" s="860"/>
      <c r="DZ67" s="861"/>
      <c r="EA67" s="230"/>
    </row>
    <row r="68" spans="1:131" ht="26.25" customHeight="1" thickTop="1" x14ac:dyDescent="0.15">
      <c r="A68" s="236">
        <v>1</v>
      </c>
      <c r="B68" s="869" t="s">
        <v>606</v>
      </c>
      <c r="C68" s="870"/>
      <c r="D68" s="870"/>
      <c r="E68" s="870"/>
      <c r="F68" s="870"/>
      <c r="G68" s="870"/>
      <c r="H68" s="870"/>
      <c r="I68" s="870"/>
      <c r="J68" s="870"/>
      <c r="K68" s="870"/>
      <c r="L68" s="870"/>
      <c r="M68" s="870"/>
      <c r="N68" s="870"/>
      <c r="O68" s="870"/>
      <c r="P68" s="871"/>
      <c r="Q68" s="872">
        <v>3947</v>
      </c>
      <c r="R68" s="866"/>
      <c r="S68" s="866"/>
      <c r="T68" s="866"/>
      <c r="U68" s="866"/>
      <c r="V68" s="866">
        <v>3887</v>
      </c>
      <c r="W68" s="866"/>
      <c r="X68" s="866"/>
      <c r="Y68" s="866"/>
      <c r="Z68" s="866"/>
      <c r="AA68" s="866">
        <v>60</v>
      </c>
      <c r="AB68" s="866"/>
      <c r="AC68" s="866"/>
      <c r="AD68" s="866"/>
      <c r="AE68" s="866"/>
      <c r="AF68" s="866">
        <v>60</v>
      </c>
      <c r="AG68" s="866"/>
      <c r="AH68" s="866"/>
      <c r="AI68" s="866"/>
      <c r="AJ68" s="866"/>
      <c r="AK68" s="866">
        <v>13</v>
      </c>
      <c r="AL68" s="866"/>
      <c r="AM68" s="866"/>
      <c r="AN68" s="866"/>
      <c r="AO68" s="866"/>
      <c r="AP68" s="866" t="s">
        <v>537</v>
      </c>
      <c r="AQ68" s="866"/>
      <c r="AR68" s="866"/>
      <c r="AS68" s="866"/>
      <c r="AT68" s="866"/>
      <c r="AU68" s="866" t="s">
        <v>537</v>
      </c>
      <c r="AV68" s="866"/>
      <c r="AW68" s="866"/>
      <c r="AX68" s="866"/>
      <c r="AY68" s="866"/>
      <c r="AZ68" s="867"/>
      <c r="BA68" s="867"/>
      <c r="BB68" s="867"/>
      <c r="BC68" s="867"/>
      <c r="BD68" s="868"/>
      <c r="BE68" s="241"/>
      <c r="BF68" s="241"/>
      <c r="BG68" s="241"/>
      <c r="BH68" s="241"/>
      <c r="BI68" s="241"/>
      <c r="BJ68" s="241"/>
      <c r="BK68" s="241"/>
      <c r="BL68" s="241"/>
      <c r="BM68" s="241"/>
      <c r="BN68" s="241"/>
      <c r="BO68" s="241"/>
      <c r="BP68" s="241"/>
      <c r="BQ68" s="238">
        <v>62</v>
      </c>
      <c r="BR68" s="243"/>
      <c r="BS68" s="859"/>
      <c r="BT68" s="860"/>
      <c r="BU68" s="860"/>
      <c r="BV68" s="860"/>
      <c r="BW68" s="860"/>
      <c r="BX68" s="860"/>
      <c r="BY68" s="860"/>
      <c r="BZ68" s="860"/>
      <c r="CA68" s="860"/>
      <c r="CB68" s="860"/>
      <c r="CC68" s="860"/>
      <c r="CD68" s="860"/>
      <c r="CE68" s="860"/>
      <c r="CF68" s="860"/>
      <c r="CG68" s="865"/>
      <c r="CH68" s="862"/>
      <c r="CI68" s="863"/>
      <c r="CJ68" s="863"/>
      <c r="CK68" s="863"/>
      <c r="CL68" s="864"/>
      <c r="CM68" s="862"/>
      <c r="CN68" s="863"/>
      <c r="CO68" s="863"/>
      <c r="CP68" s="863"/>
      <c r="CQ68" s="864"/>
      <c r="CR68" s="862"/>
      <c r="CS68" s="863"/>
      <c r="CT68" s="863"/>
      <c r="CU68" s="863"/>
      <c r="CV68" s="864"/>
      <c r="CW68" s="862"/>
      <c r="CX68" s="863"/>
      <c r="CY68" s="863"/>
      <c r="CZ68" s="863"/>
      <c r="DA68" s="864"/>
      <c r="DB68" s="862"/>
      <c r="DC68" s="863"/>
      <c r="DD68" s="863"/>
      <c r="DE68" s="863"/>
      <c r="DF68" s="864"/>
      <c r="DG68" s="862"/>
      <c r="DH68" s="863"/>
      <c r="DI68" s="863"/>
      <c r="DJ68" s="863"/>
      <c r="DK68" s="864"/>
      <c r="DL68" s="862"/>
      <c r="DM68" s="863"/>
      <c r="DN68" s="863"/>
      <c r="DO68" s="863"/>
      <c r="DP68" s="864"/>
      <c r="DQ68" s="862"/>
      <c r="DR68" s="863"/>
      <c r="DS68" s="863"/>
      <c r="DT68" s="863"/>
      <c r="DU68" s="864"/>
      <c r="DV68" s="859"/>
      <c r="DW68" s="860"/>
      <c r="DX68" s="860"/>
      <c r="DY68" s="860"/>
      <c r="DZ68" s="861"/>
      <c r="EA68" s="230"/>
    </row>
    <row r="69" spans="1:131" ht="26.25" customHeight="1" x14ac:dyDescent="0.15">
      <c r="A69" s="238">
        <v>2</v>
      </c>
      <c r="B69" s="873" t="s">
        <v>607</v>
      </c>
      <c r="C69" s="874"/>
      <c r="D69" s="874"/>
      <c r="E69" s="874"/>
      <c r="F69" s="874"/>
      <c r="G69" s="874"/>
      <c r="H69" s="874"/>
      <c r="I69" s="874"/>
      <c r="J69" s="874"/>
      <c r="K69" s="874"/>
      <c r="L69" s="874"/>
      <c r="M69" s="874"/>
      <c r="N69" s="874"/>
      <c r="O69" s="874"/>
      <c r="P69" s="875"/>
      <c r="Q69" s="876">
        <v>787</v>
      </c>
      <c r="R69" s="830"/>
      <c r="S69" s="830"/>
      <c r="T69" s="830"/>
      <c r="U69" s="830"/>
      <c r="V69" s="830">
        <v>684</v>
      </c>
      <c r="W69" s="830"/>
      <c r="X69" s="830"/>
      <c r="Y69" s="830"/>
      <c r="Z69" s="830"/>
      <c r="AA69" s="830">
        <v>103</v>
      </c>
      <c r="AB69" s="830"/>
      <c r="AC69" s="830"/>
      <c r="AD69" s="830"/>
      <c r="AE69" s="830"/>
      <c r="AF69" s="830">
        <v>103</v>
      </c>
      <c r="AG69" s="830"/>
      <c r="AH69" s="830"/>
      <c r="AI69" s="830"/>
      <c r="AJ69" s="830"/>
      <c r="AK69" s="830">
        <v>178</v>
      </c>
      <c r="AL69" s="830"/>
      <c r="AM69" s="830"/>
      <c r="AN69" s="830"/>
      <c r="AO69" s="830"/>
      <c r="AP69" s="830" t="s">
        <v>537</v>
      </c>
      <c r="AQ69" s="830"/>
      <c r="AR69" s="830"/>
      <c r="AS69" s="830"/>
      <c r="AT69" s="830"/>
      <c r="AU69" s="830" t="s">
        <v>537</v>
      </c>
      <c r="AV69" s="830"/>
      <c r="AW69" s="830"/>
      <c r="AX69" s="830"/>
      <c r="AY69" s="830"/>
      <c r="AZ69" s="832"/>
      <c r="BA69" s="832"/>
      <c r="BB69" s="832"/>
      <c r="BC69" s="832"/>
      <c r="BD69" s="833"/>
      <c r="BE69" s="241"/>
      <c r="BF69" s="241"/>
      <c r="BG69" s="241"/>
      <c r="BH69" s="241"/>
      <c r="BI69" s="241"/>
      <c r="BJ69" s="241"/>
      <c r="BK69" s="241"/>
      <c r="BL69" s="241"/>
      <c r="BM69" s="241"/>
      <c r="BN69" s="241"/>
      <c r="BO69" s="241"/>
      <c r="BP69" s="241"/>
      <c r="BQ69" s="238">
        <v>63</v>
      </c>
      <c r="BR69" s="243"/>
      <c r="BS69" s="859"/>
      <c r="BT69" s="860"/>
      <c r="BU69" s="860"/>
      <c r="BV69" s="860"/>
      <c r="BW69" s="860"/>
      <c r="BX69" s="860"/>
      <c r="BY69" s="860"/>
      <c r="BZ69" s="860"/>
      <c r="CA69" s="860"/>
      <c r="CB69" s="860"/>
      <c r="CC69" s="860"/>
      <c r="CD69" s="860"/>
      <c r="CE69" s="860"/>
      <c r="CF69" s="860"/>
      <c r="CG69" s="865"/>
      <c r="CH69" s="862"/>
      <c r="CI69" s="863"/>
      <c r="CJ69" s="863"/>
      <c r="CK69" s="863"/>
      <c r="CL69" s="864"/>
      <c r="CM69" s="862"/>
      <c r="CN69" s="863"/>
      <c r="CO69" s="863"/>
      <c r="CP69" s="863"/>
      <c r="CQ69" s="864"/>
      <c r="CR69" s="862"/>
      <c r="CS69" s="863"/>
      <c r="CT69" s="863"/>
      <c r="CU69" s="863"/>
      <c r="CV69" s="864"/>
      <c r="CW69" s="862"/>
      <c r="CX69" s="863"/>
      <c r="CY69" s="863"/>
      <c r="CZ69" s="863"/>
      <c r="DA69" s="864"/>
      <c r="DB69" s="862"/>
      <c r="DC69" s="863"/>
      <c r="DD69" s="863"/>
      <c r="DE69" s="863"/>
      <c r="DF69" s="864"/>
      <c r="DG69" s="862"/>
      <c r="DH69" s="863"/>
      <c r="DI69" s="863"/>
      <c r="DJ69" s="863"/>
      <c r="DK69" s="864"/>
      <c r="DL69" s="862"/>
      <c r="DM69" s="863"/>
      <c r="DN69" s="863"/>
      <c r="DO69" s="863"/>
      <c r="DP69" s="864"/>
      <c r="DQ69" s="862"/>
      <c r="DR69" s="863"/>
      <c r="DS69" s="863"/>
      <c r="DT69" s="863"/>
      <c r="DU69" s="864"/>
      <c r="DV69" s="859"/>
      <c r="DW69" s="860"/>
      <c r="DX69" s="860"/>
      <c r="DY69" s="860"/>
      <c r="DZ69" s="861"/>
      <c r="EA69" s="230"/>
    </row>
    <row r="70" spans="1:131" ht="26.25" customHeight="1" x14ac:dyDescent="0.15">
      <c r="A70" s="238">
        <v>3</v>
      </c>
      <c r="B70" s="873" t="s">
        <v>608</v>
      </c>
      <c r="C70" s="874"/>
      <c r="D70" s="874"/>
      <c r="E70" s="874"/>
      <c r="F70" s="874"/>
      <c r="G70" s="874"/>
      <c r="H70" s="874"/>
      <c r="I70" s="874"/>
      <c r="J70" s="874"/>
      <c r="K70" s="874"/>
      <c r="L70" s="874"/>
      <c r="M70" s="874"/>
      <c r="N70" s="874"/>
      <c r="O70" s="874"/>
      <c r="P70" s="875"/>
      <c r="Q70" s="876">
        <v>152611</v>
      </c>
      <c r="R70" s="830"/>
      <c r="S70" s="830"/>
      <c r="T70" s="830"/>
      <c r="U70" s="830"/>
      <c r="V70" s="830">
        <v>149782</v>
      </c>
      <c r="W70" s="830"/>
      <c r="X70" s="830"/>
      <c r="Y70" s="830"/>
      <c r="Z70" s="830"/>
      <c r="AA70" s="830">
        <v>2829</v>
      </c>
      <c r="AB70" s="830"/>
      <c r="AC70" s="830"/>
      <c r="AD70" s="830"/>
      <c r="AE70" s="830"/>
      <c r="AF70" s="830">
        <v>2829</v>
      </c>
      <c r="AG70" s="830"/>
      <c r="AH70" s="830"/>
      <c r="AI70" s="830"/>
      <c r="AJ70" s="830"/>
      <c r="AK70" s="830">
        <v>2275</v>
      </c>
      <c r="AL70" s="830"/>
      <c r="AM70" s="830"/>
      <c r="AN70" s="830"/>
      <c r="AO70" s="830"/>
      <c r="AP70" s="830" t="s">
        <v>537</v>
      </c>
      <c r="AQ70" s="830"/>
      <c r="AR70" s="830"/>
      <c r="AS70" s="830"/>
      <c r="AT70" s="830"/>
      <c r="AU70" s="830" t="s">
        <v>537</v>
      </c>
      <c r="AV70" s="830"/>
      <c r="AW70" s="830"/>
      <c r="AX70" s="830"/>
      <c r="AY70" s="830"/>
      <c r="AZ70" s="832"/>
      <c r="BA70" s="832"/>
      <c r="BB70" s="832"/>
      <c r="BC70" s="832"/>
      <c r="BD70" s="833"/>
      <c r="BE70" s="241"/>
      <c r="BF70" s="241"/>
      <c r="BG70" s="241"/>
      <c r="BH70" s="241"/>
      <c r="BI70" s="241"/>
      <c r="BJ70" s="241"/>
      <c r="BK70" s="241"/>
      <c r="BL70" s="241"/>
      <c r="BM70" s="241"/>
      <c r="BN70" s="241"/>
      <c r="BO70" s="241"/>
      <c r="BP70" s="241"/>
      <c r="BQ70" s="238">
        <v>64</v>
      </c>
      <c r="BR70" s="243"/>
      <c r="BS70" s="859"/>
      <c r="BT70" s="860"/>
      <c r="BU70" s="860"/>
      <c r="BV70" s="860"/>
      <c r="BW70" s="860"/>
      <c r="BX70" s="860"/>
      <c r="BY70" s="860"/>
      <c r="BZ70" s="860"/>
      <c r="CA70" s="860"/>
      <c r="CB70" s="860"/>
      <c r="CC70" s="860"/>
      <c r="CD70" s="860"/>
      <c r="CE70" s="860"/>
      <c r="CF70" s="860"/>
      <c r="CG70" s="865"/>
      <c r="CH70" s="862"/>
      <c r="CI70" s="863"/>
      <c r="CJ70" s="863"/>
      <c r="CK70" s="863"/>
      <c r="CL70" s="864"/>
      <c r="CM70" s="862"/>
      <c r="CN70" s="863"/>
      <c r="CO70" s="863"/>
      <c r="CP70" s="863"/>
      <c r="CQ70" s="864"/>
      <c r="CR70" s="862"/>
      <c r="CS70" s="863"/>
      <c r="CT70" s="863"/>
      <c r="CU70" s="863"/>
      <c r="CV70" s="864"/>
      <c r="CW70" s="862"/>
      <c r="CX70" s="863"/>
      <c r="CY70" s="863"/>
      <c r="CZ70" s="863"/>
      <c r="DA70" s="864"/>
      <c r="DB70" s="862"/>
      <c r="DC70" s="863"/>
      <c r="DD70" s="863"/>
      <c r="DE70" s="863"/>
      <c r="DF70" s="864"/>
      <c r="DG70" s="862"/>
      <c r="DH70" s="863"/>
      <c r="DI70" s="863"/>
      <c r="DJ70" s="863"/>
      <c r="DK70" s="864"/>
      <c r="DL70" s="862"/>
      <c r="DM70" s="863"/>
      <c r="DN70" s="863"/>
      <c r="DO70" s="863"/>
      <c r="DP70" s="864"/>
      <c r="DQ70" s="862"/>
      <c r="DR70" s="863"/>
      <c r="DS70" s="863"/>
      <c r="DT70" s="863"/>
      <c r="DU70" s="864"/>
      <c r="DV70" s="859"/>
      <c r="DW70" s="860"/>
      <c r="DX70" s="860"/>
      <c r="DY70" s="860"/>
      <c r="DZ70" s="861"/>
      <c r="EA70" s="230"/>
    </row>
    <row r="71" spans="1:131" ht="26.25" customHeight="1" x14ac:dyDescent="0.15">
      <c r="A71" s="238">
        <v>4</v>
      </c>
      <c r="B71" s="873" t="s">
        <v>609</v>
      </c>
      <c r="C71" s="874"/>
      <c r="D71" s="874"/>
      <c r="E71" s="874"/>
      <c r="F71" s="874"/>
      <c r="G71" s="874"/>
      <c r="H71" s="874"/>
      <c r="I71" s="874"/>
      <c r="J71" s="874"/>
      <c r="K71" s="874"/>
      <c r="L71" s="874"/>
      <c r="M71" s="874"/>
      <c r="N71" s="874"/>
      <c r="O71" s="874"/>
      <c r="P71" s="875"/>
      <c r="Q71" s="876">
        <v>21644</v>
      </c>
      <c r="R71" s="830"/>
      <c r="S71" s="830"/>
      <c r="T71" s="830"/>
      <c r="U71" s="830"/>
      <c r="V71" s="830">
        <v>20503</v>
      </c>
      <c r="W71" s="830"/>
      <c r="X71" s="830"/>
      <c r="Y71" s="830"/>
      <c r="Z71" s="830"/>
      <c r="AA71" s="830">
        <v>1141</v>
      </c>
      <c r="AB71" s="830"/>
      <c r="AC71" s="830"/>
      <c r="AD71" s="830"/>
      <c r="AE71" s="830"/>
      <c r="AF71" s="830">
        <v>28385</v>
      </c>
      <c r="AG71" s="830"/>
      <c r="AH71" s="830"/>
      <c r="AI71" s="830"/>
      <c r="AJ71" s="830"/>
      <c r="AK71" s="830" t="s">
        <v>537</v>
      </c>
      <c r="AL71" s="830"/>
      <c r="AM71" s="830"/>
      <c r="AN71" s="830"/>
      <c r="AO71" s="830"/>
      <c r="AP71" s="830">
        <v>52980</v>
      </c>
      <c r="AQ71" s="830"/>
      <c r="AR71" s="830"/>
      <c r="AS71" s="830"/>
      <c r="AT71" s="830"/>
      <c r="AU71" s="830" t="s">
        <v>537</v>
      </c>
      <c r="AV71" s="830"/>
      <c r="AW71" s="830"/>
      <c r="AX71" s="830"/>
      <c r="AY71" s="830"/>
      <c r="AZ71" s="832" t="s">
        <v>611</v>
      </c>
      <c r="BA71" s="832"/>
      <c r="BB71" s="832"/>
      <c r="BC71" s="832"/>
      <c r="BD71" s="833"/>
      <c r="BE71" s="241"/>
      <c r="BF71" s="241"/>
      <c r="BG71" s="241"/>
      <c r="BH71" s="241"/>
      <c r="BI71" s="241"/>
      <c r="BJ71" s="241"/>
      <c r="BK71" s="241"/>
      <c r="BL71" s="241"/>
      <c r="BM71" s="241"/>
      <c r="BN71" s="241"/>
      <c r="BO71" s="241"/>
      <c r="BP71" s="241"/>
      <c r="BQ71" s="238">
        <v>65</v>
      </c>
      <c r="BR71" s="243"/>
      <c r="BS71" s="859"/>
      <c r="BT71" s="860"/>
      <c r="BU71" s="860"/>
      <c r="BV71" s="860"/>
      <c r="BW71" s="860"/>
      <c r="BX71" s="860"/>
      <c r="BY71" s="860"/>
      <c r="BZ71" s="860"/>
      <c r="CA71" s="860"/>
      <c r="CB71" s="860"/>
      <c r="CC71" s="860"/>
      <c r="CD71" s="860"/>
      <c r="CE71" s="860"/>
      <c r="CF71" s="860"/>
      <c r="CG71" s="865"/>
      <c r="CH71" s="862"/>
      <c r="CI71" s="863"/>
      <c r="CJ71" s="863"/>
      <c r="CK71" s="863"/>
      <c r="CL71" s="864"/>
      <c r="CM71" s="862"/>
      <c r="CN71" s="863"/>
      <c r="CO71" s="863"/>
      <c r="CP71" s="863"/>
      <c r="CQ71" s="864"/>
      <c r="CR71" s="862"/>
      <c r="CS71" s="863"/>
      <c r="CT71" s="863"/>
      <c r="CU71" s="863"/>
      <c r="CV71" s="864"/>
      <c r="CW71" s="862"/>
      <c r="CX71" s="863"/>
      <c r="CY71" s="863"/>
      <c r="CZ71" s="863"/>
      <c r="DA71" s="864"/>
      <c r="DB71" s="862"/>
      <c r="DC71" s="863"/>
      <c r="DD71" s="863"/>
      <c r="DE71" s="863"/>
      <c r="DF71" s="864"/>
      <c r="DG71" s="862"/>
      <c r="DH71" s="863"/>
      <c r="DI71" s="863"/>
      <c r="DJ71" s="863"/>
      <c r="DK71" s="864"/>
      <c r="DL71" s="862"/>
      <c r="DM71" s="863"/>
      <c r="DN71" s="863"/>
      <c r="DO71" s="863"/>
      <c r="DP71" s="864"/>
      <c r="DQ71" s="862"/>
      <c r="DR71" s="863"/>
      <c r="DS71" s="863"/>
      <c r="DT71" s="863"/>
      <c r="DU71" s="864"/>
      <c r="DV71" s="859"/>
      <c r="DW71" s="860"/>
      <c r="DX71" s="860"/>
      <c r="DY71" s="860"/>
      <c r="DZ71" s="861"/>
      <c r="EA71" s="230"/>
    </row>
    <row r="72" spans="1:131" ht="26.25" customHeight="1" x14ac:dyDescent="0.15">
      <c r="A72" s="238">
        <v>5</v>
      </c>
      <c r="B72" s="873" t="s">
        <v>610</v>
      </c>
      <c r="C72" s="874"/>
      <c r="D72" s="874"/>
      <c r="E72" s="874"/>
      <c r="F72" s="874"/>
      <c r="G72" s="874"/>
      <c r="H72" s="874"/>
      <c r="I72" s="874"/>
      <c r="J72" s="874"/>
      <c r="K72" s="874"/>
      <c r="L72" s="874"/>
      <c r="M72" s="874"/>
      <c r="N72" s="874"/>
      <c r="O72" s="874"/>
      <c r="P72" s="875"/>
      <c r="Q72" s="876">
        <v>727</v>
      </c>
      <c r="R72" s="830"/>
      <c r="S72" s="830"/>
      <c r="T72" s="830"/>
      <c r="U72" s="830"/>
      <c r="V72" s="830">
        <v>566</v>
      </c>
      <c r="W72" s="830"/>
      <c r="X72" s="830"/>
      <c r="Y72" s="830"/>
      <c r="Z72" s="830"/>
      <c r="AA72" s="830">
        <v>161</v>
      </c>
      <c r="AB72" s="830"/>
      <c r="AC72" s="830"/>
      <c r="AD72" s="830"/>
      <c r="AE72" s="830"/>
      <c r="AF72" s="830">
        <v>1800</v>
      </c>
      <c r="AG72" s="830"/>
      <c r="AH72" s="830"/>
      <c r="AI72" s="830"/>
      <c r="AJ72" s="830"/>
      <c r="AK72" s="830" t="s">
        <v>537</v>
      </c>
      <c r="AL72" s="830"/>
      <c r="AM72" s="830"/>
      <c r="AN72" s="830"/>
      <c r="AO72" s="830"/>
      <c r="AP72" s="830">
        <v>1190</v>
      </c>
      <c r="AQ72" s="830"/>
      <c r="AR72" s="830"/>
      <c r="AS72" s="830"/>
      <c r="AT72" s="830"/>
      <c r="AU72" s="830" t="s">
        <v>537</v>
      </c>
      <c r="AV72" s="830"/>
      <c r="AW72" s="830"/>
      <c r="AX72" s="830"/>
      <c r="AY72" s="830"/>
      <c r="AZ72" s="832" t="s">
        <v>611</v>
      </c>
      <c r="BA72" s="832"/>
      <c r="BB72" s="832"/>
      <c r="BC72" s="832"/>
      <c r="BD72" s="833"/>
      <c r="BE72" s="241"/>
      <c r="BF72" s="241"/>
      <c r="BG72" s="241"/>
      <c r="BH72" s="241"/>
      <c r="BI72" s="241"/>
      <c r="BJ72" s="241"/>
      <c r="BK72" s="241"/>
      <c r="BL72" s="241"/>
      <c r="BM72" s="241"/>
      <c r="BN72" s="241"/>
      <c r="BO72" s="241"/>
      <c r="BP72" s="241"/>
      <c r="BQ72" s="238">
        <v>66</v>
      </c>
      <c r="BR72" s="243"/>
      <c r="BS72" s="859"/>
      <c r="BT72" s="860"/>
      <c r="BU72" s="860"/>
      <c r="BV72" s="860"/>
      <c r="BW72" s="860"/>
      <c r="BX72" s="860"/>
      <c r="BY72" s="860"/>
      <c r="BZ72" s="860"/>
      <c r="CA72" s="860"/>
      <c r="CB72" s="860"/>
      <c r="CC72" s="860"/>
      <c r="CD72" s="860"/>
      <c r="CE72" s="860"/>
      <c r="CF72" s="860"/>
      <c r="CG72" s="865"/>
      <c r="CH72" s="862"/>
      <c r="CI72" s="863"/>
      <c r="CJ72" s="863"/>
      <c r="CK72" s="863"/>
      <c r="CL72" s="864"/>
      <c r="CM72" s="862"/>
      <c r="CN72" s="863"/>
      <c r="CO72" s="863"/>
      <c r="CP72" s="863"/>
      <c r="CQ72" s="864"/>
      <c r="CR72" s="862"/>
      <c r="CS72" s="863"/>
      <c r="CT72" s="863"/>
      <c r="CU72" s="863"/>
      <c r="CV72" s="864"/>
      <c r="CW72" s="862"/>
      <c r="CX72" s="863"/>
      <c r="CY72" s="863"/>
      <c r="CZ72" s="863"/>
      <c r="DA72" s="864"/>
      <c r="DB72" s="862"/>
      <c r="DC72" s="863"/>
      <c r="DD72" s="863"/>
      <c r="DE72" s="863"/>
      <c r="DF72" s="864"/>
      <c r="DG72" s="862"/>
      <c r="DH72" s="863"/>
      <c r="DI72" s="863"/>
      <c r="DJ72" s="863"/>
      <c r="DK72" s="864"/>
      <c r="DL72" s="862"/>
      <c r="DM72" s="863"/>
      <c r="DN72" s="863"/>
      <c r="DO72" s="863"/>
      <c r="DP72" s="864"/>
      <c r="DQ72" s="862"/>
      <c r="DR72" s="863"/>
      <c r="DS72" s="863"/>
      <c r="DT72" s="863"/>
      <c r="DU72" s="864"/>
      <c r="DV72" s="859"/>
      <c r="DW72" s="860"/>
      <c r="DX72" s="860"/>
      <c r="DY72" s="860"/>
      <c r="DZ72" s="861"/>
      <c r="EA72" s="230"/>
    </row>
    <row r="73" spans="1:131" ht="26.25" customHeight="1" x14ac:dyDescent="0.15">
      <c r="A73" s="238">
        <v>6</v>
      </c>
      <c r="B73" s="873"/>
      <c r="C73" s="874"/>
      <c r="D73" s="874"/>
      <c r="E73" s="874"/>
      <c r="F73" s="874"/>
      <c r="G73" s="874"/>
      <c r="H73" s="874"/>
      <c r="I73" s="874"/>
      <c r="J73" s="874"/>
      <c r="K73" s="874"/>
      <c r="L73" s="874"/>
      <c r="M73" s="874"/>
      <c r="N73" s="874"/>
      <c r="O73" s="874"/>
      <c r="P73" s="875"/>
      <c r="Q73" s="876"/>
      <c r="R73" s="830"/>
      <c r="S73" s="830"/>
      <c r="T73" s="830"/>
      <c r="U73" s="830"/>
      <c r="V73" s="830"/>
      <c r="W73" s="830"/>
      <c r="X73" s="830"/>
      <c r="Y73" s="830"/>
      <c r="Z73" s="830"/>
      <c r="AA73" s="830"/>
      <c r="AB73" s="830"/>
      <c r="AC73" s="830"/>
      <c r="AD73" s="830"/>
      <c r="AE73" s="830"/>
      <c r="AF73" s="830"/>
      <c r="AG73" s="830"/>
      <c r="AH73" s="830"/>
      <c r="AI73" s="830"/>
      <c r="AJ73" s="830"/>
      <c r="AK73" s="830"/>
      <c r="AL73" s="830"/>
      <c r="AM73" s="830"/>
      <c r="AN73" s="830"/>
      <c r="AO73" s="830"/>
      <c r="AP73" s="830"/>
      <c r="AQ73" s="830"/>
      <c r="AR73" s="830"/>
      <c r="AS73" s="830"/>
      <c r="AT73" s="830"/>
      <c r="AU73" s="830"/>
      <c r="AV73" s="830"/>
      <c r="AW73" s="830"/>
      <c r="AX73" s="830"/>
      <c r="AY73" s="830"/>
      <c r="AZ73" s="832"/>
      <c r="BA73" s="832"/>
      <c r="BB73" s="832"/>
      <c r="BC73" s="832"/>
      <c r="BD73" s="833"/>
      <c r="BE73" s="241"/>
      <c r="BF73" s="241"/>
      <c r="BG73" s="241"/>
      <c r="BH73" s="241"/>
      <c r="BI73" s="241"/>
      <c r="BJ73" s="241"/>
      <c r="BK73" s="241"/>
      <c r="BL73" s="241"/>
      <c r="BM73" s="241"/>
      <c r="BN73" s="241"/>
      <c r="BO73" s="241"/>
      <c r="BP73" s="241"/>
      <c r="BQ73" s="238">
        <v>67</v>
      </c>
      <c r="BR73" s="243"/>
      <c r="BS73" s="859"/>
      <c r="BT73" s="860"/>
      <c r="BU73" s="860"/>
      <c r="BV73" s="860"/>
      <c r="BW73" s="860"/>
      <c r="BX73" s="860"/>
      <c r="BY73" s="860"/>
      <c r="BZ73" s="860"/>
      <c r="CA73" s="860"/>
      <c r="CB73" s="860"/>
      <c r="CC73" s="860"/>
      <c r="CD73" s="860"/>
      <c r="CE73" s="860"/>
      <c r="CF73" s="860"/>
      <c r="CG73" s="865"/>
      <c r="CH73" s="862"/>
      <c r="CI73" s="863"/>
      <c r="CJ73" s="863"/>
      <c r="CK73" s="863"/>
      <c r="CL73" s="864"/>
      <c r="CM73" s="862"/>
      <c r="CN73" s="863"/>
      <c r="CO73" s="863"/>
      <c r="CP73" s="863"/>
      <c r="CQ73" s="864"/>
      <c r="CR73" s="862"/>
      <c r="CS73" s="863"/>
      <c r="CT73" s="863"/>
      <c r="CU73" s="863"/>
      <c r="CV73" s="864"/>
      <c r="CW73" s="862"/>
      <c r="CX73" s="863"/>
      <c r="CY73" s="863"/>
      <c r="CZ73" s="863"/>
      <c r="DA73" s="864"/>
      <c r="DB73" s="862"/>
      <c r="DC73" s="863"/>
      <c r="DD73" s="863"/>
      <c r="DE73" s="863"/>
      <c r="DF73" s="864"/>
      <c r="DG73" s="862"/>
      <c r="DH73" s="863"/>
      <c r="DI73" s="863"/>
      <c r="DJ73" s="863"/>
      <c r="DK73" s="864"/>
      <c r="DL73" s="862"/>
      <c r="DM73" s="863"/>
      <c r="DN73" s="863"/>
      <c r="DO73" s="863"/>
      <c r="DP73" s="864"/>
      <c r="DQ73" s="862"/>
      <c r="DR73" s="863"/>
      <c r="DS73" s="863"/>
      <c r="DT73" s="863"/>
      <c r="DU73" s="864"/>
      <c r="DV73" s="859"/>
      <c r="DW73" s="860"/>
      <c r="DX73" s="860"/>
      <c r="DY73" s="860"/>
      <c r="DZ73" s="861"/>
      <c r="EA73" s="230"/>
    </row>
    <row r="74" spans="1:131" ht="26.25" customHeight="1" x14ac:dyDescent="0.15">
      <c r="A74" s="238">
        <v>7</v>
      </c>
      <c r="B74" s="873"/>
      <c r="C74" s="874"/>
      <c r="D74" s="874"/>
      <c r="E74" s="874"/>
      <c r="F74" s="874"/>
      <c r="G74" s="874"/>
      <c r="H74" s="874"/>
      <c r="I74" s="874"/>
      <c r="J74" s="874"/>
      <c r="K74" s="874"/>
      <c r="L74" s="874"/>
      <c r="M74" s="874"/>
      <c r="N74" s="874"/>
      <c r="O74" s="874"/>
      <c r="P74" s="875"/>
      <c r="Q74" s="876"/>
      <c r="R74" s="830"/>
      <c r="S74" s="830"/>
      <c r="T74" s="830"/>
      <c r="U74" s="830"/>
      <c r="V74" s="830"/>
      <c r="W74" s="830"/>
      <c r="X74" s="830"/>
      <c r="Y74" s="830"/>
      <c r="Z74" s="830"/>
      <c r="AA74" s="830"/>
      <c r="AB74" s="830"/>
      <c r="AC74" s="830"/>
      <c r="AD74" s="830"/>
      <c r="AE74" s="830"/>
      <c r="AF74" s="830"/>
      <c r="AG74" s="830"/>
      <c r="AH74" s="830"/>
      <c r="AI74" s="830"/>
      <c r="AJ74" s="830"/>
      <c r="AK74" s="830"/>
      <c r="AL74" s="830"/>
      <c r="AM74" s="830"/>
      <c r="AN74" s="830"/>
      <c r="AO74" s="830"/>
      <c r="AP74" s="830"/>
      <c r="AQ74" s="830"/>
      <c r="AR74" s="830"/>
      <c r="AS74" s="830"/>
      <c r="AT74" s="830"/>
      <c r="AU74" s="830"/>
      <c r="AV74" s="830"/>
      <c r="AW74" s="830"/>
      <c r="AX74" s="830"/>
      <c r="AY74" s="830"/>
      <c r="AZ74" s="832"/>
      <c r="BA74" s="832"/>
      <c r="BB74" s="832"/>
      <c r="BC74" s="832"/>
      <c r="BD74" s="833"/>
      <c r="BE74" s="241"/>
      <c r="BF74" s="241"/>
      <c r="BG74" s="241"/>
      <c r="BH74" s="241"/>
      <c r="BI74" s="241"/>
      <c r="BJ74" s="241"/>
      <c r="BK74" s="241"/>
      <c r="BL74" s="241"/>
      <c r="BM74" s="241"/>
      <c r="BN74" s="241"/>
      <c r="BO74" s="241"/>
      <c r="BP74" s="241"/>
      <c r="BQ74" s="238">
        <v>68</v>
      </c>
      <c r="BR74" s="243"/>
      <c r="BS74" s="859"/>
      <c r="BT74" s="860"/>
      <c r="BU74" s="860"/>
      <c r="BV74" s="860"/>
      <c r="BW74" s="860"/>
      <c r="BX74" s="860"/>
      <c r="BY74" s="860"/>
      <c r="BZ74" s="860"/>
      <c r="CA74" s="860"/>
      <c r="CB74" s="860"/>
      <c r="CC74" s="860"/>
      <c r="CD74" s="860"/>
      <c r="CE74" s="860"/>
      <c r="CF74" s="860"/>
      <c r="CG74" s="865"/>
      <c r="CH74" s="862"/>
      <c r="CI74" s="863"/>
      <c r="CJ74" s="863"/>
      <c r="CK74" s="863"/>
      <c r="CL74" s="864"/>
      <c r="CM74" s="862"/>
      <c r="CN74" s="863"/>
      <c r="CO74" s="863"/>
      <c r="CP74" s="863"/>
      <c r="CQ74" s="864"/>
      <c r="CR74" s="862"/>
      <c r="CS74" s="863"/>
      <c r="CT74" s="863"/>
      <c r="CU74" s="863"/>
      <c r="CV74" s="864"/>
      <c r="CW74" s="862"/>
      <c r="CX74" s="863"/>
      <c r="CY74" s="863"/>
      <c r="CZ74" s="863"/>
      <c r="DA74" s="864"/>
      <c r="DB74" s="862"/>
      <c r="DC74" s="863"/>
      <c r="DD74" s="863"/>
      <c r="DE74" s="863"/>
      <c r="DF74" s="864"/>
      <c r="DG74" s="862"/>
      <c r="DH74" s="863"/>
      <c r="DI74" s="863"/>
      <c r="DJ74" s="863"/>
      <c r="DK74" s="864"/>
      <c r="DL74" s="862"/>
      <c r="DM74" s="863"/>
      <c r="DN74" s="863"/>
      <c r="DO74" s="863"/>
      <c r="DP74" s="864"/>
      <c r="DQ74" s="862"/>
      <c r="DR74" s="863"/>
      <c r="DS74" s="863"/>
      <c r="DT74" s="863"/>
      <c r="DU74" s="864"/>
      <c r="DV74" s="859"/>
      <c r="DW74" s="860"/>
      <c r="DX74" s="860"/>
      <c r="DY74" s="860"/>
      <c r="DZ74" s="861"/>
      <c r="EA74" s="230"/>
    </row>
    <row r="75" spans="1:131" ht="26.25" customHeight="1" x14ac:dyDescent="0.15">
      <c r="A75" s="238">
        <v>8</v>
      </c>
      <c r="B75" s="873"/>
      <c r="C75" s="874"/>
      <c r="D75" s="874"/>
      <c r="E75" s="874"/>
      <c r="F75" s="874"/>
      <c r="G75" s="874"/>
      <c r="H75" s="874"/>
      <c r="I75" s="874"/>
      <c r="J75" s="874"/>
      <c r="K75" s="874"/>
      <c r="L75" s="874"/>
      <c r="M75" s="874"/>
      <c r="N75" s="874"/>
      <c r="O75" s="874"/>
      <c r="P75" s="875"/>
      <c r="Q75" s="877"/>
      <c r="R75" s="878"/>
      <c r="S75" s="878"/>
      <c r="T75" s="878"/>
      <c r="U75" s="834"/>
      <c r="V75" s="879"/>
      <c r="W75" s="878"/>
      <c r="X75" s="878"/>
      <c r="Y75" s="878"/>
      <c r="Z75" s="834"/>
      <c r="AA75" s="879"/>
      <c r="AB75" s="878"/>
      <c r="AC75" s="878"/>
      <c r="AD75" s="878"/>
      <c r="AE75" s="834"/>
      <c r="AF75" s="879"/>
      <c r="AG75" s="878"/>
      <c r="AH75" s="878"/>
      <c r="AI75" s="878"/>
      <c r="AJ75" s="834"/>
      <c r="AK75" s="879"/>
      <c r="AL75" s="878"/>
      <c r="AM75" s="878"/>
      <c r="AN75" s="878"/>
      <c r="AO75" s="834"/>
      <c r="AP75" s="879"/>
      <c r="AQ75" s="878"/>
      <c r="AR75" s="878"/>
      <c r="AS75" s="878"/>
      <c r="AT75" s="834"/>
      <c r="AU75" s="879"/>
      <c r="AV75" s="878"/>
      <c r="AW75" s="878"/>
      <c r="AX75" s="878"/>
      <c r="AY75" s="834"/>
      <c r="AZ75" s="832"/>
      <c r="BA75" s="832"/>
      <c r="BB75" s="832"/>
      <c r="BC75" s="832"/>
      <c r="BD75" s="833"/>
      <c r="BE75" s="241"/>
      <c r="BF75" s="241"/>
      <c r="BG75" s="241"/>
      <c r="BH75" s="241"/>
      <c r="BI75" s="241"/>
      <c r="BJ75" s="241"/>
      <c r="BK75" s="241"/>
      <c r="BL75" s="241"/>
      <c r="BM75" s="241"/>
      <c r="BN75" s="241"/>
      <c r="BO75" s="241"/>
      <c r="BP75" s="241"/>
      <c r="BQ75" s="238">
        <v>69</v>
      </c>
      <c r="BR75" s="243"/>
      <c r="BS75" s="859"/>
      <c r="BT75" s="860"/>
      <c r="BU75" s="860"/>
      <c r="BV75" s="860"/>
      <c r="BW75" s="860"/>
      <c r="BX75" s="860"/>
      <c r="BY75" s="860"/>
      <c r="BZ75" s="860"/>
      <c r="CA75" s="860"/>
      <c r="CB75" s="860"/>
      <c r="CC75" s="860"/>
      <c r="CD75" s="860"/>
      <c r="CE75" s="860"/>
      <c r="CF75" s="860"/>
      <c r="CG75" s="865"/>
      <c r="CH75" s="862"/>
      <c r="CI75" s="863"/>
      <c r="CJ75" s="863"/>
      <c r="CK75" s="863"/>
      <c r="CL75" s="864"/>
      <c r="CM75" s="862"/>
      <c r="CN75" s="863"/>
      <c r="CO75" s="863"/>
      <c r="CP75" s="863"/>
      <c r="CQ75" s="864"/>
      <c r="CR75" s="862"/>
      <c r="CS75" s="863"/>
      <c r="CT75" s="863"/>
      <c r="CU75" s="863"/>
      <c r="CV75" s="864"/>
      <c r="CW75" s="862"/>
      <c r="CX75" s="863"/>
      <c r="CY75" s="863"/>
      <c r="CZ75" s="863"/>
      <c r="DA75" s="864"/>
      <c r="DB75" s="862"/>
      <c r="DC75" s="863"/>
      <c r="DD75" s="863"/>
      <c r="DE75" s="863"/>
      <c r="DF75" s="864"/>
      <c r="DG75" s="862"/>
      <c r="DH75" s="863"/>
      <c r="DI75" s="863"/>
      <c r="DJ75" s="863"/>
      <c r="DK75" s="864"/>
      <c r="DL75" s="862"/>
      <c r="DM75" s="863"/>
      <c r="DN75" s="863"/>
      <c r="DO75" s="863"/>
      <c r="DP75" s="864"/>
      <c r="DQ75" s="862"/>
      <c r="DR75" s="863"/>
      <c r="DS75" s="863"/>
      <c r="DT75" s="863"/>
      <c r="DU75" s="864"/>
      <c r="DV75" s="859"/>
      <c r="DW75" s="860"/>
      <c r="DX75" s="860"/>
      <c r="DY75" s="860"/>
      <c r="DZ75" s="861"/>
      <c r="EA75" s="230"/>
    </row>
    <row r="76" spans="1:131" ht="26.25" customHeight="1" x14ac:dyDescent="0.15">
      <c r="A76" s="238">
        <v>9</v>
      </c>
      <c r="B76" s="873"/>
      <c r="C76" s="874"/>
      <c r="D76" s="874"/>
      <c r="E76" s="874"/>
      <c r="F76" s="874"/>
      <c r="G76" s="874"/>
      <c r="H76" s="874"/>
      <c r="I76" s="874"/>
      <c r="J76" s="874"/>
      <c r="K76" s="874"/>
      <c r="L76" s="874"/>
      <c r="M76" s="874"/>
      <c r="N76" s="874"/>
      <c r="O76" s="874"/>
      <c r="P76" s="875"/>
      <c r="Q76" s="877"/>
      <c r="R76" s="878"/>
      <c r="S76" s="878"/>
      <c r="T76" s="878"/>
      <c r="U76" s="834"/>
      <c r="V76" s="879"/>
      <c r="W76" s="878"/>
      <c r="X76" s="878"/>
      <c r="Y76" s="878"/>
      <c r="Z76" s="834"/>
      <c r="AA76" s="879"/>
      <c r="AB76" s="878"/>
      <c r="AC76" s="878"/>
      <c r="AD76" s="878"/>
      <c r="AE76" s="834"/>
      <c r="AF76" s="879"/>
      <c r="AG76" s="878"/>
      <c r="AH76" s="878"/>
      <c r="AI76" s="878"/>
      <c r="AJ76" s="834"/>
      <c r="AK76" s="879"/>
      <c r="AL76" s="878"/>
      <c r="AM76" s="878"/>
      <c r="AN76" s="878"/>
      <c r="AO76" s="834"/>
      <c r="AP76" s="879"/>
      <c r="AQ76" s="878"/>
      <c r="AR76" s="878"/>
      <c r="AS76" s="878"/>
      <c r="AT76" s="834"/>
      <c r="AU76" s="879"/>
      <c r="AV76" s="878"/>
      <c r="AW76" s="878"/>
      <c r="AX76" s="878"/>
      <c r="AY76" s="834"/>
      <c r="AZ76" s="832"/>
      <c r="BA76" s="832"/>
      <c r="BB76" s="832"/>
      <c r="BC76" s="832"/>
      <c r="BD76" s="833"/>
      <c r="BE76" s="241"/>
      <c r="BF76" s="241"/>
      <c r="BG76" s="241"/>
      <c r="BH76" s="241"/>
      <c r="BI76" s="241"/>
      <c r="BJ76" s="241"/>
      <c r="BK76" s="241"/>
      <c r="BL76" s="241"/>
      <c r="BM76" s="241"/>
      <c r="BN76" s="241"/>
      <c r="BO76" s="241"/>
      <c r="BP76" s="241"/>
      <c r="BQ76" s="238">
        <v>70</v>
      </c>
      <c r="BR76" s="243"/>
      <c r="BS76" s="859"/>
      <c r="BT76" s="860"/>
      <c r="BU76" s="860"/>
      <c r="BV76" s="860"/>
      <c r="BW76" s="860"/>
      <c r="BX76" s="860"/>
      <c r="BY76" s="860"/>
      <c r="BZ76" s="860"/>
      <c r="CA76" s="860"/>
      <c r="CB76" s="860"/>
      <c r="CC76" s="860"/>
      <c r="CD76" s="860"/>
      <c r="CE76" s="860"/>
      <c r="CF76" s="860"/>
      <c r="CG76" s="865"/>
      <c r="CH76" s="862"/>
      <c r="CI76" s="863"/>
      <c r="CJ76" s="863"/>
      <c r="CK76" s="863"/>
      <c r="CL76" s="864"/>
      <c r="CM76" s="862"/>
      <c r="CN76" s="863"/>
      <c r="CO76" s="863"/>
      <c r="CP76" s="863"/>
      <c r="CQ76" s="864"/>
      <c r="CR76" s="862"/>
      <c r="CS76" s="863"/>
      <c r="CT76" s="863"/>
      <c r="CU76" s="863"/>
      <c r="CV76" s="864"/>
      <c r="CW76" s="862"/>
      <c r="CX76" s="863"/>
      <c r="CY76" s="863"/>
      <c r="CZ76" s="863"/>
      <c r="DA76" s="864"/>
      <c r="DB76" s="862"/>
      <c r="DC76" s="863"/>
      <c r="DD76" s="863"/>
      <c r="DE76" s="863"/>
      <c r="DF76" s="864"/>
      <c r="DG76" s="862"/>
      <c r="DH76" s="863"/>
      <c r="DI76" s="863"/>
      <c r="DJ76" s="863"/>
      <c r="DK76" s="864"/>
      <c r="DL76" s="862"/>
      <c r="DM76" s="863"/>
      <c r="DN76" s="863"/>
      <c r="DO76" s="863"/>
      <c r="DP76" s="864"/>
      <c r="DQ76" s="862"/>
      <c r="DR76" s="863"/>
      <c r="DS76" s="863"/>
      <c r="DT76" s="863"/>
      <c r="DU76" s="864"/>
      <c r="DV76" s="859"/>
      <c r="DW76" s="860"/>
      <c r="DX76" s="860"/>
      <c r="DY76" s="860"/>
      <c r="DZ76" s="861"/>
      <c r="EA76" s="230"/>
    </row>
    <row r="77" spans="1:131" ht="26.25" customHeight="1" x14ac:dyDescent="0.15">
      <c r="A77" s="238">
        <v>10</v>
      </c>
      <c r="B77" s="873"/>
      <c r="C77" s="874"/>
      <c r="D77" s="874"/>
      <c r="E77" s="874"/>
      <c r="F77" s="874"/>
      <c r="G77" s="874"/>
      <c r="H77" s="874"/>
      <c r="I77" s="874"/>
      <c r="J77" s="874"/>
      <c r="K77" s="874"/>
      <c r="L77" s="874"/>
      <c r="M77" s="874"/>
      <c r="N77" s="874"/>
      <c r="O77" s="874"/>
      <c r="P77" s="875"/>
      <c r="Q77" s="877"/>
      <c r="R77" s="878"/>
      <c r="S77" s="878"/>
      <c r="T77" s="878"/>
      <c r="U77" s="834"/>
      <c r="V77" s="879"/>
      <c r="W77" s="878"/>
      <c r="X77" s="878"/>
      <c r="Y77" s="878"/>
      <c r="Z77" s="834"/>
      <c r="AA77" s="879"/>
      <c r="AB77" s="878"/>
      <c r="AC77" s="878"/>
      <c r="AD77" s="878"/>
      <c r="AE77" s="834"/>
      <c r="AF77" s="879"/>
      <c r="AG77" s="878"/>
      <c r="AH77" s="878"/>
      <c r="AI77" s="878"/>
      <c r="AJ77" s="834"/>
      <c r="AK77" s="879"/>
      <c r="AL77" s="878"/>
      <c r="AM77" s="878"/>
      <c r="AN77" s="878"/>
      <c r="AO77" s="834"/>
      <c r="AP77" s="879"/>
      <c r="AQ77" s="878"/>
      <c r="AR77" s="878"/>
      <c r="AS77" s="878"/>
      <c r="AT77" s="834"/>
      <c r="AU77" s="879"/>
      <c r="AV77" s="878"/>
      <c r="AW77" s="878"/>
      <c r="AX77" s="878"/>
      <c r="AY77" s="834"/>
      <c r="AZ77" s="832"/>
      <c r="BA77" s="832"/>
      <c r="BB77" s="832"/>
      <c r="BC77" s="832"/>
      <c r="BD77" s="833"/>
      <c r="BE77" s="241"/>
      <c r="BF77" s="241"/>
      <c r="BG77" s="241"/>
      <c r="BH77" s="241"/>
      <c r="BI77" s="241"/>
      <c r="BJ77" s="241"/>
      <c r="BK77" s="241"/>
      <c r="BL77" s="241"/>
      <c r="BM77" s="241"/>
      <c r="BN77" s="241"/>
      <c r="BO77" s="241"/>
      <c r="BP77" s="241"/>
      <c r="BQ77" s="238">
        <v>71</v>
      </c>
      <c r="BR77" s="243"/>
      <c r="BS77" s="859"/>
      <c r="BT77" s="860"/>
      <c r="BU77" s="860"/>
      <c r="BV77" s="860"/>
      <c r="BW77" s="860"/>
      <c r="BX77" s="860"/>
      <c r="BY77" s="860"/>
      <c r="BZ77" s="860"/>
      <c r="CA77" s="860"/>
      <c r="CB77" s="860"/>
      <c r="CC77" s="860"/>
      <c r="CD77" s="860"/>
      <c r="CE77" s="860"/>
      <c r="CF77" s="860"/>
      <c r="CG77" s="865"/>
      <c r="CH77" s="862"/>
      <c r="CI77" s="863"/>
      <c r="CJ77" s="863"/>
      <c r="CK77" s="863"/>
      <c r="CL77" s="864"/>
      <c r="CM77" s="862"/>
      <c r="CN77" s="863"/>
      <c r="CO77" s="863"/>
      <c r="CP77" s="863"/>
      <c r="CQ77" s="864"/>
      <c r="CR77" s="862"/>
      <c r="CS77" s="863"/>
      <c r="CT77" s="863"/>
      <c r="CU77" s="863"/>
      <c r="CV77" s="864"/>
      <c r="CW77" s="862"/>
      <c r="CX77" s="863"/>
      <c r="CY77" s="863"/>
      <c r="CZ77" s="863"/>
      <c r="DA77" s="864"/>
      <c r="DB77" s="862"/>
      <c r="DC77" s="863"/>
      <c r="DD77" s="863"/>
      <c r="DE77" s="863"/>
      <c r="DF77" s="864"/>
      <c r="DG77" s="862"/>
      <c r="DH77" s="863"/>
      <c r="DI77" s="863"/>
      <c r="DJ77" s="863"/>
      <c r="DK77" s="864"/>
      <c r="DL77" s="862"/>
      <c r="DM77" s="863"/>
      <c r="DN77" s="863"/>
      <c r="DO77" s="863"/>
      <c r="DP77" s="864"/>
      <c r="DQ77" s="862"/>
      <c r="DR77" s="863"/>
      <c r="DS77" s="863"/>
      <c r="DT77" s="863"/>
      <c r="DU77" s="864"/>
      <c r="DV77" s="859"/>
      <c r="DW77" s="860"/>
      <c r="DX77" s="860"/>
      <c r="DY77" s="860"/>
      <c r="DZ77" s="861"/>
      <c r="EA77" s="230"/>
    </row>
    <row r="78" spans="1:131" ht="26.25" customHeight="1" x14ac:dyDescent="0.15">
      <c r="A78" s="238">
        <v>11</v>
      </c>
      <c r="B78" s="873"/>
      <c r="C78" s="874"/>
      <c r="D78" s="874"/>
      <c r="E78" s="874"/>
      <c r="F78" s="874"/>
      <c r="G78" s="874"/>
      <c r="H78" s="874"/>
      <c r="I78" s="874"/>
      <c r="J78" s="874"/>
      <c r="K78" s="874"/>
      <c r="L78" s="874"/>
      <c r="M78" s="874"/>
      <c r="N78" s="874"/>
      <c r="O78" s="874"/>
      <c r="P78" s="875"/>
      <c r="Q78" s="876"/>
      <c r="R78" s="830"/>
      <c r="S78" s="830"/>
      <c r="T78" s="830"/>
      <c r="U78" s="830"/>
      <c r="V78" s="830"/>
      <c r="W78" s="830"/>
      <c r="X78" s="830"/>
      <c r="Y78" s="830"/>
      <c r="Z78" s="830"/>
      <c r="AA78" s="830"/>
      <c r="AB78" s="830"/>
      <c r="AC78" s="830"/>
      <c r="AD78" s="830"/>
      <c r="AE78" s="830"/>
      <c r="AF78" s="830"/>
      <c r="AG78" s="830"/>
      <c r="AH78" s="830"/>
      <c r="AI78" s="830"/>
      <c r="AJ78" s="830"/>
      <c r="AK78" s="830"/>
      <c r="AL78" s="830"/>
      <c r="AM78" s="830"/>
      <c r="AN78" s="830"/>
      <c r="AO78" s="830"/>
      <c r="AP78" s="830"/>
      <c r="AQ78" s="830"/>
      <c r="AR78" s="830"/>
      <c r="AS78" s="830"/>
      <c r="AT78" s="830"/>
      <c r="AU78" s="830"/>
      <c r="AV78" s="830"/>
      <c r="AW78" s="830"/>
      <c r="AX78" s="830"/>
      <c r="AY78" s="830"/>
      <c r="AZ78" s="832"/>
      <c r="BA78" s="832"/>
      <c r="BB78" s="832"/>
      <c r="BC78" s="832"/>
      <c r="BD78" s="833"/>
      <c r="BE78" s="241"/>
      <c r="BF78" s="241"/>
      <c r="BG78" s="241"/>
      <c r="BH78" s="241"/>
      <c r="BI78" s="241"/>
      <c r="BJ78" s="230"/>
      <c r="BK78" s="230"/>
      <c r="BL78" s="230"/>
      <c r="BM78" s="230"/>
      <c r="BN78" s="230"/>
      <c r="BO78" s="241"/>
      <c r="BP78" s="241"/>
      <c r="BQ78" s="238">
        <v>72</v>
      </c>
      <c r="BR78" s="243"/>
      <c r="BS78" s="859"/>
      <c r="BT78" s="860"/>
      <c r="BU78" s="860"/>
      <c r="BV78" s="860"/>
      <c r="BW78" s="860"/>
      <c r="BX78" s="860"/>
      <c r="BY78" s="860"/>
      <c r="BZ78" s="860"/>
      <c r="CA78" s="860"/>
      <c r="CB78" s="860"/>
      <c r="CC78" s="860"/>
      <c r="CD78" s="860"/>
      <c r="CE78" s="860"/>
      <c r="CF78" s="860"/>
      <c r="CG78" s="865"/>
      <c r="CH78" s="862"/>
      <c r="CI78" s="863"/>
      <c r="CJ78" s="863"/>
      <c r="CK78" s="863"/>
      <c r="CL78" s="864"/>
      <c r="CM78" s="862"/>
      <c r="CN78" s="863"/>
      <c r="CO78" s="863"/>
      <c r="CP78" s="863"/>
      <c r="CQ78" s="864"/>
      <c r="CR78" s="862"/>
      <c r="CS78" s="863"/>
      <c r="CT78" s="863"/>
      <c r="CU78" s="863"/>
      <c r="CV78" s="864"/>
      <c r="CW78" s="862"/>
      <c r="CX78" s="863"/>
      <c r="CY78" s="863"/>
      <c r="CZ78" s="863"/>
      <c r="DA78" s="864"/>
      <c r="DB78" s="862"/>
      <c r="DC78" s="863"/>
      <c r="DD78" s="863"/>
      <c r="DE78" s="863"/>
      <c r="DF78" s="864"/>
      <c r="DG78" s="862"/>
      <c r="DH78" s="863"/>
      <c r="DI78" s="863"/>
      <c r="DJ78" s="863"/>
      <c r="DK78" s="864"/>
      <c r="DL78" s="862"/>
      <c r="DM78" s="863"/>
      <c r="DN78" s="863"/>
      <c r="DO78" s="863"/>
      <c r="DP78" s="864"/>
      <c r="DQ78" s="862"/>
      <c r="DR78" s="863"/>
      <c r="DS78" s="863"/>
      <c r="DT78" s="863"/>
      <c r="DU78" s="864"/>
      <c r="DV78" s="859"/>
      <c r="DW78" s="860"/>
      <c r="DX78" s="860"/>
      <c r="DY78" s="860"/>
      <c r="DZ78" s="861"/>
      <c r="EA78" s="230"/>
    </row>
    <row r="79" spans="1:131" ht="26.25" customHeight="1" x14ac:dyDescent="0.15">
      <c r="A79" s="238">
        <v>12</v>
      </c>
      <c r="B79" s="873"/>
      <c r="C79" s="874"/>
      <c r="D79" s="874"/>
      <c r="E79" s="874"/>
      <c r="F79" s="874"/>
      <c r="G79" s="874"/>
      <c r="H79" s="874"/>
      <c r="I79" s="874"/>
      <c r="J79" s="874"/>
      <c r="K79" s="874"/>
      <c r="L79" s="874"/>
      <c r="M79" s="874"/>
      <c r="N79" s="874"/>
      <c r="O79" s="874"/>
      <c r="P79" s="875"/>
      <c r="Q79" s="876"/>
      <c r="R79" s="830"/>
      <c r="S79" s="830"/>
      <c r="T79" s="830"/>
      <c r="U79" s="830"/>
      <c r="V79" s="830"/>
      <c r="W79" s="830"/>
      <c r="X79" s="830"/>
      <c r="Y79" s="830"/>
      <c r="Z79" s="830"/>
      <c r="AA79" s="830"/>
      <c r="AB79" s="830"/>
      <c r="AC79" s="830"/>
      <c r="AD79" s="830"/>
      <c r="AE79" s="830"/>
      <c r="AF79" s="830"/>
      <c r="AG79" s="830"/>
      <c r="AH79" s="830"/>
      <c r="AI79" s="830"/>
      <c r="AJ79" s="830"/>
      <c r="AK79" s="830"/>
      <c r="AL79" s="830"/>
      <c r="AM79" s="830"/>
      <c r="AN79" s="830"/>
      <c r="AO79" s="830"/>
      <c r="AP79" s="830"/>
      <c r="AQ79" s="830"/>
      <c r="AR79" s="830"/>
      <c r="AS79" s="830"/>
      <c r="AT79" s="830"/>
      <c r="AU79" s="830"/>
      <c r="AV79" s="830"/>
      <c r="AW79" s="830"/>
      <c r="AX79" s="830"/>
      <c r="AY79" s="830"/>
      <c r="AZ79" s="832"/>
      <c r="BA79" s="832"/>
      <c r="BB79" s="832"/>
      <c r="BC79" s="832"/>
      <c r="BD79" s="833"/>
      <c r="BE79" s="241"/>
      <c r="BF79" s="241"/>
      <c r="BG79" s="241"/>
      <c r="BH79" s="241"/>
      <c r="BI79" s="241"/>
      <c r="BJ79" s="230"/>
      <c r="BK79" s="230"/>
      <c r="BL79" s="230"/>
      <c r="BM79" s="230"/>
      <c r="BN79" s="230"/>
      <c r="BO79" s="241"/>
      <c r="BP79" s="241"/>
      <c r="BQ79" s="238">
        <v>73</v>
      </c>
      <c r="BR79" s="243"/>
      <c r="BS79" s="859"/>
      <c r="BT79" s="860"/>
      <c r="BU79" s="860"/>
      <c r="BV79" s="860"/>
      <c r="BW79" s="860"/>
      <c r="BX79" s="860"/>
      <c r="BY79" s="860"/>
      <c r="BZ79" s="860"/>
      <c r="CA79" s="860"/>
      <c r="CB79" s="860"/>
      <c r="CC79" s="860"/>
      <c r="CD79" s="860"/>
      <c r="CE79" s="860"/>
      <c r="CF79" s="860"/>
      <c r="CG79" s="865"/>
      <c r="CH79" s="862"/>
      <c r="CI79" s="863"/>
      <c r="CJ79" s="863"/>
      <c r="CK79" s="863"/>
      <c r="CL79" s="864"/>
      <c r="CM79" s="862"/>
      <c r="CN79" s="863"/>
      <c r="CO79" s="863"/>
      <c r="CP79" s="863"/>
      <c r="CQ79" s="864"/>
      <c r="CR79" s="862"/>
      <c r="CS79" s="863"/>
      <c r="CT79" s="863"/>
      <c r="CU79" s="863"/>
      <c r="CV79" s="864"/>
      <c r="CW79" s="862"/>
      <c r="CX79" s="863"/>
      <c r="CY79" s="863"/>
      <c r="CZ79" s="863"/>
      <c r="DA79" s="864"/>
      <c r="DB79" s="862"/>
      <c r="DC79" s="863"/>
      <c r="DD79" s="863"/>
      <c r="DE79" s="863"/>
      <c r="DF79" s="864"/>
      <c r="DG79" s="862"/>
      <c r="DH79" s="863"/>
      <c r="DI79" s="863"/>
      <c r="DJ79" s="863"/>
      <c r="DK79" s="864"/>
      <c r="DL79" s="862"/>
      <c r="DM79" s="863"/>
      <c r="DN79" s="863"/>
      <c r="DO79" s="863"/>
      <c r="DP79" s="864"/>
      <c r="DQ79" s="862"/>
      <c r="DR79" s="863"/>
      <c r="DS79" s="863"/>
      <c r="DT79" s="863"/>
      <c r="DU79" s="864"/>
      <c r="DV79" s="859"/>
      <c r="DW79" s="860"/>
      <c r="DX79" s="860"/>
      <c r="DY79" s="860"/>
      <c r="DZ79" s="861"/>
      <c r="EA79" s="230"/>
    </row>
    <row r="80" spans="1:131" ht="26.25" customHeight="1" x14ac:dyDescent="0.15">
      <c r="A80" s="238">
        <v>13</v>
      </c>
      <c r="B80" s="873"/>
      <c r="C80" s="874"/>
      <c r="D80" s="874"/>
      <c r="E80" s="874"/>
      <c r="F80" s="874"/>
      <c r="G80" s="874"/>
      <c r="H80" s="874"/>
      <c r="I80" s="874"/>
      <c r="J80" s="874"/>
      <c r="K80" s="874"/>
      <c r="L80" s="874"/>
      <c r="M80" s="874"/>
      <c r="N80" s="874"/>
      <c r="O80" s="874"/>
      <c r="P80" s="875"/>
      <c r="Q80" s="876"/>
      <c r="R80" s="830"/>
      <c r="S80" s="830"/>
      <c r="T80" s="830"/>
      <c r="U80" s="830"/>
      <c r="V80" s="830"/>
      <c r="W80" s="830"/>
      <c r="X80" s="830"/>
      <c r="Y80" s="830"/>
      <c r="Z80" s="830"/>
      <c r="AA80" s="830"/>
      <c r="AB80" s="830"/>
      <c r="AC80" s="830"/>
      <c r="AD80" s="830"/>
      <c r="AE80" s="830"/>
      <c r="AF80" s="830"/>
      <c r="AG80" s="830"/>
      <c r="AH80" s="830"/>
      <c r="AI80" s="830"/>
      <c r="AJ80" s="830"/>
      <c r="AK80" s="830"/>
      <c r="AL80" s="830"/>
      <c r="AM80" s="830"/>
      <c r="AN80" s="830"/>
      <c r="AO80" s="830"/>
      <c r="AP80" s="830"/>
      <c r="AQ80" s="830"/>
      <c r="AR80" s="830"/>
      <c r="AS80" s="830"/>
      <c r="AT80" s="830"/>
      <c r="AU80" s="830"/>
      <c r="AV80" s="830"/>
      <c r="AW80" s="830"/>
      <c r="AX80" s="830"/>
      <c r="AY80" s="830"/>
      <c r="AZ80" s="832"/>
      <c r="BA80" s="832"/>
      <c r="BB80" s="832"/>
      <c r="BC80" s="832"/>
      <c r="BD80" s="833"/>
      <c r="BE80" s="241"/>
      <c r="BF80" s="241"/>
      <c r="BG80" s="241"/>
      <c r="BH80" s="241"/>
      <c r="BI80" s="241"/>
      <c r="BJ80" s="241"/>
      <c r="BK80" s="241"/>
      <c r="BL80" s="241"/>
      <c r="BM80" s="241"/>
      <c r="BN80" s="241"/>
      <c r="BO80" s="241"/>
      <c r="BP80" s="241"/>
      <c r="BQ80" s="238">
        <v>74</v>
      </c>
      <c r="BR80" s="243"/>
      <c r="BS80" s="859"/>
      <c r="BT80" s="860"/>
      <c r="BU80" s="860"/>
      <c r="BV80" s="860"/>
      <c r="BW80" s="860"/>
      <c r="BX80" s="860"/>
      <c r="BY80" s="860"/>
      <c r="BZ80" s="860"/>
      <c r="CA80" s="860"/>
      <c r="CB80" s="860"/>
      <c r="CC80" s="860"/>
      <c r="CD80" s="860"/>
      <c r="CE80" s="860"/>
      <c r="CF80" s="860"/>
      <c r="CG80" s="865"/>
      <c r="CH80" s="862"/>
      <c r="CI80" s="863"/>
      <c r="CJ80" s="863"/>
      <c r="CK80" s="863"/>
      <c r="CL80" s="864"/>
      <c r="CM80" s="862"/>
      <c r="CN80" s="863"/>
      <c r="CO80" s="863"/>
      <c r="CP80" s="863"/>
      <c r="CQ80" s="864"/>
      <c r="CR80" s="862"/>
      <c r="CS80" s="863"/>
      <c r="CT80" s="863"/>
      <c r="CU80" s="863"/>
      <c r="CV80" s="864"/>
      <c r="CW80" s="862"/>
      <c r="CX80" s="863"/>
      <c r="CY80" s="863"/>
      <c r="CZ80" s="863"/>
      <c r="DA80" s="864"/>
      <c r="DB80" s="862"/>
      <c r="DC80" s="863"/>
      <c r="DD80" s="863"/>
      <c r="DE80" s="863"/>
      <c r="DF80" s="864"/>
      <c r="DG80" s="862"/>
      <c r="DH80" s="863"/>
      <c r="DI80" s="863"/>
      <c r="DJ80" s="863"/>
      <c r="DK80" s="864"/>
      <c r="DL80" s="862"/>
      <c r="DM80" s="863"/>
      <c r="DN80" s="863"/>
      <c r="DO80" s="863"/>
      <c r="DP80" s="864"/>
      <c r="DQ80" s="862"/>
      <c r="DR80" s="863"/>
      <c r="DS80" s="863"/>
      <c r="DT80" s="863"/>
      <c r="DU80" s="864"/>
      <c r="DV80" s="859"/>
      <c r="DW80" s="860"/>
      <c r="DX80" s="860"/>
      <c r="DY80" s="860"/>
      <c r="DZ80" s="861"/>
      <c r="EA80" s="230"/>
    </row>
    <row r="81" spans="1:131" ht="26.25" customHeight="1" x14ac:dyDescent="0.15">
      <c r="A81" s="238">
        <v>14</v>
      </c>
      <c r="B81" s="873"/>
      <c r="C81" s="874"/>
      <c r="D81" s="874"/>
      <c r="E81" s="874"/>
      <c r="F81" s="874"/>
      <c r="G81" s="874"/>
      <c r="H81" s="874"/>
      <c r="I81" s="874"/>
      <c r="J81" s="874"/>
      <c r="K81" s="874"/>
      <c r="L81" s="874"/>
      <c r="M81" s="874"/>
      <c r="N81" s="874"/>
      <c r="O81" s="874"/>
      <c r="P81" s="875"/>
      <c r="Q81" s="876"/>
      <c r="R81" s="830"/>
      <c r="S81" s="830"/>
      <c r="T81" s="830"/>
      <c r="U81" s="830"/>
      <c r="V81" s="830"/>
      <c r="W81" s="830"/>
      <c r="X81" s="830"/>
      <c r="Y81" s="830"/>
      <c r="Z81" s="830"/>
      <c r="AA81" s="830"/>
      <c r="AB81" s="830"/>
      <c r="AC81" s="830"/>
      <c r="AD81" s="830"/>
      <c r="AE81" s="830"/>
      <c r="AF81" s="830"/>
      <c r="AG81" s="830"/>
      <c r="AH81" s="830"/>
      <c r="AI81" s="830"/>
      <c r="AJ81" s="830"/>
      <c r="AK81" s="830"/>
      <c r="AL81" s="830"/>
      <c r="AM81" s="830"/>
      <c r="AN81" s="830"/>
      <c r="AO81" s="830"/>
      <c r="AP81" s="830"/>
      <c r="AQ81" s="830"/>
      <c r="AR81" s="830"/>
      <c r="AS81" s="830"/>
      <c r="AT81" s="830"/>
      <c r="AU81" s="830"/>
      <c r="AV81" s="830"/>
      <c r="AW81" s="830"/>
      <c r="AX81" s="830"/>
      <c r="AY81" s="830"/>
      <c r="AZ81" s="832"/>
      <c r="BA81" s="832"/>
      <c r="BB81" s="832"/>
      <c r="BC81" s="832"/>
      <c r="BD81" s="833"/>
      <c r="BE81" s="241"/>
      <c r="BF81" s="241"/>
      <c r="BG81" s="241"/>
      <c r="BH81" s="241"/>
      <c r="BI81" s="241"/>
      <c r="BJ81" s="241"/>
      <c r="BK81" s="241"/>
      <c r="BL81" s="241"/>
      <c r="BM81" s="241"/>
      <c r="BN81" s="241"/>
      <c r="BO81" s="241"/>
      <c r="BP81" s="241"/>
      <c r="BQ81" s="238">
        <v>75</v>
      </c>
      <c r="BR81" s="243"/>
      <c r="BS81" s="859"/>
      <c r="BT81" s="860"/>
      <c r="BU81" s="860"/>
      <c r="BV81" s="860"/>
      <c r="BW81" s="860"/>
      <c r="BX81" s="860"/>
      <c r="BY81" s="860"/>
      <c r="BZ81" s="860"/>
      <c r="CA81" s="860"/>
      <c r="CB81" s="860"/>
      <c r="CC81" s="860"/>
      <c r="CD81" s="860"/>
      <c r="CE81" s="860"/>
      <c r="CF81" s="860"/>
      <c r="CG81" s="865"/>
      <c r="CH81" s="862"/>
      <c r="CI81" s="863"/>
      <c r="CJ81" s="863"/>
      <c r="CK81" s="863"/>
      <c r="CL81" s="864"/>
      <c r="CM81" s="862"/>
      <c r="CN81" s="863"/>
      <c r="CO81" s="863"/>
      <c r="CP81" s="863"/>
      <c r="CQ81" s="864"/>
      <c r="CR81" s="862"/>
      <c r="CS81" s="863"/>
      <c r="CT81" s="863"/>
      <c r="CU81" s="863"/>
      <c r="CV81" s="864"/>
      <c r="CW81" s="862"/>
      <c r="CX81" s="863"/>
      <c r="CY81" s="863"/>
      <c r="CZ81" s="863"/>
      <c r="DA81" s="864"/>
      <c r="DB81" s="862"/>
      <c r="DC81" s="863"/>
      <c r="DD81" s="863"/>
      <c r="DE81" s="863"/>
      <c r="DF81" s="864"/>
      <c r="DG81" s="862"/>
      <c r="DH81" s="863"/>
      <c r="DI81" s="863"/>
      <c r="DJ81" s="863"/>
      <c r="DK81" s="864"/>
      <c r="DL81" s="862"/>
      <c r="DM81" s="863"/>
      <c r="DN81" s="863"/>
      <c r="DO81" s="863"/>
      <c r="DP81" s="864"/>
      <c r="DQ81" s="862"/>
      <c r="DR81" s="863"/>
      <c r="DS81" s="863"/>
      <c r="DT81" s="863"/>
      <c r="DU81" s="864"/>
      <c r="DV81" s="859"/>
      <c r="DW81" s="860"/>
      <c r="DX81" s="860"/>
      <c r="DY81" s="860"/>
      <c r="DZ81" s="861"/>
      <c r="EA81" s="230"/>
    </row>
    <row r="82" spans="1:131" ht="26.25" customHeight="1" x14ac:dyDescent="0.15">
      <c r="A82" s="238">
        <v>15</v>
      </c>
      <c r="B82" s="873"/>
      <c r="C82" s="874"/>
      <c r="D82" s="874"/>
      <c r="E82" s="874"/>
      <c r="F82" s="874"/>
      <c r="G82" s="874"/>
      <c r="H82" s="874"/>
      <c r="I82" s="874"/>
      <c r="J82" s="874"/>
      <c r="K82" s="874"/>
      <c r="L82" s="874"/>
      <c r="M82" s="874"/>
      <c r="N82" s="874"/>
      <c r="O82" s="874"/>
      <c r="P82" s="875"/>
      <c r="Q82" s="876"/>
      <c r="R82" s="830"/>
      <c r="S82" s="830"/>
      <c r="T82" s="830"/>
      <c r="U82" s="830"/>
      <c r="V82" s="830"/>
      <c r="W82" s="830"/>
      <c r="X82" s="830"/>
      <c r="Y82" s="830"/>
      <c r="Z82" s="830"/>
      <c r="AA82" s="830"/>
      <c r="AB82" s="830"/>
      <c r="AC82" s="830"/>
      <c r="AD82" s="830"/>
      <c r="AE82" s="830"/>
      <c r="AF82" s="830"/>
      <c r="AG82" s="830"/>
      <c r="AH82" s="830"/>
      <c r="AI82" s="830"/>
      <c r="AJ82" s="830"/>
      <c r="AK82" s="830"/>
      <c r="AL82" s="830"/>
      <c r="AM82" s="830"/>
      <c r="AN82" s="830"/>
      <c r="AO82" s="830"/>
      <c r="AP82" s="830"/>
      <c r="AQ82" s="830"/>
      <c r="AR82" s="830"/>
      <c r="AS82" s="830"/>
      <c r="AT82" s="830"/>
      <c r="AU82" s="830"/>
      <c r="AV82" s="830"/>
      <c r="AW82" s="830"/>
      <c r="AX82" s="830"/>
      <c r="AY82" s="830"/>
      <c r="AZ82" s="832"/>
      <c r="BA82" s="832"/>
      <c r="BB82" s="832"/>
      <c r="BC82" s="832"/>
      <c r="BD82" s="833"/>
      <c r="BE82" s="241"/>
      <c r="BF82" s="241"/>
      <c r="BG82" s="241"/>
      <c r="BH82" s="241"/>
      <c r="BI82" s="241"/>
      <c r="BJ82" s="241"/>
      <c r="BK82" s="241"/>
      <c r="BL82" s="241"/>
      <c r="BM82" s="241"/>
      <c r="BN82" s="241"/>
      <c r="BO82" s="241"/>
      <c r="BP82" s="241"/>
      <c r="BQ82" s="238">
        <v>76</v>
      </c>
      <c r="BR82" s="243"/>
      <c r="BS82" s="859"/>
      <c r="BT82" s="860"/>
      <c r="BU82" s="860"/>
      <c r="BV82" s="860"/>
      <c r="BW82" s="860"/>
      <c r="BX82" s="860"/>
      <c r="BY82" s="860"/>
      <c r="BZ82" s="860"/>
      <c r="CA82" s="860"/>
      <c r="CB82" s="860"/>
      <c r="CC82" s="860"/>
      <c r="CD82" s="860"/>
      <c r="CE82" s="860"/>
      <c r="CF82" s="860"/>
      <c r="CG82" s="865"/>
      <c r="CH82" s="862"/>
      <c r="CI82" s="863"/>
      <c r="CJ82" s="863"/>
      <c r="CK82" s="863"/>
      <c r="CL82" s="864"/>
      <c r="CM82" s="862"/>
      <c r="CN82" s="863"/>
      <c r="CO82" s="863"/>
      <c r="CP82" s="863"/>
      <c r="CQ82" s="864"/>
      <c r="CR82" s="862"/>
      <c r="CS82" s="863"/>
      <c r="CT82" s="863"/>
      <c r="CU82" s="863"/>
      <c r="CV82" s="864"/>
      <c r="CW82" s="862"/>
      <c r="CX82" s="863"/>
      <c r="CY82" s="863"/>
      <c r="CZ82" s="863"/>
      <c r="DA82" s="864"/>
      <c r="DB82" s="862"/>
      <c r="DC82" s="863"/>
      <c r="DD82" s="863"/>
      <c r="DE82" s="863"/>
      <c r="DF82" s="864"/>
      <c r="DG82" s="862"/>
      <c r="DH82" s="863"/>
      <c r="DI82" s="863"/>
      <c r="DJ82" s="863"/>
      <c r="DK82" s="864"/>
      <c r="DL82" s="862"/>
      <c r="DM82" s="863"/>
      <c r="DN82" s="863"/>
      <c r="DO82" s="863"/>
      <c r="DP82" s="864"/>
      <c r="DQ82" s="862"/>
      <c r="DR82" s="863"/>
      <c r="DS82" s="863"/>
      <c r="DT82" s="863"/>
      <c r="DU82" s="864"/>
      <c r="DV82" s="859"/>
      <c r="DW82" s="860"/>
      <c r="DX82" s="860"/>
      <c r="DY82" s="860"/>
      <c r="DZ82" s="861"/>
      <c r="EA82" s="230"/>
    </row>
    <row r="83" spans="1:131" ht="26.25" customHeight="1" x14ac:dyDescent="0.15">
      <c r="A83" s="238">
        <v>16</v>
      </c>
      <c r="B83" s="873"/>
      <c r="C83" s="874"/>
      <c r="D83" s="874"/>
      <c r="E83" s="874"/>
      <c r="F83" s="874"/>
      <c r="G83" s="874"/>
      <c r="H83" s="874"/>
      <c r="I83" s="874"/>
      <c r="J83" s="874"/>
      <c r="K83" s="874"/>
      <c r="L83" s="874"/>
      <c r="M83" s="874"/>
      <c r="N83" s="874"/>
      <c r="O83" s="874"/>
      <c r="P83" s="875"/>
      <c r="Q83" s="876"/>
      <c r="R83" s="830"/>
      <c r="S83" s="830"/>
      <c r="T83" s="830"/>
      <c r="U83" s="830"/>
      <c r="V83" s="830"/>
      <c r="W83" s="830"/>
      <c r="X83" s="830"/>
      <c r="Y83" s="830"/>
      <c r="Z83" s="830"/>
      <c r="AA83" s="830"/>
      <c r="AB83" s="830"/>
      <c r="AC83" s="830"/>
      <c r="AD83" s="830"/>
      <c r="AE83" s="830"/>
      <c r="AF83" s="830"/>
      <c r="AG83" s="830"/>
      <c r="AH83" s="830"/>
      <c r="AI83" s="830"/>
      <c r="AJ83" s="830"/>
      <c r="AK83" s="830"/>
      <c r="AL83" s="830"/>
      <c r="AM83" s="830"/>
      <c r="AN83" s="830"/>
      <c r="AO83" s="830"/>
      <c r="AP83" s="830"/>
      <c r="AQ83" s="830"/>
      <c r="AR83" s="830"/>
      <c r="AS83" s="830"/>
      <c r="AT83" s="830"/>
      <c r="AU83" s="830"/>
      <c r="AV83" s="830"/>
      <c r="AW83" s="830"/>
      <c r="AX83" s="830"/>
      <c r="AY83" s="830"/>
      <c r="AZ83" s="832"/>
      <c r="BA83" s="832"/>
      <c r="BB83" s="832"/>
      <c r="BC83" s="832"/>
      <c r="BD83" s="833"/>
      <c r="BE83" s="241"/>
      <c r="BF83" s="241"/>
      <c r="BG83" s="241"/>
      <c r="BH83" s="241"/>
      <c r="BI83" s="241"/>
      <c r="BJ83" s="241"/>
      <c r="BK83" s="241"/>
      <c r="BL83" s="241"/>
      <c r="BM83" s="241"/>
      <c r="BN83" s="241"/>
      <c r="BO83" s="241"/>
      <c r="BP83" s="241"/>
      <c r="BQ83" s="238">
        <v>77</v>
      </c>
      <c r="BR83" s="243"/>
      <c r="BS83" s="859"/>
      <c r="BT83" s="860"/>
      <c r="BU83" s="860"/>
      <c r="BV83" s="860"/>
      <c r="BW83" s="860"/>
      <c r="BX83" s="860"/>
      <c r="BY83" s="860"/>
      <c r="BZ83" s="860"/>
      <c r="CA83" s="860"/>
      <c r="CB83" s="860"/>
      <c r="CC83" s="860"/>
      <c r="CD83" s="860"/>
      <c r="CE83" s="860"/>
      <c r="CF83" s="860"/>
      <c r="CG83" s="865"/>
      <c r="CH83" s="862"/>
      <c r="CI83" s="863"/>
      <c r="CJ83" s="863"/>
      <c r="CK83" s="863"/>
      <c r="CL83" s="864"/>
      <c r="CM83" s="862"/>
      <c r="CN83" s="863"/>
      <c r="CO83" s="863"/>
      <c r="CP83" s="863"/>
      <c r="CQ83" s="864"/>
      <c r="CR83" s="862"/>
      <c r="CS83" s="863"/>
      <c r="CT83" s="863"/>
      <c r="CU83" s="863"/>
      <c r="CV83" s="864"/>
      <c r="CW83" s="862"/>
      <c r="CX83" s="863"/>
      <c r="CY83" s="863"/>
      <c r="CZ83" s="863"/>
      <c r="DA83" s="864"/>
      <c r="DB83" s="862"/>
      <c r="DC83" s="863"/>
      <c r="DD83" s="863"/>
      <c r="DE83" s="863"/>
      <c r="DF83" s="864"/>
      <c r="DG83" s="862"/>
      <c r="DH83" s="863"/>
      <c r="DI83" s="863"/>
      <c r="DJ83" s="863"/>
      <c r="DK83" s="864"/>
      <c r="DL83" s="862"/>
      <c r="DM83" s="863"/>
      <c r="DN83" s="863"/>
      <c r="DO83" s="863"/>
      <c r="DP83" s="864"/>
      <c r="DQ83" s="862"/>
      <c r="DR83" s="863"/>
      <c r="DS83" s="863"/>
      <c r="DT83" s="863"/>
      <c r="DU83" s="864"/>
      <c r="DV83" s="859"/>
      <c r="DW83" s="860"/>
      <c r="DX83" s="860"/>
      <c r="DY83" s="860"/>
      <c r="DZ83" s="861"/>
      <c r="EA83" s="230"/>
    </row>
    <row r="84" spans="1:131" ht="26.25" customHeight="1" x14ac:dyDescent="0.15">
      <c r="A84" s="238">
        <v>17</v>
      </c>
      <c r="B84" s="873"/>
      <c r="C84" s="874"/>
      <c r="D84" s="874"/>
      <c r="E84" s="874"/>
      <c r="F84" s="874"/>
      <c r="G84" s="874"/>
      <c r="H84" s="874"/>
      <c r="I84" s="874"/>
      <c r="J84" s="874"/>
      <c r="K84" s="874"/>
      <c r="L84" s="874"/>
      <c r="M84" s="874"/>
      <c r="N84" s="874"/>
      <c r="O84" s="874"/>
      <c r="P84" s="875"/>
      <c r="Q84" s="876"/>
      <c r="R84" s="830"/>
      <c r="S84" s="830"/>
      <c r="T84" s="830"/>
      <c r="U84" s="830"/>
      <c r="V84" s="830"/>
      <c r="W84" s="830"/>
      <c r="X84" s="830"/>
      <c r="Y84" s="830"/>
      <c r="Z84" s="830"/>
      <c r="AA84" s="830"/>
      <c r="AB84" s="830"/>
      <c r="AC84" s="830"/>
      <c r="AD84" s="830"/>
      <c r="AE84" s="830"/>
      <c r="AF84" s="830"/>
      <c r="AG84" s="830"/>
      <c r="AH84" s="830"/>
      <c r="AI84" s="830"/>
      <c r="AJ84" s="830"/>
      <c r="AK84" s="830"/>
      <c r="AL84" s="830"/>
      <c r="AM84" s="830"/>
      <c r="AN84" s="830"/>
      <c r="AO84" s="830"/>
      <c r="AP84" s="830"/>
      <c r="AQ84" s="830"/>
      <c r="AR84" s="830"/>
      <c r="AS84" s="830"/>
      <c r="AT84" s="830"/>
      <c r="AU84" s="830"/>
      <c r="AV84" s="830"/>
      <c r="AW84" s="830"/>
      <c r="AX84" s="830"/>
      <c r="AY84" s="830"/>
      <c r="AZ84" s="832"/>
      <c r="BA84" s="832"/>
      <c r="BB84" s="832"/>
      <c r="BC84" s="832"/>
      <c r="BD84" s="833"/>
      <c r="BE84" s="241"/>
      <c r="BF84" s="241"/>
      <c r="BG84" s="241"/>
      <c r="BH84" s="241"/>
      <c r="BI84" s="241"/>
      <c r="BJ84" s="241"/>
      <c r="BK84" s="241"/>
      <c r="BL84" s="241"/>
      <c r="BM84" s="241"/>
      <c r="BN84" s="241"/>
      <c r="BO84" s="241"/>
      <c r="BP84" s="241"/>
      <c r="BQ84" s="238">
        <v>78</v>
      </c>
      <c r="BR84" s="243"/>
      <c r="BS84" s="859"/>
      <c r="BT84" s="860"/>
      <c r="BU84" s="860"/>
      <c r="BV84" s="860"/>
      <c r="BW84" s="860"/>
      <c r="BX84" s="860"/>
      <c r="BY84" s="860"/>
      <c r="BZ84" s="860"/>
      <c r="CA84" s="860"/>
      <c r="CB84" s="860"/>
      <c r="CC84" s="860"/>
      <c r="CD84" s="860"/>
      <c r="CE84" s="860"/>
      <c r="CF84" s="860"/>
      <c r="CG84" s="865"/>
      <c r="CH84" s="862"/>
      <c r="CI84" s="863"/>
      <c r="CJ84" s="863"/>
      <c r="CK84" s="863"/>
      <c r="CL84" s="864"/>
      <c r="CM84" s="862"/>
      <c r="CN84" s="863"/>
      <c r="CO84" s="863"/>
      <c r="CP84" s="863"/>
      <c r="CQ84" s="864"/>
      <c r="CR84" s="862"/>
      <c r="CS84" s="863"/>
      <c r="CT84" s="863"/>
      <c r="CU84" s="863"/>
      <c r="CV84" s="864"/>
      <c r="CW84" s="862"/>
      <c r="CX84" s="863"/>
      <c r="CY84" s="863"/>
      <c r="CZ84" s="863"/>
      <c r="DA84" s="864"/>
      <c r="DB84" s="862"/>
      <c r="DC84" s="863"/>
      <c r="DD84" s="863"/>
      <c r="DE84" s="863"/>
      <c r="DF84" s="864"/>
      <c r="DG84" s="862"/>
      <c r="DH84" s="863"/>
      <c r="DI84" s="863"/>
      <c r="DJ84" s="863"/>
      <c r="DK84" s="864"/>
      <c r="DL84" s="862"/>
      <c r="DM84" s="863"/>
      <c r="DN84" s="863"/>
      <c r="DO84" s="863"/>
      <c r="DP84" s="864"/>
      <c r="DQ84" s="862"/>
      <c r="DR84" s="863"/>
      <c r="DS84" s="863"/>
      <c r="DT84" s="863"/>
      <c r="DU84" s="864"/>
      <c r="DV84" s="859"/>
      <c r="DW84" s="860"/>
      <c r="DX84" s="860"/>
      <c r="DY84" s="860"/>
      <c r="DZ84" s="861"/>
      <c r="EA84" s="230"/>
    </row>
    <row r="85" spans="1:131" ht="26.25" customHeight="1" x14ac:dyDescent="0.15">
      <c r="A85" s="238">
        <v>18</v>
      </c>
      <c r="B85" s="873"/>
      <c r="C85" s="874"/>
      <c r="D85" s="874"/>
      <c r="E85" s="874"/>
      <c r="F85" s="874"/>
      <c r="G85" s="874"/>
      <c r="H85" s="874"/>
      <c r="I85" s="874"/>
      <c r="J85" s="874"/>
      <c r="K85" s="874"/>
      <c r="L85" s="874"/>
      <c r="M85" s="874"/>
      <c r="N85" s="874"/>
      <c r="O85" s="874"/>
      <c r="P85" s="875"/>
      <c r="Q85" s="876"/>
      <c r="R85" s="830"/>
      <c r="S85" s="830"/>
      <c r="T85" s="830"/>
      <c r="U85" s="830"/>
      <c r="V85" s="830"/>
      <c r="W85" s="830"/>
      <c r="X85" s="830"/>
      <c r="Y85" s="830"/>
      <c r="Z85" s="830"/>
      <c r="AA85" s="830"/>
      <c r="AB85" s="830"/>
      <c r="AC85" s="830"/>
      <c r="AD85" s="830"/>
      <c r="AE85" s="830"/>
      <c r="AF85" s="830"/>
      <c r="AG85" s="830"/>
      <c r="AH85" s="830"/>
      <c r="AI85" s="830"/>
      <c r="AJ85" s="830"/>
      <c r="AK85" s="830"/>
      <c r="AL85" s="830"/>
      <c r="AM85" s="830"/>
      <c r="AN85" s="830"/>
      <c r="AO85" s="830"/>
      <c r="AP85" s="830"/>
      <c r="AQ85" s="830"/>
      <c r="AR85" s="830"/>
      <c r="AS85" s="830"/>
      <c r="AT85" s="830"/>
      <c r="AU85" s="830"/>
      <c r="AV85" s="830"/>
      <c r="AW85" s="830"/>
      <c r="AX85" s="830"/>
      <c r="AY85" s="830"/>
      <c r="AZ85" s="832"/>
      <c r="BA85" s="832"/>
      <c r="BB85" s="832"/>
      <c r="BC85" s="832"/>
      <c r="BD85" s="833"/>
      <c r="BE85" s="241"/>
      <c r="BF85" s="241"/>
      <c r="BG85" s="241"/>
      <c r="BH85" s="241"/>
      <c r="BI85" s="241"/>
      <c r="BJ85" s="241"/>
      <c r="BK85" s="241"/>
      <c r="BL85" s="241"/>
      <c r="BM85" s="241"/>
      <c r="BN85" s="241"/>
      <c r="BO85" s="241"/>
      <c r="BP85" s="241"/>
      <c r="BQ85" s="238">
        <v>79</v>
      </c>
      <c r="BR85" s="243"/>
      <c r="BS85" s="859"/>
      <c r="BT85" s="860"/>
      <c r="BU85" s="860"/>
      <c r="BV85" s="860"/>
      <c r="BW85" s="860"/>
      <c r="BX85" s="860"/>
      <c r="BY85" s="860"/>
      <c r="BZ85" s="860"/>
      <c r="CA85" s="860"/>
      <c r="CB85" s="860"/>
      <c r="CC85" s="860"/>
      <c r="CD85" s="860"/>
      <c r="CE85" s="860"/>
      <c r="CF85" s="860"/>
      <c r="CG85" s="865"/>
      <c r="CH85" s="862"/>
      <c r="CI85" s="863"/>
      <c r="CJ85" s="863"/>
      <c r="CK85" s="863"/>
      <c r="CL85" s="864"/>
      <c r="CM85" s="862"/>
      <c r="CN85" s="863"/>
      <c r="CO85" s="863"/>
      <c r="CP85" s="863"/>
      <c r="CQ85" s="864"/>
      <c r="CR85" s="862"/>
      <c r="CS85" s="863"/>
      <c r="CT85" s="863"/>
      <c r="CU85" s="863"/>
      <c r="CV85" s="864"/>
      <c r="CW85" s="862"/>
      <c r="CX85" s="863"/>
      <c r="CY85" s="863"/>
      <c r="CZ85" s="863"/>
      <c r="DA85" s="864"/>
      <c r="DB85" s="862"/>
      <c r="DC85" s="863"/>
      <c r="DD85" s="863"/>
      <c r="DE85" s="863"/>
      <c r="DF85" s="864"/>
      <c r="DG85" s="862"/>
      <c r="DH85" s="863"/>
      <c r="DI85" s="863"/>
      <c r="DJ85" s="863"/>
      <c r="DK85" s="864"/>
      <c r="DL85" s="862"/>
      <c r="DM85" s="863"/>
      <c r="DN85" s="863"/>
      <c r="DO85" s="863"/>
      <c r="DP85" s="864"/>
      <c r="DQ85" s="862"/>
      <c r="DR85" s="863"/>
      <c r="DS85" s="863"/>
      <c r="DT85" s="863"/>
      <c r="DU85" s="864"/>
      <c r="DV85" s="859"/>
      <c r="DW85" s="860"/>
      <c r="DX85" s="860"/>
      <c r="DY85" s="860"/>
      <c r="DZ85" s="861"/>
      <c r="EA85" s="230"/>
    </row>
    <row r="86" spans="1:131" ht="26.25" customHeight="1" x14ac:dyDescent="0.15">
      <c r="A86" s="238">
        <v>19</v>
      </c>
      <c r="B86" s="873"/>
      <c r="C86" s="874"/>
      <c r="D86" s="874"/>
      <c r="E86" s="874"/>
      <c r="F86" s="874"/>
      <c r="G86" s="874"/>
      <c r="H86" s="874"/>
      <c r="I86" s="874"/>
      <c r="J86" s="874"/>
      <c r="K86" s="874"/>
      <c r="L86" s="874"/>
      <c r="M86" s="874"/>
      <c r="N86" s="874"/>
      <c r="O86" s="874"/>
      <c r="P86" s="875"/>
      <c r="Q86" s="876"/>
      <c r="R86" s="830"/>
      <c r="S86" s="830"/>
      <c r="T86" s="830"/>
      <c r="U86" s="830"/>
      <c r="V86" s="830"/>
      <c r="W86" s="830"/>
      <c r="X86" s="830"/>
      <c r="Y86" s="830"/>
      <c r="Z86" s="830"/>
      <c r="AA86" s="830"/>
      <c r="AB86" s="830"/>
      <c r="AC86" s="830"/>
      <c r="AD86" s="830"/>
      <c r="AE86" s="830"/>
      <c r="AF86" s="830"/>
      <c r="AG86" s="830"/>
      <c r="AH86" s="830"/>
      <c r="AI86" s="830"/>
      <c r="AJ86" s="830"/>
      <c r="AK86" s="830"/>
      <c r="AL86" s="830"/>
      <c r="AM86" s="830"/>
      <c r="AN86" s="830"/>
      <c r="AO86" s="830"/>
      <c r="AP86" s="830"/>
      <c r="AQ86" s="830"/>
      <c r="AR86" s="830"/>
      <c r="AS86" s="830"/>
      <c r="AT86" s="830"/>
      <c r="AU86" s="830"/>
      <c r="AV86" s="830"/>
      <c r="AW86" s="830"/>
      <c r="AX86" s="830"/>
      <c r="AY86" s="830"/>
      <c r="AZ86" s="832"/>
      <c r="BA86" s="832"/>
      <c r="BB86" s="832"/>
      <c r="BC86" s="832"/>
      <c r="BD86" s="833"/>
      <c r="BE86" s="241"/>
      <c r="BF86" s="241"/>
      <c r="BG86" s="241"/>
      <c r="BH86" s="241"/>
      <c r="BI86" s="241"/>
      <c r="BJ86" s="241"/>
      <c r="BK86" s="241"/>
      <c r="BL86" s="241"/>
      <c r="BM86" s="241"/>
      <c r="BN86" s="241"/>
      <c r="BO86" s="241"/>
      <c r="BP86" s="241"/>
      <c r="BQ86" s="238">
        <v>80</v>
      </c>
      <c r="BR86" s="243"/>
      <c r="BS86" s="859"/>
      <c r="BT86" s="860"/>
      <c r="BU86" s="860"/>
      <c r="BV86" s="860"/>
      <c r="BW86" s="860"/>
      <c r="BX86" s="860"/>
      <c r="BY86" s="860"/>
      <c r="BZ86" s="860"/>
      <c r="CA86" s="860"/>
      <c r="CB86" s="860"/>
      <c r="CC86" s="860"/>
      <c r="CD86" s="860"/>
      <c r="CE86" s="860"/>
      <c r="CF86" s="860"/>
      <c r="CG86" s="865"/>
      <c r="CH86" s="862"/>
      <c r="CI86" s="863"/>
      <c r="CJ86" s="863"/>
      <c r="CK86" s="863"/>
      <c r="CL86" s="864"/>
      <c r="CM86" s="862"/>
      <c r="CN86" s="863"/>
      <c r="CO86" s="863"/>
      <c r="CP86" s="863"/>
      <c r="CQ86" s="864"/>
      <c r="CR86" s="862"/>
      <c r="CS86" s="863"/>
      <c r="CT86" s="863"/>
      <c r="CU86" s="863"/>
      <c r="CV86" s="864"/>
      <c r="CW86" s="862"/>
      <c r="CX86" s="863"/>
      <c r="CY86" s="863"/>
      <c r="CZ86" s="863"/>
      <c r="DA86" s="864"/>
      <c r="DB86" s="862"/>
      <c r="DC86" s="863"/>
      <c r="DD86" s="863"/>
      <c r="DE86" s="863"/>
      <c r="DF86" s="864"/>
      <c r="DG86" s="862"/>
      <c r="DH86" s="863"/>
      <c r="DI86" s="863"/>
      <c r="DJ86" s="863"/>
      <c r="DK86" s="864"/>
      <c r="DL86" s="862"/>
      <c r="DM86" s="863"/>
      <c r="DN86" s="863"/>
      <c r="DO86" s="863"/>
      <c r="DP86" s="864"/>
      <c r="DQ86" s="862"/>
      <c r="DR86" s="863"/>
      <c r="DS86" s="863"/>
      <c r="DT86" s="863"/>
      <c r="DU86" s="864"/>
      <c r="DV86" s="859"/>
      <c r="DW86" s="860"/>
      <c r="DX86" s="860"/>
      <c r="DY86" s="860"/>
      <c r="DZ86" s="861"/>
      <c r="EA86" s="230"/>
    </row>
    <row r="87" spans="1:131" ht="26.25" customHeight="1" x14ac:dyDescent="0.15">
      <c r="A87" s="244">
        <v>20</v>
      </c>
      <c r="B87" s="880"/>
      <c r="C87" s="881"/>
      <c r="D87" s="881"/>
      <c r="E87" s="881"/>
      <c r="F87" s="881"/>
      <c r="G87" s="881"/>
      <c r="H87" s="881"/>
      <c r="I87" s="881"/>
      <c r="J87" s="881"/>
      <c r="K87" s="881"/>
      <c r="L87" s="881"/>
      <c r="M87" s="881"/>
      <c r="N87" s="881"/>
      <c r="O87" s="881"/>
      <c r="P87" s="882"/>
      <c r="Q87" s="883"/>
      <c r="R87" s="884"/>
      <c r="S87" s="884"/>
      <c r="T87" s="884"/>
      <c r="U87" s="884"/>
      <c r="V87" s="884"/>
      <c r="W87" s="884"/>
      <c r="X87" s="884"/>
      <c r="Y87" s="884"/>
      <c r="Z87" s="884"/>
      <c r="AA87" s="884"/>
      <c r="AB87" s="884"/>
      <c r="AC87" s="884"/>
      <c r="AD87" s="884"/>
      <c r="AE87" s="884"/>
      <c r="AF87" s="884"/>
      <c r="AG87" s="884"/>
      <c r="AH87" s="884"/>
      <c r="AI87" s="884"/>
      <c r="AJ87" s="884"/>
      <c r="AK87" s="884"/>
      <c r="AL87" s="884"/>
      <c r="AM87" s="884"/>
      <c r="AN87" s="884"/>
      <c r="AO87" s="884"/>
      <c r="AP87" s="884"/>
      <c r="AQ87" s="884"/>
      <c r="AR87" s="884"/>
      <c r="AS87" s="884"/>
      <c r="AT87" s="884"/>
      <c r="AU87" s="884"/>
      <c r="AV87" s="884"/>
      <c r="AW87" s="884"/>
      <c r="AX87" s="884"/>
      <c r="AY87" s="884"/>
      <c r="AZ87" s="885"/>
      <c r="BA87" s="885"/>
      <c r="BB87" s="885"/>
      <c r="BC87" s="885"/>
      <c r="BD87" s="886"/>
      <c r="BE87" s="241"/>
      <c r="BF87" s="241"/>
      <c r="BG87" s="241"/>
      <c r="BH87" s="241"/>
      <c r="BI87" s="241"/>
      <c r="BJ87" s="241"/>
      <c r="BK87" s="241"/>
      <c r="BL87" s="241"/>
      <c r="BM87" s="241"/>
      <c r="BN87" s="241"/>
      <c r="BO87" s="241"/>
      <c r="BP87" s="241"/>
      <c r="BQ87" s="238">
        <v>81</v>
      </c>
      <c r="BR87" s="243"/>
      <c r="BS87" s="859"/>
      <c r="BT87" s="860"/>
      <c r="BU87" s="860"/>
      <c r="BV87" s="860"/>
      <c r="BW87" s="860"/>
      <c r="BX87" s="860"/>
      <c r="BY87" s="860"/>
      <c r="BZ87" s="860"/>
      <c r="CA87" s="860"/>
      <c r="CB87" s="860"/>
      <c r="CC87" s="860"/>
      <c r="CD87" s="860"/>
      <c r="CE87" s="860"/>
      <c r="CF87" s="860"/>
      <c r="CG87" s="865"/>
      <c r="CH87" s="862"/>
      <c r="CI87" s="863"/>
      <c r="CJ87" s="863"/>
      <c r="CK87" s="863"/>
      <c r="CL87" s="864"/>
      <c r="CM87" s="862"/>
      <c r="CN87" s="863"/>
      <c r="CO87" s="863"/>
      <c r="CP87" s="863"/>
      <c r="CQ87" s="864"/>
      <c r="CR87" s="862"/>
      <c r="CS87" s="863"/>
      <c r="CT87" s="863"/>
      <c r="CU87" s="863"/>
      <c r="CV87" s="864"/>
      <c r="CW87" s="862"/>
      <c r="CX87" s="863"/>
      <c r="CY87" s="863"/>
      <c r="CZ87" s="863"/>
      <c r="DA87" s="864"/>
      <c r="DB87" s="862"/>
      <c r="DC87" s="863"/>
      <c r="DD87" s="863"/>
      <c r="DE87" s="863"/>
      <c r="DF87" s="864"/>
      <c r="DG87" s="862"/>
      <c r="DH87" s="863"/>
      <c r="DI87" s="863"/>
      <c r="DJ87" s="863"/>
      <c r="DK87" s="864"/>
      <c r="DL87" s="862"/>
      <c r="DM87" s="863"/>
      <c r="DN87" s="863"/>
      <c r="DO87" s="863"/>
      <c r="DP87" s="864"/>
      <c r="DQ87" s="862"/>
      <c r="DR87" s="863"/>
      <c r="DS87" s="863"/>
      <c r="DT87" s="863"/>
      <c r="DU87" s="864"/>
      <c r="DV87" s="859"/>
      <c r="DW87" s="860"/>
      <c r="DX87" s="860"/>
      <c r="DY87" s="860"/>
      <c r="DZ87" s="861"/>
      <c r="EA87" s="230"/>
    </row>
    <row r="88" spans="1:131" ht="26.25" customHeight="1" thickBot="1" x14ac:dyDescent="0.2">
      <c r="A88" s="240" t="s">
        <v>396</v>
      </c>
      <c r="B88" s="789" t="s">
        <v>432</v>
      </c>
      <c r="C88" s="790"/>
      <c r="D88" s="790"/>
      <c r="E88" s="790"/>
      <c r="F88" s="790"/>
      <c r="G88" s="790"/>
      <c r="H88" s="790"/>
      <c r="I88" s="790"/>
      <c r="J88" s="790"/>
      <c r="K88" s="790"/>
      <c r="L88" s="790"/>
      <c r="M88" s="790"/>
      <c r="N88" s="790"/>
      <c r="O88" s="790"/>
      <c r="P88" s="791"/>
      <c r="Q88" s="840"/>
      <c r="R88" s="841"/>
      <c r="S88" s="841"/>
      <c r="T88" s="841"/>
      <c r="U88" s="841"/>
      <c r="V88" s="841"/>
      <c r="W88" s="841"/>
      <c r="X88" s="841"/>
      <c r="Y88" s="841"/>
      <c r="Z88" s="841"/>
      <c r="AA88" s="841"/>
      <c r="AB88" s="841"/>
      <c r="AC88" s="841"/>
      <c r="AD88" s="841"/>
      <c r="AE88" s="841"/>
      <c r="AF88" s="844">
        <v>33177</v>
      </c>
      <c r="AG88" s="844"/>
      <c r="AH88" s="844"/>
      <c r="AI88" s="844"/>
      <c r="AJ88" s="844"/>
      <c r="AK88" s="841"/>
      <c r="AL88" s="841"/>
      <c r="AM88" s="841"/>
      <c r="AN88" s="841"/>
      <c r="AO88" s="841"/>
      <c r="AP88" s="844">
        <v>54170</v>
      </c>
      <c r="AQ88" s="844"/>
      <c r="AR88" s="844"/>
      <c r="AS88" s="844"/>
      <c r="AT88" s="844"/>
      <c r="AU88" s="844" t="s">
        <v>612</v>
      </c>
      <c r="AV88" s="844"/>
      <c r="AW88" s="844"/>
      <c r="AX88" s="844"/>
      <c r="AY88" s="844"/>
      <c r="AZ88" s="849"/>
      <c r="BA88" s="849"/>
      <c r="BB88" s="849"/>
      <c r="BC88" s="849"/>
      <c r="BD88" s="850"/>
      <c r="BE88" s="241"/>
      <c r="BF88" s="241"/>
      <c r="BG88" s="241"/>
      <c r="BH88" s="241"/>
      <c r="BI88" s="241"/>
      <c r="BJ88" s="241"/>
      <c r="BK88" s="241"/>
      <c r="BL88" s="241"/>
      <c r="BM88" s="241"/>
      <c r="BN88" s="241"/>
      <c r="BO88" s="241"/>
      <c r="BP88" s="241"/>
      <c r="BQ88" s="238">
        <v>82</v>
      </c>
      <c r="BR88" s="243"/>
      <c r="BS88" s="859"/>
      <c r="BT88" s="860"/>
      <c r="BU88" s="860"/>
      <c r="BV88" s="860"/>
      <c r="BW88" s="860"/>
      <c r="BX88" s="860"/>
      <c r="BY88" s="860"/>
      <c r="BZ88" s="860"/>
      <c r="CA88" s="860"/>
      <c r="CB88" s="860"/>
      <c r="CC88" s="860"/>
      <c r="CD88" s="860"/>
      <c r="CE88" s="860"/>
      <c r="CF88" s="860"/>
      <c r="CG88" s="865"/>
      <c r="CH88" s="862"/>
      <c r="CI88" s="863"/>
      <c r="CJ88" s="863"/>
      <c r="CK88" s="863"/>
      <c r="CL88" s="864"/>
      <c r="CM88" s="862"/>
      <c r="CN88" s="863"/>
      <c r="CO88" s="863"/>
      <c r="CP88" s="863"/>
      <c r="CQ88" s="864"/>
      <c r="CR88" s="862"/>
      <c r="CS88" s="863"/>
      <c r="CT88" s="863"/>
      <c r="CU88" s="863"/>
      <c r="CV88" s="864"/>
      <c r="CW88" s="862"/>
      <c r="CX88" s="863"/>
      <c r="CY88" s="863"/>
      <c r="CZ88" s="863"/>
      <c r="DA88" s="864"/>
      <c r="DB88" s="862"/>
      <c r="DC88" s="863"/>
      <c r="DD88" s="863"/>
      <c r="DE88" s="863"/>
      <c r="DF88" s="864"/>
      <c r="DG88" s="862"/>
      <c r="DH88" s="863"/>
      <c r="DI88" s="863"/>
      <c r="DJ88" s="863"/>
      <c r="DK88" s="864"/>
      <c r="DL88" s="862"/>
      <c r="DM88" s="863"/>
      <c r="DN88" s="863"/>
      <c r="DO88" s="863"/>
      <c r="DP88" s="864"/>
      <c r="DQ88" s="862"/>
      <c r="DR88" s="863"/>
      <c r="DS88" s="863"/>
      <c r="DT88" s="863"/>
      <c r="DU88" s="864"/>
      <c r="DV88" s="859"/>
      <c r="DW88" s="860"/>
      <c r="DX88" s="860"/>
      <c r="DY88" s="860"/>
      <c r="DZ88" s="861"/>
      <c r="EA88" s="230"/>
    </row>
    <row r="89" spans="1:131" ht="26.25" hidden="1" customHeight="1" x14ac:dyDescent="0.15">
      <c r="A89" s="245"/>
      <c r="B89" s="246"/>
      <c r="C89" s="246"/>
      <c r="D89" s="246"/>
      <c r="E89" s="246"/>
      <c r="F89" s="246"/>
      <c r="G89" s="246"/>
      <c r="H89" s="246"/>
      <c r="I89" s="246"/>
      <c r="J89" s="246"/>
      <c r="K89" s="246"/>
      <c r="L89" s="246"/>
      <c r="M89" s="246"/>
      <c r="N89" s="246"/>
      <c r="O89" s="246"/>
      <c r="P89" s="246"/>
      <c r="Q89" s="247"/>
      <c r="R89" s="247"/>
      <c r="S89" s="247"/>
      <c r="T89" s="247"/>
      <c r="U89" s="247"/>
      <c r="V89" s="247"/>
      <c r="W89" s="247"/>
      <c r="X89" s="247"/>
      <c r="Y89" s="247"/>
      <c r="Z89" s="247"/>
      <c r="AA89" s="247"/>
      <c r="AB89" s="247"/>
      <c r="AC89" s="247"/>
      <c r="AD89" s="247"/>
      <c r="AE89" s="247"/>
      <c r="AF89" s="247"/>
      <c r="AG89" s="247"/>
      <c r="AH89" s="247"/>
      <c r="AI89" s="247"/>
      <c r="AJ89" s="247"/>
      <c r="AK89" s="247"/>
      <c r="AL89" s="247"/>
      <c r="AM89" s="247"/>
      <c r="AN89" s="247"/>
      <c r="AO89" s="247"/>
      <c r="AP89" s="247"/>
      <c r="AQ89" s="247"/>
      <c r="AR89" s="247"/>
      <c r="AS89" s="247"/>
      <c r="AT89" s="247"/>
      <c r="AU89" s="247"/>
      <c r="AV89" s="247"/>
      <c r="AW89" s="247"/>
      <c r="AX89" s="247"/>
      <c r="AY89" s="247"/>
      <c r="AZ89" s="248"/>
      <c r="BA89" s="248"/>
      <c r="BB89" s="248"/>
      <c r="BC89" s="248"/>
      <c r="BD89" s="248"/>
      <c r="BE89" s="241"/>
      <c r="BF89" s="241"/>
      <c r="BG89" s="241"/>
      <c r="BH89" s="241"/>
      <c r="BI89" s="241"/>
      <c r="BJ89" s="241"/>
      <c r="BK89" s="241"/>
      <c r="BL89" s="241"/>
      <c r="BM89" s="241"/>
      <c r="BN89" s="241"/>
      <c r="BO89" s="241"/>
      <c r="BP89" s="241"/>
      <c r="BQ89" s="238">
        <v>83</v>
      </c>
      <c r="BR89" s="243"/>
      <c r="BS89" s="859"/>
      <c r="BT89" s="860"/>
      <c r="BU89" s="860"/>
      <c r="BV89" s="860"/>
      <c r="BW89" s="860"/>
      <c r="BX89" s="860"/>
      <c r="BY89" s="860"/>
      <c r="BZ89" s="860"/>
      <c r="CA89" s="860"/>
      <c r="CB89" s="860"/>
      <c r="CC89" s="860"/>
      <c r="CD89" s="860"/>
      <c r="CE89" s="860"/>
      <c r="CF89" s="860"/>
      <c r="CG89" s="865"/>
      <c r="CH89" s="862"/>
      <c r="CI89" s="863"/>
      <c r="CJ89" s="863"/>
      <c r="CK89" s="863"/>
      <c r="CL89" s="864"/>
      <c r="CM89" s="862"/>
      <c r="CN89" s="863"/>
      <c r="CO89" s="863"/>
      <c r="CP89" s="863"/>
      <c r="CQ89" s="864"/>
      <c r="CR89" s="862"/>
      <c r="CS89" s="863"/>
      <c r="CT89" s="863"/>
      <c r="CU89" s="863"/>
      <c r="CV89" s="864"/>
      <c r="CW89" s="862"/>
      <c r="CX89" s="863"/>
      <c r="CY89" s="863"/>
      <c r="CZ89" s="863"/>
      <c r="DA89" s="864"/>
      <c r="DB89" s="862"/>
      <c r="DC89" s="863"/>
      <c r="DD89" s="863"/>
      <c r="DE89" s="863"/>
      <c r="DF89" s="864"/>
      <c r="DG89" s="862"/>
      <c r="DH89" s="863"/>
      <c r="DI89" s="863"/>
      <c r="DJ89" s="863"/>
      <c r="DK89" s="864"/>
      <c r="DL89" s="862"/>
      <c r="DM89" s="863"/>
      <c r="DN89" s="863"/>
      <c r="DO89" s="863"/>
      <c r="DP89" s="864"/>
      <c r="DQ89" s="862"/>
      <c r="DR89" s="863"/>
      <c r="DS89" s="863"/>
      <c r="DT89" s="863"/>
      <c r="DU89" s="864"/>
      <c r="DV89" s="859"/>
      <c r="DW89" s="860"/>
      <c r="DX89" s="860"/>
      <c r="DY89" s="860"/>
      <c r="DZ89" s="861"/>
      <c r="EA89" s="230"/>
    </row>
    <row r="90" spans="1:131" ht="26.25" hidden="1" customHeight="1" x14ac:dyDescent="0.15">
      <c r="A90" s="245"/>
      <c r="B90" s="246"/>
      <c r="C90" s="246"/>
      <c r="D90" s="246"/>
      <c r="E90" s="246"/>
      <c r="F90" s="246"/>
      <c r="G90" s="246"/>
      <c r="H90" s="246"/>
      <c r="I90" s="246"/>
      <c r="J90" s="246"/>
      <c r="K90" s="246"/>
      <c r="L90" s="246"/>
      <c r="M90" s="246"/>
      <c r="N90" s="246"/>
      <c r="O90" s="246"/>
      <c r="P90" s="246"/>
      <c r="Q90" s="247"/>
      <c r="R90" s="247"/>
      <c r="S90" s="247"/>
      <c r="T90" s="247"/>
      <c r="U90" s="247"/>
      <c r="V90" s="247"/>
      <c r="W90" s="247"/>
      <c r="X90" s="247"/>
      <c r="Y90" s="247"/>
      <c r="Z90" s="247"/>
      <c r="AA90" s="247"/>
      <c r="AB90" s="247"/>
      <c r="AC90" s="247"/>
      <c r="AD90" s="247"/>
      <c r="AE90" s="247"/>
      <c r="AF90" s="247"/>
      <c r="AG90" s="247"/>
      <c r="AH90" s="247"/>
      <c r="AI90" s="247"/>
      <c r="AJ90" s="247"/>
      <c r="AK90" s="247"/>
      <c r="AL90" s="247"/>
      <c r="AM90" s="247"/>
      <c r="AN90" s="247"/>
      <c r="AO90" s="247"/>
      <c r="AP90" s="247"/>
      <c r="AQ90" s="247"/>
      <c r="AR90" s="247"/>
      <c r="AS90" s="247"/>
      <c r="AT90" s="247"/>
      <c r="AU90" s="247"/>
      <c r="AV90" s="247"/>
      <c r="AW90" s="247"/>
      <c r="AX90" s="247"/>
      <c r="AY90" s="247"/>
      <c r="AZ90" s="248"/>
      <c r="BA90" s="248"/>
      <c r="BB90" s="248"/>
      <c r="BC90" s="248"/>
      <c r="BD90" s="248"/>
      <c r="BE90" s="241"/>
      <c r="BF90" s="241"/>
      <c r="BG90" s="241"/>
      <c r="BH90" s="241"/>
      <c r="BI90" s="241"/>
      <c r="BJ90" s="241"/>
      <c r="BK90" s="241"/>
      <c r="BL90" s="241"/>
      <c r="BM90" s="241"/>
      <c r="BN90" s="241"/>
      <c r="BO90" s="241"/>
      <c r="BP90" s="241"/>
      <c r="BQ90" s="238">
        <v>84</v>
      </c>
      <c r="BR90" s="243"/>
      <c r="BS90" s="859"/>
      <c r="BT90" s="860"/>
      <c r="BU90" s="860"/>
      <c r="BV90" s="860"/>
      <c r="BW90" s="860"/>
      <c r="BX90" s="860"/>
      <c r="BY90" s="860"/>
      <c r="BZ90" s="860"/>
      <c r="CA90" s="860"/>
      <c r="CB90" s="860"/>
      <c r="CC90" s="860"/>
      <c r="CD90" s="860"/>
      <c r="CE90" s="860"/>
      <c r="CF90" s="860"/>
      <c r="CG90" s="865"/>
      <c r="CH90" s="862"/>
      <c r="CI90" s="863"/>
      <c r="CJ90" s="863"/>
      <c r="CK90" s="863"/>
      <c r="CL90" s="864"/>
      <c r="CM90" s="862"/>
      <c r="CN90" s="863"/>
      <c r="CO90" s="863"/>
      <c r="CP90" s="863"/>
      <c r="CQ90" s="864"/>
      <c r="CR90" s="862"/>
      <c r="CS90" s="863"/>
      <c r="CT90" s="863"/>
      <c r="CU90" s="863"/>
      <c r="CV90" s="864"/>
      <c r="CW90" s="862"/>
      <c r="CX90" s="863"/>
      <c r="CY90" s="863"/>
      <c r="CZ90" s="863"/>
      <c r="DA90" s="864"/>
      <c r="DB90" s="862"/>
      <c r="DC90" s="863"/>
      <c r="DD90" s="863"/>
      <c r="DE90" s="863"/>
      <c r="DF90" s="864"/>
      <c r="DG90" s="862"/>
      <c r="DH90" s="863"/>
      <c r="DI90" s="863"/>
      <c r="DJ90" s="863"/>
      <c r="DK90" s="864"/>
      <c r="DL90" s="862"/>
      <c r="DM90" s="863"/>
      <c r="DN90" s="863"/>
      <c r="DO90" s="863"/>
      <c r="DP90" s="864"/>
      <c r="DQ90" s="862"/>
      <c r="DR90" s="863"/>
      <c r="DS90" s="863"/>
      <c r="DT90" s="863"/>
      <c r="DU90" s="864"/>
      <c r="DV90" s="859"/>
      <c r="DW90" s="860"/>
      <c r="DX90" s="860"/>
      <c r="DY90" s="860"/>
      <c r="DZ90" s="861"/>
      <c r="EA90" s="230"/>
    </row>
    <row r="91" spans="1:131" ht="26.25" hidden="1" customHeight="1" x14ac:dyDescent="0.15">
      <c r="A91" s="245"/>
      <c r="B91" s="246"/>
      <c r="C91" s="246"/>
      <c r="D91" s="246"/>
      <c r="E91" s="246"/>
      <c r="F91" s="246"/>
      <c r="G91" s="246"/>
      <c r="H91" s="246"/>
      <c r="I91" s="246"/>
      <c r="J91" s="246"/>
      <c r="K91" s="246"/>
      <c r="L91" s="246"/>
      <c r="M91" s="246"/>
      <c r="N91" s="246"/>
      <c r="O91" s="246"/>
      <c r="P91" s="246"/>
      <c r="Q91" s="247"/>
      <c r="R91" s="247"/>
      <c r="S91" s="247"/>
      <c r="T91" s="247"/>
      <c r="U91" s="247"/>
      <c r="V91" s="247"/>
      <c r="W91" s="247"/>
      <c r="X91" s="247"/>
      <c r="Y91" s="247"/>
      <c r="Z91" s="247"/>
      <c r="AA91" s="247"/>
      <c r="AB91" s="247"/>
      <c r="AC91" s="247"/>
      <c r="AD91" s="247"/>
      <c r="AE91" s="247"/>
      <c r="AF91" s="247"/>
      <c r="AG91" s="247"/>
      <c r="AH91" s="247"/>
      <c r="AI91" s="247"/>
      <c r="AJ91" s="247"/>
      <c r="AK91" s="247"/>
      <c r="AL91" s="247"/>
      <c r="AM91" s="247"/>
      <c r="AN91" s="247"/>
      <c r="AO91" s="247"/>
      <c r="AP91" s="247"/>
      <c r="AQ91" s="247"/>
      <c r="AR91" s="247"/>
      <c r="AS91" s="247"/>
      <c r="AT91" s="247"/>
      <c r="AU91" s="247"/>
      <c r="AV91" s="247"/>
      <c r="AW91" s="247"/>
      <c r="AX91" s="247"/>
      <c r="AY91" s="247"/>
      <c r="AZ91" s="248"/>
      <c r="BA91" s="248"/>
      <c r="BB91" s="248"/>
      <c r="BC91" s="248"/>
      <c r="BD91" s="248"/>
      <c r="BE91" s="241"/>
      <c r="BF91" s="241"/>
      <c r="BG91" s="241"/>
      <c r="BH91" s="241"/>
      <c r="BI91" s="241"/>
      <c r="BJ91" s="241"/>
      <c r="BK91" s="241"/>
      <c r="BL91" s="241"/>
      <c r="BM91" s="241"/>
      <c r="BN91" s="241"/>
      <c r="BO91" s="241"/>
      <c r="BP91" s="241"/>
      <c r="BQ91" s="238">
        <v>85</v>
      </c>
      <c r="BR91" s="243"/>
      <c r="BS91" s="859"/>
      <c r="BT91" s="860"/>
      <c r="BU91" s="860"/>
      <c r="BV91" s="860"/>
      <c r="BW91" s="860"/>
      <c r="BX91" s="860"/>
      <c r="BY91" s="860"/>
      <c r="BZ91" s="860"/>
      <c r="CA91" s="860"/>
      <c r="CB91" s="860"/>
      <c r="CC91" s="860"/>
      <c r="CD91" s="860"/>
      <c r="CE91" s="860"/>
      <c r="CF91" s="860"/>
      <c r="CG91" s="865"/>
      <c r="CH91" s="862"/>
      <c r="CI91" s="863"/>
      <c r="CJ91" s="863"/>
      <c r="CK91" s="863"/>
      <c r="CL91" s="864"/>
      <c r="CM91" s="862"/>
      <c r="CN91" s="863"/>
      <c r="CO91" s="863"/>
      <c r="CP91" s="863"/>
      <c r="CQ91" s="864"/>
      <c r="CR91" s="862"/>
      <c r="CS91" s="863"/>
      <c r="CT91" s="863"/>
      <c r="CU91" s="863"/>
      <c r="CV91" s="864"/>
      <c r="CW91" s="862"/>
      <c r="CX91" s="863"/>
      <c r="CY91" s="863"/>
      <c r="CZ91" s="863"/>
      <c r="DA91" s="864"/>
      <c r="DB91" s="862"/>
      <c r="DC91" s="863"/>
      <c r="DD91" s="863"/>
      <c r="DE91" s="863"/>
      <c r="DF91" s="864"/>
      <c r="DG91" s="862"/>
      <c r="DH91" s="863"/>
      <c r="DI91" s="863"/>
      <c r="DJ91" s="863"/>
      <c r="DK91" s="864"/>
      <c r="DL91" s="862"/>
      <c r="DM91" s="863"/>
      <c r="DN91" s="863"/>
      <c r="DO91" s="863"/>
      <c r="DP91" s="864"/>
      <c r="DQ91" s="862"/>
      <c r="DR91" s="863"/>
      <c r="DS91" s="863"/>
      <c r="DT91" s="863"/>
      <c r="DU91" s="864"/>
      <c r="DV91" s="859"/>
      <c r="DW91" s="860"/>
      <c r="DX91" s="860"/>
      <c r="DY91" s="860"/>
      <c r="DZ91" s="861"/>
      <c r="EA91" s="230"/>
    </row>
    <row r="92" spans="1:131" ht="26.25" hidden="1" customHeight="1" x14ac:dyDescent="0.15">
      <c r="A92" s="245"/>
      <c r="B92" s="246"/>
      <c r="C92" s="246"/>
      <c r="D92" s="246"/>
      <c r="E92" s="246"/>
      <c r="F92" s="246"/>
      <c r="G92" s="246"/>
      <c r="H92" s="246"/>
      <c r="I92" s="246"/>
      <c r="J92" s="246"/>
      <c r="K92" s="246"/>
      <c r="L92" s="246"/>
      <c r="M92" s="246"/>
      <c r="N92" s="246"/>
      <c r="O92" s="246"/>
      <c r="P92" s="246"/>
      <c r="Q92" s="247"/>
      <c r="R92" s="247"/>
      <c r="S92" s="247"/>
      <c r="T92" s="247"/>
      <c r="U92" s="247"/>
      <c r="V92" s="247"/>
      <c r="W92" s="247"/>
      <c r="X92" s="247"/>
      <c r="Y92" s="247"/>
      <c r="Z92" s="247"/>
      <c r="AA92" s="247"/>
      <c r="AB92" s="247"/>
      <c r="AC92" s="247"/>
      <c r="AD92" s="247"/>
      <c r="AE92" s="247"/>
      <c r="AF92" s="247"/>
      <c r="AG92" s="247"/>
      <c r="AH92" s="247"/>
      <c r="AI92" s="247"/>
      <c r="AJ92" s="247"/>
      <c r="AK92" s="247"/>
      <c r="AL92" s="247"/>
      <c r="AM92" s="247"/>
      <c r="AN92" s="247"/>
      <c r="AO92" s="247"/>
      <c r="AP92" s="247"/>
      <c r="AQ92" s="247"/>
      <c r="AR92" s="247"/>
      <c r="AS92" s="247"/>
      <c r="AT92" s="247"/>
      <c r="AU92" s="247"/>
      <c r="AV92" s="247"/>
      <c r="AW92" s="247"/>
      <c r="AX92" s="247"/>
      <c r="AY92" s="247"/>
      <c r="AZ92" s="248"/>
      <c r="BA92" s="248"/>
      <c r="BB92" s="248"/>
      <c r="BC92" s="248"/>
      <c r="BD92" s="248"/>
      <c r="BE92" s="241"/>
      <c r="BF92" s="241"/>
      <c r="BG92" s="241"/>
      <c r="BH92" s="241"/>
      <c r="BI92" s="241"/>
      <c r="BJ92" s="241"/>
      <c r="BK92" s="241"/>
      <c r="BL92" s="241"/>
      <c r="BM92" s="241"/>
      <c r="BN92" s="241"/>
      <c r="BO92" s="241"/>
      <c r="BP92" s="241"/>
      <c r="BQ92" s="238">
        <v>86</v>
      </c>
      <c r="BR92" s="243"/>
      <c r="BS92" s="859"/>
      <c r="BT92" s="860"/>
      <c r="BU92" s="860"/>
      <c r="BV92" s="860"/>
      <c r="BW92" s="860"/>
      <c r="BX92" s="860"/>
      <c r="BY92" s="860"/>
      <c r="BZ92" s="860"/>
      <c r="CA92" s="860"/>
      <c r="CB92" s="860"/>
      <c r="CC92" s="860"/>
      <c r="CD92" s="860"/>
      <c r="CE92" s="860"/>
      <c r="CF92" s="860"/>
      <c r="CG92" s="865"/>
      <c r="CH92" s="862"/>
      <c r="CI92" s="863"/>
      <c r="CJ92" s="863"/>
      <c r="CK92" s="863"/>
      <c r="CL92" s="864"/>
      <c r="CM92" s="862"/>
      <c r="CN92" s="863"/>
      <c r="CO92" s="863"/>
      <c r="CP92" s="863"/>
      <c r="CQ92" s="864"/>
      <c r="CR92" s="862"/>
      <c r="CS92" s="863"/>
      <c r="CT92" s="863"/>
      <c r="CU92" s="863"/>
      <c r="CV92" s="864"/>
      <c r="CW92" s="862"/>
      <c r="CX92" s="863"/>
      <c r="CY92" s="863"/>
      <c r="CZ92" s="863"/>
      <c r="DA92" s="864"/>
      <c r="DB92" s="862"/>
      <c r="DC92" s="863"/>
      <c r="DD92" s="863"/>
      <c r="DE92" s="863"/>
      <c r="DF92" s="864"/>
      <c r="DG92" s="862"/>
      <c r="DH92" s="863"/>
      <c r="DI92" s="863"/>
      <c r="DJ92" s="863"/>
      <c r="DK92" s="864"/>
      <c r="DL92" s="862"/>
      <c r="DM92" s="863"/>
      <c r="DN92" s="863"/>
      <c r="DO92" s="863"/>
      <c r="DP92" s="864"/>
      <c r="DQ92" s="862"/>
      <c r="DR92" s="863"/>
      <c r="DS92" s="863"/>
      <c r="DT92" s="863"/>
      <c r="DU92" s="864"/>
      <c r="DV92" s="859"/>
      <c r="DW92" s="860"/>
      <c r="DX92" s="860"/>
      <c r="DY92" s="860"/>
      <c r="DZ92" s="861"/>
      <c r="EA92" s="230"/>
    </row>
    <row r="93" spans="1:131" ht="26.25" hidden="1" customHeight="1" x14ac:dyDescent="0.15">
      <c r="A93" s="245"/>
      <c r="B93" s="246"/>
      <c r="C93" s="246"/>
      <c r="D93" s="246"/>
      <c r="E93" s="246"/>
      <c r="F93" s="246"/>
      <c r="G93" s="246"/>
      <c r="H93" s="246"/>
      <c r="I93" s="246"/>
      <c r="J93" s="246"/>
      <c r="K93" s="246"/>
      <c r="L93" s="246"/>
      <c r="M93" s="246"/>
      <c r="N93" s="246"/>
      <c r="O93" s="246"/>
      <c r="P93" s="246"/>
      <c r="Q93" s="247"/>
      <c r="R93" s="247"/>
      <c r="S93" s="247"/>
      <c r="T93" s="247"/>
      <c r="U93" s="247"/>
      <c r="V93" s="247"/>
      <c r="W93" s="247"/>
      <c r="X93" s="247"/>
      <c r="Y93" s="247"/>
      <c r="Z93" s="247"/>
      <c r="AA93" s="247"/>
      <c r="AB93" s="247"/>
      <c r="AC93" s="247"/>
      <c r="AD93" s="247"/>
      <c r="AE93" s="247"/>
      <c r="AF93" s="247"/>
      <c r="AG93" s="247"/>
      <c r="AH93" s="247"/>
      <c r="AI93" s="247"/>
      <c r="AJ93" s="247"/>
      <c r="AK93" s="247"/>
      <c r="AL93" s="247"/>
      <c r="AM93" s="247"/>
      <c r="AN93" s="247"/>
      <c r="AO93" s="247"/>
      <c r="AP93" s="247"/>
      <c r="AQ93" s="247"/>
      <c r="AR93" s="247"/>
      <c r="AS93" s="247"/>
      <c r="AT93" s="247"/>
      <c r="AU93" s="247"/>
      <c r="AV93" s="247"/>
      <c r="AW93" s="247"/>
      <c r="AX93" s="247"/>
      <c r="AY93" s="247"/>
      <c r="AZ93" s="248"/>
      <c r="BA93" s="248"/>
      <c r="BB93" s="248"/>
      <c r="BC93" s="248"/>
      <c r="BD93" s="248"/>
      <c r="BE93" s="241"/>
      <c r="BF93" s="241"/>
      <c r="BG93" s="241"/>
      <c r="BH93" s="241"/>
      <c r="BI93" s="241"/>
      <c r="BJ93" s="241"/>
      <c r="BK93" s="241"/>
      <c r="BL93" s="241"/>
      <c r="BM93" s="241"/>
      <c r="BN93" s="241"/>
      <c r="BO93" s="241"/>
      <c r="BP93" s="241"/>
      <c r="BQ93" s="238">
        <v>87</v>
      </c>
      <c r="BR93" s="243"/>
      <c r="BS93" s="859"/>
      <c r="BT93" s="860"/>
      <c r="BU93" s="860"/>
      <c r="BV93" s="860"/>
      <c r="BW93" s="860"/>
      <c r="BX93" s="860"/>
      <c r="BY93" s="860"/>
      <c r="BZ93" s="860"/>
      <c r="CA93" s="860"/>
      <c r="CB93" s="860"/>
      <c r="CC93" s="860"/>
      <c r="CD93" s="860"/>
      <c r="CE93" s="860"/>
      <c r="CF93" s="860"/>
      <c r="CG93" s="865"/>
      <c r="CH93" s="862"/>
      <c r="CI93" s="863"/>
      <c r="CJ93" s="863"/>
      <c r="CK93" s="863"/>
      <c r="CL93" s="864"/>
      <c r="CM93" s="862"/>
      <c r="CN93" s="863"/>
      <c r="CO93" s="863"/>
      <c r="CP93" s="863"/>
      <c r="CQ93" s="864"/>
      <c r="CR93" s="862"/>
      <c r="CS93" s="863"/>
      <c r="CT93" s="863"/>
      <c r="CU93" s="863"/>
      <c r="CV93" s="864"/>
      <c r="CW93" s="862"/>
      <c r="CX93" s="863"/>
      <c r="CY93" s="863"/>
      <c r="CZ93" s="863"/>
      <c r="DA93" s="864"/>
      <c r="DB93" s="862"/>
      <c r="DC93" s="863"/>
      <c r="DD93" s="863"/>
      <c r="DE93" s="863"/>
      <c r="DF93" s="864"/>
      <c r="DG93" s="862"/>
      <c r="DH93" s="863"/>
      <c r="DI93" s="863"/>
      <c r="DJ93" s="863"/>
      <c r="DK93" s="864"/>
      <c r="DL93" s="862"/>
      <c r="DM93" s="863"/>
      <c r="DN93" s="863"/>
      <c r="DO93" s="863"/>
      <c r="DP93" s="864"/>
      <c r="DQ93" s="862"/>
      <c r="DR93" s="863"/>
      <c r="DS93" s="863"/>
      <c r="DT93" s="863"/>
      <c r="DU93" s="864"/>
      <c r="DV93" s="859"/>
      <c r="DW93" s="860"/>
      <c r="DX93" s="860"/>
      <c r="DY93" s="860"/>
      <c r="DZ93" s="861"/>
      <c r="EA93" s="230"/>
    </row>
    <row r="94" spans="1:131" ht="26.25" hidden="1" customHeight="1" x14ac:dyDescent="0.15">
      <c r="A94" s="245"/>
      <c r="B94" s="246"/>
      <c r="C94" s="246"/>
      <c r="D94" s="246"/>
      <c r="E94" s="246"/>
      <c r="F94" s="246"/>
      <c r="G94" s="246"/>
      <c r="H94" s="246"/>
      <c r="I94" s="246"/>
      <c r="J94" s="246"/>
      <c r="K94" s="246"/>
      <c r="L94" s="246"/>
      <c r="M94" s="246"/>
      <c r="N94" s="246"/>
      <c r="O94" s="246"/>
      <c r="P94" s="246"/>
      <c r="Q94" s="247"/>
      <c r="R94" s="247"/>
      <c r="S94" s="247"/>
      <c r="T94" s="247"/>
      <c r="U94" s="247"/>
      <c r="V94" s="247"/>
      <c r="W94" s="247"/>
      <c r="X94" s="247"/>
      <c r="Y94" s="247"/>
      <c r="Z94" s="247"/>
      <c r="AA94" s="247"/>
      <c r="AB94" s="247"/>
      <c r="AC94" s="247"/>
      <c r="AD94" s="247"/>
      <c r="AE94" s="247"/>
      <c r="AF94" s="247"/>
      <c r="AG94" s="247"/>
      <c r="AH94" s="247"/>
      <c r="AI94" s="247"/>
      <c r="AJ94" s="247"/>
      <c r="AK94" s="247"/>
      <c r="AL94" s="247"/>
      <c r="AM94" s="247"/>
      <c r="AN94" s="247"/>
      <c r="AO94" s="247"/>
      <c r="AP94" s="247"/>
      <c r="AQ94" s="247"/>
      <c r="AR94" s="247"/>
      <c r="AS94" s="247"/>
      <c r="AT94" s="247"/>
      <c r="AU94" s="247"/>
      <c r="AV94" s="247"/>
      <c r="AW94" s="247"/>
      <c r="AX94" s="247"/>
      <c r="AY94" s="247"/>
      <c r="AZ94" s="248"/>
      <c r="BA94" s="248"/>
      <c r="BB94" s="248"/>
      <c r="BC94" s="248"/>
      <c r="BD94" s="248"/>
      <c r="BE94" s="241"/>
      <c r="BF94" s="241"/>
      <c r="BG94" s="241"/>
      <c r="BH94" s="241"/>
      <c r="BI94" s="241"/>
      <c r="BJ94" s="241"/>
      <c r="BK94" s="241"/>
      <c r="BL94" s="241"/>
      <c r="BM94" s="241"/>
      <c r="BN94" s="241"/>
      <c r="BO94" s="241"/>
      <c r="BP94" s="241"/>
      <c r="BQ94" s="238">
        <v>88</v>
      </c>
      <c r="BR94" s="243"/>
      <c r="BS94" s="859"/>
      <c r="BT94" s="860"/>
      <c r="BU94" s="860"/>
      <c r="BV94" s="860"/>
      <c r="BW94" s="860"/>
      <c r="BX94" s="860"/>
      <c r="BY94" s="860"/>
      <c r="BZ94" s="860"/>
      <c r="CA94" s="860"/>
      <c r="CB94" s="860"/>
      <c r="CC94" s="860"/>
      <c r="CD94" s="860"/>
      <c r="CE94" s="860"/>
      <c r="CF94" s="860"/>
      <c r="CG94" s="865"/>
      <c r="CH94" s="862"/>
      <c r="CI94" s="863"/>
      <c r="CJ94" s="863"/>
      <c r="CK94" s="863"/>
      <c r="CL94" s="864"/>
      <c r="CM94" s="862"/>
      <c r="CN94" s="863"/>
      <c r="CO94" s="863"/>
      <c r="CP94" s="863"/>
      <c r="CQ94" s="864"/>
      <c r="CR94" s="862"/>
      <c r="CS94" s="863"/>
      <c r="CT94" s="863"/>
      <c r="CU94" s="863"/>
      <c r="CV94" s="864"/>
      <c r="CW94" s="862"/>
      <c r="CX94" s="863"/>
      <c r="CY94" s="863"/>
      <c r="CZ94" s="863"/>
      <c r="DA94" s="864"/>
      <c r="DB94" s="862"/>
      <c r="DC94" s="863"/>
      <c r="DD94" s="863"/>
      <c r="DE94" s="863"/>
      <c r="DF94" s="864"/>
      <c r="DG94" s="862"/>
      <c r="DH94" s="863"/>
      <c r="DI94" s="863"/>
      <c r="DJ94" s="863"/>
      <c r="DK94" s="864"/>
      <c r="DL94" s="862"/>
      <c r="DM94" s="863"/>
      <c r="DN94" s="863"/>
      <c r="DO94" s="863"/>
      <c r="DP94" s="864"/>
      <c r="DQ94" s="862"/>
      <c r="DR94" s="863"/>
      <c r="DS94" s="863"/>
      <c r="DT94" s="863"/>
      <c r="DU94" s="864"/>
      <c r="DV94" s="859"/>
      <c r="DW94" s="860"/>
      <c r="DX94" s="860"/>
      <c r="DY94" s="860"/>
      <c r="DZ94" s="861"/>
      <c r="EA94" s="230"/>
    </row>
    <row r="95" spans="1:131" ht="26.25" hidden="1" customHeight="1" x14ac:dyDescent="0.15">
      <c r="A95" s="245"/>
      <c r="B95" s="246"/>
      <c r="C95" s="246"/>
      <c r="D95" s="246"/>
      <c r="E95" s="246"/>
      <c r="F95" s="246"/>
      <c r="G95" s="246"/>
      <c r="H95" s="246"/>
      <c r="I95" s="246"/>
      <c r="J95" s="246"/>
      <c r="K95" s="246"/>
      <c r="L95" s="246"/>
      <c r="M95" s="246"/>
      <c r="N95" s="246"/>
      <c r="O95" s="246"/>
      <c r="P95" s="246"/>
      <c r="Q95" s="247"/>
      <c r="R95" s="247"/>
      <c r="S95" s="247"/>
      <c r="T95" s="247"/>
      <c r="U95" s="247"/>
      <c r="V95" s="247"/>
      <c r="W95" s="247"/>
      <c r="X95" s="247"/>
      <c r="Y95" s="247"/>
      <c r="Z95" s="247"/>
      <c r="AA95" s="247"/>
      <c r="AB95" s="247"/>
      <c r="AC95" s="247"/>
      <c r="AD95" s="247"/>
      <c r="AE95" s="247"/>
      <c r="AF95" s="247"/>
      <c r="AG95" s="247"/>
      <c r="AH95" s="247"/>
      <c r="AI95" s="247"/>
      <c r="AJ95" s="247"/>
      <c r="AK95" s="247"/>
      <c r="AL95" s="247"/>
      <c r="AM95" s="247"/>
      <c r="AN95" s="247"/>
      <c r="AO95" s="247"/>
      <c r="AP95" s="247"/>
      <c r="AQ95" s="247"/>
      <c r="AR95" s="247"/>
      <c r="AS95" s="247"/>
      <c r="AT95" s="247"/>
      <c r="AU95" s="247"/>
      <c r="AV95" s="247"/>
      <c r="AW95" s="247"/>
      <c r="AX95" s="247"/>
      <c r="AY95" s="247"/>
      <c r="AZ95" s="248"/>
      <c r="BA95" s="248"/>
      <c r="BB95" s="248"/>
      <c r="BC95" s="248"/>
      <c r="BD95" s="248"/>
      <c r="BE95" s="241"/>
      <c r="BF95" s="241"/>
      <c r="BG95" s="241"/>
      <c r="BH95" s="241"/>
      <c r="BI95" s="241"/>
      <c r="BJ95" s="241"/>
      <c r="BK95" s="241"/>
      <c r="BL95" s="241"/>
      <c r="BM95" s="241"/>
      <c r="BN95" s="241"/>
      <c r="BO95" s="241"/>
      <c r="BP95" s="241"/>
      <c r="BQ95" s="238">
        <v>89</v>
      </c>
      <c r="BR95" s="243"/>
      <c r="BS95" s="859"/>
      <c r="BT95" s="860"/>
      <c r="BU95" s="860"/>
      <c r="BV95" s="860"/>
      <c r="BW95" s="860"/>
      <c r="BX95" s="860"/>
      <c r="BY95" s="860"/>
      <c r="BZ95" s="860"/>
      <c r="CA95" s="860"/>
      <c r="CB95" s="860"/>
      <c r="CC95" s="860"/>
      <c r="CD95" s="860"/>
      <c r="CE95" s="860"/>
      <c r="CF95" s="860"/>
      <c r="CG95" s="865"/>
      <c r="CH95" s="862"/>
      <c r="CI95" s="863"/>
      <c r="CJ95" s="863"/>
      <c r="CK95" s="863"/>
      <c r="CL95" s="864"/>
      <c r="CM95" s="862"/>
      <c r="CN95" s="863"/>
      <c r="CO95" s="863"/>
      <c r="CP95" s="863"/>
      <c r="CQ95" s="864"/>
      <c r="CR95" s="862"/>
      <c r="CS95" s="863"/>
      <c r="CT95" s="863"/>
      <c r="CU95" s="863"/>
      <c r="CV95" s="864"/>
      <c r="CW95" s="862"/>
      <c r="CX95" s="863"/>
      <c r="CY95" s="863"/>
      <c r="CZ95" s="863"/>
      <c r="DA95" s="864"/>
      <c r="DB95" s="862"/>
      <c r="DC95" s="863"/>
      <c r="DD95" s="863"/>
      <c r="DE95" s="863"/>
      <c r="DF95" s="864"/>
      <c r="DG95" s="862"/>
      <c r="DH95" s="863"/>
      <c r="DI95" s="863"/>
      <c r="DJ95" s="863"/>
      <c r="DK95" s="864"/>
      <c r="DL95" s="862"/>
      <c r="DM95" s="863"/>
      <c r="DN95" s="863"/>
      <c r="DO95" s="863"/>
      <c r="DP95" s="864"/>
      <c r="DQ95" s="862"/>
      <c r="DR95" s="863"/>
      <c r="DS95" s="863"/>
      <c r="DT95" s="863"/>
      <c r="DU95" s="864"/>
      <c r="DV95" s="859"/>
      <c r="DW95" s="860"/>
      <c r="DX95" s="860"/>
      <c r="DY95" s="860"/>
      <c r="DZ95" s="861"/>
      <c r="EA95" s="230"/>
    </row>
    <row r="96" spans="1:131" ht="26.25" hidden="1" customHeight="1" x14ac:dyDescent="0.15">
      <c r="A96" s="245"/>
      <c r="B96" s="246"/>
      <c r="C96" s="246"/>
      <c r="D96" s="246"/>
      <c r="E96" s="246"/>
      <c r="F96" s="246"/>
      <c r="G96" s="246"/>
      <c r="H96" s="246"/>
      <c r="I96" s="246"/>
      <c r="J96" s="246"/>
      <c r="K96" s="246"/>
      <c r="L96" s="246"/>
      <c r="M96" s="246"/>
      <c r="N96" s="246"/>
      <c r="O96" s="246"/>
      <c r="P96" s="246"/>
      <c r="Q96" s="247"/>
      <c r="R96" s="247"/>
      <c r="S96" s="247"/>
      <c r="T96" s="247"/>
      <c r="U96" s="247"/>
      <c r="V96" s="247"/>
      <c r="W96" s="247"/>
      <c r="X96" s="247"/>
      <c r="Y96" s="247"/>
      <c r="Z96" s="247"/>
      <c r="AA96" s="247"/>
      <c r="AB96" s="247"/>
      <c r="AC96" s="247"/>
      <c r="AD96" s="247"/>
      <c r="AE96" s="247"/>
      <c r="AF96" s="247"/>
      <c r="AG96" s="247"/>
      <c r="AH96" s="247"/>
      <c r="AI96" s="247"/>
      <c r="AJ96" s="247"/>
      <c r="AK96" s="247"/>
      <c r="AL96" s="247"/>
      <c r="AM96" s="247"/>
      <c r="AN96" s="247"/>
      <c r="AO96" s="247"/>
      <c r="AP96" s="247"/>
      <c r="AQ96" s="247"/>
      <c r="AR96" s="247"/>
      <c r="AS96" s="247"/>
      <c r="AT96" s="247"/>
      <c r="AU96" s="247"/>
      <c r="AV96" s="247"/>
      <c r="AW96" s="247"/>
      <c r="AX96" s="247"/>
      <c r="AY96" s="247"/>
      <c r="AZ96" s="248"/>
      <c r="BA96" s="248"/>
      <c r="BB96" s="248"/>
      <c r="BC96" s="248"/>
      <c r="BD96" s="248"/>
      <c r="BE96" s="241"/>
      <c r="BF96" s="241"/>
      <c r="BG96" s="241"/>
      <c r="BH96" s="241"/>
      <c r="BI96" s="241"/>
      <c r="BJ96" s="241"/>
      <c r="BK96" s="241"/>
      <c r="BL96" s="241"/>
      <c r="BM96" s="241"/>
      <c r="BN96" s="241"/>
      <c r="BO96" s="241"/>
      <c r="BP96" s="241"/>
      <c r="BQ96" s="238">
        <v>90</v>
      </c>
      <c r="BR96" s="243"/>
      <c r="BS96" s="859"/>
      <c r="BT96" s="860"/>
      <c r="BU96" s="860"/>
      <c r="BV96" s="860"/>
      <c r="BW96" s="860"/>
      <c r="BX96" s="860"/>
      <c r="BY96" s="860"/>
      <c r="BZ96" s="860"/>
      <c r="CA96" s="860"/>
      <c r="CB96" s="860"/>
      <c r="CC96" s="860"/>
      <c r="CD96" s="860"/>
      <c r="CE96" s="860"/>
      <c r="CF96" s="860"/>
      <c r="CG96" s="865"/>
      <c r="CH96" s="862"/>
      <c r="CI96" s="863"/>
      <c r="CJ96" s="863"/>
      <c r="CK96" s="863"/>
      <c r="CL96" s="864"/>
      <c r="CM96" s="862"/>
      <c r="CN96" s="863"/>
      <c r="CO96" s="863"/>
      <c r="CP96" s="863"/>
      <c r="CQ96" s="864"/>
      <c r="CR96" s="862"/>
      <c r="CS96" s="863"/>
      <c r="CT96" s="863"/>
      <c r="CU96" s="863"/>
      <c r="CV96" s="864"/>
      <c r="CW96" s="862"/>
      <c r="CX96" s="863"/>
      <c r="CY96" s="863"/>
      <c r="CZ96" s="863"/>
      <c r="DA96" s="864"/>
      <c r="DB96" s="862"/>
      <c r="DC96" s="863"/>
      <c r="DD96" s="863"/>
      <c r="DE96" s="863"/>
      <c r="DF96" s="864"/>
      <c r="DG96" s="862"/>
      <c r="DH96" s="863"/>
      <c r="DI96" s="863"/>
      <c r="DJ96" s="863"/>
      <c r="DK96" s="864"/>
      <c r="DL96" s="862"/>
      <c r="DM96" s="863"/>
      <c r="DN96" s="863"/>
      <c r="DO96" s="863"/>
      <c r="DP96" s="864"/>
      <c r="DQ96" s="862"/>
      <c r="DR96" s="863"/>
      <c r="DS96" s="863"/>
      <c r="DT96" s="863"/>
      <c r="DU96" s="864"/>
      <c r="DV96" s="859"/>
      <c r="DW96" s="860"/>
      <c r="DX96" s="860"/>
      <c r="DY96" s="860"/>
      <c r="DZ96" s="861"/>
      <c r="EA96" s="230"/>
    </row>
    <row r="97" spans="1:131" ht="26.25" hidden="1" customHeight="1" x14ac:dyDescent="0.15">
      <c r="A97" s="245"/>
      <c r="B97" s="246"/>
      <c r="C97" s="246"/>
      <c r="D97" s="246"/>
      <c r="E97" s="246"/>
      <c r="F97" s="246"/>
      <c r="G97" s="246"/>
      <c r="H97" s="246"/>
      <c r="I97" s="246"/>
      <c r="J97" s="246"/>
      <c r="K97" s="246"/>
      <c r="L97" s="246"/>
      <c r="M97" s="246"/>
      <c r="N97" s="246"/>
      <c r="O97" s="246"/>
      <c r="P97" s="246"/>
      <c r="Q97" s="247"/>
      <c r="R97" s="247"/>
      <c r="S97" s="247"/>
      <c r="T97" s="247"/>
      <c r="U97" s="247"/>
      <c r="V97" s="247"/>
      <c r="W97" s="247"/>
      <c r="X97" s="247"/>
      <c r="Y97" s="247"/>
      <c r="Z97" s="247"/>
      <c r="AA97" s="247"/>
      <c r="AB97" s="247"/>
      <c r="AC97" s="247"/>
      <c r="AD97" s="247"/>
      <c r="AE97" s="247"/>
      <c r="AF97" s="247"/>
      <c r="AG97" s="247"/>
      <c r="AH97" s="247"/>
      <c r="AI97" s="247"/>
      <c r="AJ97" s="247"/>
      <c r="AK97" s="247"/>
      <c r="AL97" s="247"/>
      <c r="AM97" s="247"/>
      <c r="AN97" s="247"/>
      <c r="AO97" s="247"/>
      <c r="AP97" s="247"/>
      <c r="AQ97" s="247"/>
      <c r="AR97" s="247"/>
      <c r="AS97" s="247"/>
      <c r="AT97" s="247"/>
      <c r="AU97" s="247"/>
      <c r="AV97" s="247"/>
      <c r="AW97" s="247"/>
      <c r="AX97" s="247"/>
      <c r="AY97" s="247"/>
      <c r="AZ97" s="248"/>
      <c r="BA97" s="248"/>
      <c r="BB97" s="248"/>
      <c r="BC97" s="248"/>
      <c r="BD97" s="248"/>
      <c r="BE97" s="241"/>
      <c r="BF97" s="241"/>
      <c r="BG97" s="241"/>
      <c r="BH97" s="241"/>
      <c r="BI97" s="241"/>
      <c r="BJ97" s="241"/>
      <c r="BK97" s="241"/>
      <c r="BL97" s="241"/>
      <c r="BM97" s="241"/>
      <c r="BN97" s="241"/>
      <c r="BO97" s="241"/>
      <c r="BP97" s="241"/>
      <c r="BQ97" s="238">
        <v>91</v>
      </c>
      <c r="BR97" s="243"/>
      <c r="BS97" s="859"/>
      <c r="BT97" s="860"/>
      <c r="BU97" s="860"/>
      <c r="BV97" s="860"/>
      <c r="BW97" s="860"/>
      <c r="BX97" s="860"/>
      <c r="BY97" s="860"/>
      <c r="BZ97" s="860"/>
      <c r="CA97" s="860"/>
      <c r="CB97" s="860"/>
      <c r="CC97" s="860"/>
      <c r="CD97" s="860"/>
      <c r="CE97" s="860"/>
      <c r="CF97" s="860"/>
      <c r="CG97" s="865"/>
      <c r="CH97" s="862"/>
      <c r="CI97" s="863"/>
      <c r="CJ97" s="863"/>
      <c r="CK97" s="863"/>
      <c r="CL97" s="864"/>
      <c r="CM97" s="862"/>
      <c r="CN97" s="863"/>
      <c r="CO97" s="863"/>
      <c r="CP97" s="863"/>
      <c r="CQ97" s="864"/>
      <c r="CR97" s="862"/>
      <c r="CS97" s="863"/>
      <c r="CT97" s="863"/>
      <c r="CU97" s="863"/>
      <c r="CV97" s="864"/>
      <c r="CW97" s="862"/>
      <c r="CX97" s="863"/>
      <c r="CY97" s="863"/>
      <c r="CZ97" s="863"/>
      <c r="DA97" s="864"/>
      <c r="DB97" s="862"/>
      <c r="DC97" s="863"/>
      <c r="DD97" s="863"/>
      <c r="DE97" s="863"/>
      <c r="DF97" s="864"/>
      <c r="DG97" s="862"/>
      <c r="DH97" s="863"/>
      <c r="DI97" s="863"/>
      <c r="DJ97" s="863"/>
      <c r="DK97" s="864"/>
      <c r="DL97" s="862"/>
      <c r="DM97" s="863"/>
      <c r="DN97" s="863"/>
      <c r="DO97" s="863"/>
      <c r="DP97" s="864"/>
      <c r="DQ97" s="862"/>
      <c r="DR97" s="863"/>
      <c r="DS97" s="863"/>
      <c r="DT97" s="863"/>
      <c r="DU97" s="864"/>
      <c r="DV97" s="859"/>
      <c r="DW97" s="860"/>
      <c r="DX97" s="860"/>
      <c r="DY97" s="860"/>
      <c r="DZ97" s="861"/>
      <c r="EA97" s="230"/>
    </row>
    <row r="98" spans="1:131" ht="26.25" hidden="1" customHeight="1" x14ac:dyDescent="0.15">
      <c r="A98" s="245"/>
      <c r="B98" s="246"/>
      <c r="C98" s="246"/>
      <c r="D98" s="246"/>
      <c r="E98" s="246"/>
      <c r="F98" s="246"/>
      <c r="G98" s="246"/>
      <c r="H98" s="246"/>
      <c r="I98" s="246"/>
      <c r="J98" s="246"/>
      <c r="K98" s="246"/>
      <c r="L98" s="246"/>
      <c r="M98" s="246"/>
      <c r="N98" s="246"/>
      <c r="O98" s="246"/>
      <c r="P98" s="246"/>
      <c r="Q98" s="247"/>
      <c r="R98" s="247"/>
      <c r="S98" s="247"/>
      <c r="T98" s="247"/>
      <c r="U98" s="247"/>
      <c r="V98" s="247"/>
      <c r="W98" s="247"/>
      <c r="X98" s="247"/>
      <c r="Y98" s="247"/>
      <c r="Z98" s="247"/>
      <c r="AA98" s="247"/>
      <c r="AB98" s="247"/>
      <c r="AC98" s="247"/>
      <c r="AD98" s="247"/>
      <c r="AE98" s="247"/>
      <c r="AF98" s="247"/>
      <c r="AG98" s="247"/>
      <c r="AH98" s="247"/>
      <c r="AI98" s="247"/>
      <c r="AJ98" s="247"/>
      <c r="AK98" s="247"/>
      <c r="AL98" s="247"/>
      <c r="AM98" s="247"/>
      <c r="AN98" s="247"/>
      <c r="AO98" s="247"/>
      <c r="AP98" s="247"/>
      <c r="AQ98" s="247"/>
      <c r="AR98" s="247"/>
      <c r="AS98" s="247"/>
      <c r="AT98" s="247"/>
      <c r="AU98" s="247"/>
      <c r="AV98" s="247"/>
      <c r="AW98" s="247"/>
      <c r="AX98" s="247"/>
      <c r="AY98" s="247"/>
      <c r="AZ98" s="248"/>
      <c r="BA98" s="248"/>
      <c r="BB98" s="248"/>
      <c r="BC98" s="248"/>
      <c r="BD98" s="248"/>
      <c r="BE98" s="241"/>
      <c r="BF98" s="241"/>
      <c r="BG98" s="241"/>
      <c r="BH98" s="241"/>
      <c r="BI98" s="241"/>
      <c r="BJ98" s="241"/>
      <c r="BK98" s="241"/>
      <c r="BL98" s="241"/>
      <c r="BM98" s="241"/>
      <c r="BN98" s="241"/>
      <c r="BO98" s="241"/>
      <c r="BP98" s="241"/>
      <c r="BQ98" s="238">
        <v>92</v>
      </c>
      <c r="BR98" s="243"/>
      <c r="BS98" s="859"/>
      <c r="BT98" s="860"/>
      <c r="BU98" s="860"/>
      <c r="BV98" s="860"/>
      <c r="BW98" s="860"/>
      <c r="BX98" s="860"/>
      <c r="BY98" s="860"/>
      <c r="BZ98" s="860"/>
      <c r="CA98" s="860"/>
      <c r="CB98" s="860"/>
      <c r="CC98" s="860"/>
      <c r="CD98" s="860"/>
      <c r="CE98" s="860"/>
      <c r="CF98" s="860"/>
      <c r="CG98" s="865"/>
      <c r="CH98" s="862"/>
      <c r="CI98" s="863"/>
      <c r="CJ98" s="863"/>
      <c r="CK98" s="863"/>
      <c r="CL98" s="864"/>
      <c r="CM98" s="862"/>
      <c r="CN98" s="863"/>
      <c r="CO98" s="863"/>
      <c r="CP98" s="863"/>
      <c r="CQ98" s="864"/>
      <c r="CR98" s="862"/>
      <c r="CS98" s="863"/>
      <c r="CT98" s="863"/>
      <c r="CU98" s="863"/>
      <c r="CV98" s="864"/>
      <c r="CW98" s="862"/>
      <c r="CX98" s="863"/>
      <c r="CY98" s="863"/>
      <c r="CZ98" s="863"/>
      <c r="DA98" s="864"/>
      <c r="DB98" s="862"/>
      <c r="DC98" s="863"/>
      <c r="DD98" s="863"/>
      <c r="DE98" s="863"/>
      <c r="DF98" s="864"/>
      <c r="DG98" s="862"/>
      <c r="DH98" s="863"/>
      <c r="DI98" s="863"/>
      <c r="DJ98" s="863"/>
      <c r="DK98" s="864"/>
      <c r="DL98" s="862"/>
      <c r="DM98" s="863"/>
      <c r="DN98" s="863"/>
      <c r="DO98" s="863"/>
      <c r="DP98" s="864"/>
      <c r="DQ98" s="862"/>
      <c r="DR98" s="863"/>
      <c r="DS98" s="863"/>
      <c r="DT98" s="863"/>
      <c r="DU98" s="864"/>
      <c r="DV98" s="859"/>
      <c r="DW98" s="860"/>
      <c r="DX98" s="860"/>
      <c r="DY98" s="860"/>
      <c r="DZ98" s="861"/>
      <c r="EA98" s="230"/>
    </row>
    <row r="99" spans="1:131" ht="26.25" hidden="1" customHeight="1" x14ac:dyDescent="0.15">
      <c r="A99" s="245"/>
      <c r="B99" s="246"/>
      <c r="C99" s="246"/>
      <c r="D99" s="246"/>
      <c r="E99" s="246"/>
      <c r="F99" s="246"/>
      <c r="G99" s="246"/>
      <c r="H99" s="246"/>
      <c r="I99" s="246"/>
      <c r="J99" s="246"/>
      <c r="K99" s="246"/>
      <c r="L99" s="246"/>
      <c r="M99" s="246"/>
      <c r="N99" s="246"/>
      <c r="O99" s="246"/>
      <c r="P99" s="246"/>
      <c r="Q99" s="247"/>
      <c r="R99" s="247"/>
      <c r="S99" s="247"/>
      <c r="T99" s="247"/>
      <c r="U99" s="247"/>
      <c r="V99" s="247"/>
      <c r="W99" s="247"/>
      <c r="X99" s="247"/>
      <c r="Y99" s="247"/>
      <c r="Z99" s="247"/>
      <c r="AA99" s="247"/>
      <c r="AB99" s="247"/>
      <c r="AC99" s="247"/>
      <c r="AD99" s="247"/>
      <c r="AE99" s="247"/>
      <c r="AF99" s="247"/>
      <c r="AG99" s="247"/>
      <c r="AH99" s="247"/>
      <c r="AI99" s="247"/>
      <c r="AJ99" s="247"/>
      <c r="AK99" s="247"/>
      <c r="AL99" s="247"/>
      <c r="AM99" s="247"/>
      <c r="AN99" s="247"/>
      <c r="AO99" s="247"/>
      <c r="AP99" s="247"/>
      <c r="AQ99" s="247"/>
      <c r="AR99" s="247"/>
      <c r="AS99" s="247"/>
      <c r="AT99" s="247"/>
      <c r="AU99" s="247"/>
      <c r="AV99" s="247"/>
      <c r="AW99" s="247"/>
      <c r="AX99" s="247"/>
      <c r="AY99" s="247"/>
      <c r="AZ99" s="248"/>
      <c r="BA99" s="248"/>
      <c r="BB99" s="248"/>
      <c r="BC99" s="248"/>
      <c r="BD99" s="248"/>
      <c r="BE99" s="241"/>
      <c r="BF99" s="241"/>
      <c r="BG99" s="241"/>
      <c r="BH99" s="241"/>
      <c r="BI99" s="241"/>
      <c r="BJ99" s="241"/>
      <c r="BK99" s="241"/>
      <c r="BL99" s="241"/>
      <c r="BM99" s="241"/>
      <c r="BN99" s="241"/>
      <c r="BO99" s="241"/>
      <c r="BP99" s="241"/>
      <c r="BQ99" s="238">
        <v>93</v>
      </c>
      <c r="BR99" s="243"/>
      <c r="BS99" s="859"/>
      <c r="BT99" s="860"/>
      <c r="BU99" s="860"/>
      <c r="BV99" s="860"/>
      <c r="BW99" s="860"/>
      <c r="BX99" s="860"/>
      <c r="BY99" s="860"/>
      <c r="BZ99" s="860"/>
      <c r="CA99" s="860"/>
      <c r="CB99" s="860"/>
      <c r="CC99" s="860"/>
      <c r="CD99" s="860"/>
      <c r="CE99" s="860"/>
      <c r="CF99" s="860"/>
      <c r="CG99" s="865"/>
      <c r="CH99" s="862"/>
      <c r="CI99" s="863"/>
      <c r="CJ99" s="863"/>
      <c r="CK99" s="863"/>
      <c r="CL99" s="864"/>
      <c r="CM99" s="862"/>
      <c r="CN99" s="863"/>
      <c r="CO99" s="863"/>
      <c r="CP99" s="863"/>
      <c r="CQ99" s="864"/>
      <c r="CR99" s="862"/>
      <c r="CS99" s="863"/>
      <c r="CT99" s="863"/>
      <c r="CU99" s="863"/>
      <c r="CV99" s="864"/>
      <c r="CW99" s="862"/>
      <c r="CX99" s="863"/>
      <c r="CY99" s="863"/>
      <c r="CZ99" s="863"/>
      <c r="DA99" s="864"/>
      <c r="DB99" s="862"/>
      <c r="DC99" s="863"/>
      <c r="DD99" s="863"/>
      <c r="DE99" s="863"/>
      <c r="DF99" s="864"/>
      <c r="DG99" s="862"/>
      <c r="DH99" s="863"/>
      <c r="DI99" s="863"/>
      <c r="DJ99" s="863"/>
      <c r="DK99" s="864"/>
      <c r="DL99" s="862"/>
      <c r="DM99" s="863"/>
      <c r="DN99" s="863"/>
      <c r="DO99" s="863"/>
      <c r="DP99" s="864"/>
      <c r="DQ99" s="862"/>
      <c r="DR99" s="863"/>
      <c r="DS99" s="863"/>
      <c r="DT99" s="863"/>
      <c r="DU99" s="864"/>
      <c r="DV99" s="859"/>
      <c r="DW99" s="860"/>
      <c r="DX99" s="860"/>
      <c r="DY99" s="860"/>
      <c r="DZ99" s="861"/>
      <c r="EA99" s="230"/>
    </row>
    <row r="100" spans="1:131" ht="26.25" hidden="1" customHeight="1" x14ac:dyDescent="0.15">
      <c r="A100" s="245"/>
      <c r="B100" s="246"/>
      <c r="C100" s="246"/>
      <c r="D100" s="246"/>
      <c r="E100" s="246"/>
      <c r="F100" s="246"/>
      <c r="G100" s="246"/>
      <c r="H100" s="246"/>
      <c r="I100" s="246"/>
      <c r="J100" s="246"/>
      <c r="K100" s="246"/>
      <c r="L100" s="246"/>
      <c r="M100" s="246"/>
      <c r="N100" s="246"/>
      <c r="O100" s="246"/>
      <c r="P100" s="246"/>
      <c r="Q100" s="247"/>
      <c r="R100" s="247"/>
      <c r="S100" s="247"/>
      <c r="T100" s="247"/>
      <c r="U100" s="247"/>
      <c r="V100" s="247"/>
      <c r="W100" s="247"/>
      <c r="X100" s="247"/>
      <c r="Y100" s="247"/>
      <c r="Z100" s="247"/>
      <c r="AA100" s="247"/>
      <c r="AB100" s="247"/>
      <c r="AC100" s="247"/>
      <c r="AD100" s="247"/>
      <c r="AE100" s="247"/>
      <c r="AF100" s="247"/>
      <c r="AG100" s="247"/>
      <c r="AH100" s="247"/>
      <c r="AI100" s="247"/>
      <c r="AJ100" s="247"/>
      <c r="AK100" s="247"/>
      <c r="AL100" s="247"/>
      <c r="AM100" s="247"/>
      <c r="AN100" s="247"/>
      <c r="AO100" s="247"/>
      <c r="AP100" s="247"/>
      <c r="AQ100" s="247"/>
      <c r="AR100" s="247"/>
      <c r="AS100" s="247"/>
      <c r="AT100" s="247"/>
      <c r="AU100" s="247"/>
      <c r="AV100" s="247"/>
      <c r="AW100" s="247"/>
      <c r="AX100" s="247"/>
      <c r="AY100" s="247"/>
      <c r="AZ100" s="248"/>
      <c r="BA100" s="248"/>
      <c r="BB100" s="248"/>
      <c r="BC100" s="248"/>
      <c r="BD100" s="248"/>
      <c r="BE100" s="241"/>
      <c r="BF100" s="241"/>
      <c r="BG100" s="241"/>
      <c r="BH100" s="241"/>
      <c r="BI100" s="241"/>
      <c r="BJ100" s="241"/>
      <c r="BK100" s="241"/>
      <c r="BL100" s="241"/>
      <c r="BM100" s="241"/>
      <c r="BN100" s="241"/>
      <c r="BO100" s="241"/>
      <c r="BP100" s="241"/>
      <c r="BQ100" s="238">
        <v>94</v>
      </c>
      <c r="BR100" s="243"/>
      <c r="BS100" s="859"/>
      <c r="BT100" s="860"/>
      <c r="BU100" s="860"/>
      <c r="BV100" s="860"/>
      <c r="BW100" s="860"/>
      <c r="BX100" s="860"/>
      <c r="BY100" s="860"/>
      <c r="BZ100" s="860"/>
      <c r="CA100" s="860"/>
      <c r="CB100" s="860"/>
      <c r="CC100" s="860"/>
      <c r="CD100" s="860"/>
      <c r="CE100" s="860"/>
      <c r="CF100" s="860"/>
      <c r="CG100" s="865"/>
      <c r="CH100" s="862"/>
      <c r="CI100" s="863"/>
      <c r="CJ100" s="863"/>
      <c r="CK100" s="863"/>
      <c r="CL100" s="864"/>
      <c r="CM100" s="862"/>
      <c r="CN100" s="863"/>
      <c r="CO100" s="863"/>
      <c r="CP100" s="863"/>
      <c r="CQ100" s="864"/>
      <c r="CR100" s="862"/>
      <c r="CS100" s="863"/>
      <c r="CT100" s="863"/>
      <c r="CU100" s="863"/>
      <c r="CV100" s="864"/>
      <c r="CW100" s="862"/>
      <c r="CX100" s="863"/>
      <c r="CY100" s="863"/>
      <c r="CZ100" s="863"/>
      <c r="DA100" s="864"/>
      <c r="DB100" s="862"/>
      <c r="DC100" s="863"/>
      <c r="DD100" s="863"/>
      <c r="DE100" s="863"/>
      <c r="DF100" s="864"/>
      <c r="DG100" s="862"/>
      <c r="DH100" s="863"/>
      <c r="DI100" s="863"/>
      <c r="DJ100" s="863"/>
      <c r="DK100" s="864"/>
      <c r="DL100" s="862"/>
      <c r="DM100" s="863"/>
      <c r="DN100" s="863"/>
      <c r="DO100" s="863"/>
      <c r="DP100" s="864"/>
      <c r="DQ100" s="862"/>
      <c r="DR100" s="863"/>
      <c r="DS100" s="863"/>
      <c r="DT100" s="863"/>
      <c r="DU100" s="864"/>
      <c r="DV100" s="859"/>
      <c r="DW100" s="860"/>
      <c r="DX100" s="860"/>
      <c r="DY100" s="860"/>
      <c r="DZ100" s="861"/>
      <c r="EA100" s="230"/>
    </row>
    <row r="101" spans="1:131" ht="26.25" hidden="1" customHeight="1" x14ac:dyDescent="0.15">
      <c r="A101" s="245"/>
      <c r="B101" s="246"/>
      <c r="C101" s="246"/>
      <c r="D101" s="246"/>
      <c r="E101" s="246"/>
      <c r="F101" s="246"/>
      <c r="G101" s="246"/>
      <c r="H101" s="246"/>
      <c r="I101" s="246"/>
      <c r="J101" s="246"/>
      <c r="K101" s="246"/>
      <c r="L101" s="246"/>
      <c r="M101" s="246"/>
      <c r="N101" s="246"/>
      <c r="O101" s="246"/>
      <c r="P101" s="246"/>
      <c r="Q101" s="247"/>
      <c r="R101" s="247"/>
      <c r="S101" s="247"/>
      <c r="T101" s="247"/>
      <c r="U101" s="247"/>
      <c r="V101" s="247"/>
      <c r="W101" s="247"/>
      <c r="X101" s="247"/>
      <c r="Y101" s="247"/>
      <c r="Z101" s="247"/>
      <c r="AA101" s="247"/>
      <c r="AB101" s="247"/>
      <c r="AC101" s="247"/>
      <c r="AD101" s="247"/>
      <c r="AE101" s="247"/>
      <c r="AF101" s="247"/>
      <c r="AG101" s="247"/>
      <c r="AH101" s="247"/>
      <c r="AI101" s="247"/>
      <c r="AJ101" s="247"/>
      <c r="AK101" s="247"/>
      <c r="AL101" s="247"/>
      <c r="AM101" s="247"/>
      <c r="AN101" s="247"/>
      <c r="AO101" s="247"/>
      <c r="AP101" s="247"/>
      <c r="AQ101" s="247"/>
      <c r="AR101" s="247"/>
      <c r="AS101" s="247"/>
      <c r="AT101" s="247"/>
      <c r="AU101" s="247"/>
      <c r="AV101" s="247"/>
      <c r="AW101" s="247"/>
      <c r="AX101" s="247"/>
      <c r="AY101" s="247"/>
      <c r="AZ101" s="248"/>
      <c r="BA101" s="248"/>
      <c r="BB101" s="248"/>
      <c r="BC101" s="248"/>
      <c r="BD101" s="248"/>
      <c r="BE101" s="241"/>
      <c r="BF101" s="241"/>
      <c r="BG101" s="241"/>
      <c r="BH101" s="241"/>
      <c r="BI101" s="241"/>
      <c r="BJ101" s="241"/>
      <c r="BK101" s="241"/>
      <c r="BL101" s="241"/>
      <c r="BM101" s="241"/>
      <c r="BN101" s="241"/>
      <c r="BO101" s="241"/>
      <c r="BP101" s="241"/>
      <c r="BQ101" s="238">
        <v>95</v>
      </c>
      <c r="BR101" s="243"/>
      <c r="BS101" s="859"/>
      <c r="BT101" s="860"/>
      <c r="BU101" s="860"/>
      <c r="BV101" s="860"/>
      <c r="BW101" s="860"/>
      <c r="BX101" s="860"/>
      <c r="BY101" s="860"/>
      <c r="BZ101" s="860"/>
      <c r="CA101" s="860"/>
      <c r="CB101" s="860"/>
      <c r="CC101" s="860"/>
      <c r="CD101" s="860"/>
      <c r="CE101" s="860"/>
      <c r="CF101" s="860"/>
      <c r="CG101" s="865"/>
      <c r="CH101" s="862"/>
      <c r="CI101" s="863"/>
      <c r="CJ101" s="863"/>
      <c r="CK101" s="863"/>
      <c r="CL101" s="864"/>
      <c r="CM101" s="862"/>
      <c r="CN101" s="863"/>
      <c r="CO101" s="863"/>
      <c r="CP101" s="863"/>
      <c r="CQ101" s="864"/>
      <c r="CR101" s="862"/>
      <c r="CS101" s="863"/>
      <c r="CT101" s="863"/>
      <c r="CU101" s="863"/>
      <c r="CV101" s="864"/>
      <c r="CW101" s="862"/>
      <c r="CX101" s="863"/>
      <c r="CY101" s="863"/>
      <c r="CZ101" s="863"/>
      <c r="DA101" s="864"/>
      <c r="DB101" s="862"/>
      <c r="DC101" s="863"/>
      <c r="DD101" s="863"/>
      <c r="DE101" s="863"/>
      <c r="DF101" s="864"/>
      <c r="DG101" s="862"/>
      <c r="DH101" s="863"/>
      <c r="DI101" s="863"/>
      <c r="DJ101" s="863"/>
      <c r="DK101" s="864"/>
      <c r="DL101" s="862"/>
      <c r="DM101" s="863"/>
      <c r="DN101" s="863"/>
      <c r="DO101" s="863"/>
      <c r="DP101" s="864"/>
      <c r="DQ101" s="862"/>
      <c r="DR101" s="863"/>
      <c r="DS101" s="863"/>
      <c r="DT101" s="863"/>
      <c r="DU101" s="864"/>
      <c r="DV101" s="859"/>
      <c r="DW101" s="860"/>
      <c r="DX101" s="860"/>
      <c r="DY101" s="860"/>
      <c r="DZ101" s="861"/>
      <c r="EA101" s="230"/>
    </row>
    <row r="102" spans="1:131" ht="26.25" customHeight="1" thickBot="1" x14ac:dyDescent="0.2">
      <c r="A102" s="245"/>
      <c r="B102" s="246"/>
      <c r="C102" s="246"/>
      <c r="D102" s="246"/>
      <c r="E102" s="246"/>
      <c r="F102" s="246"/>
      <c r="G102" s="246"/>
      <c r="H102" s="246"/>
      <c r="I102" s="246"/>
      <c r="J102" s="246"/>
      <c r="K102" s="246"/>
      <c r="L102" s="246"/>
      <c r="M102" s="246"/>
      <c r="N102" s="246"/>
      <c r="O102" s="246"/>
      <c r="P102" s="246"/>
      <c r="Q102" s="247"/>
      <c r="R102" s="247"/>
      <c r="S102" s="247"/>
      <c r="T102" s="247"/>
      <c r="U102" s="247"/>
      <c r="V102" s="247"/>
      <c r="W102" s="247"/>
      <c r="X102" s="247"/>
      <c r="Y102" s="247"/>
      <c r="Z102" s="247"/>
      <c r="AA102" s="247"/>
      <c r="AB102" s="247"/>
      <c r="AC102" s="247"/>
      <c r="AD102" s="247"/>
      <c r="AE102" s="247"/>
      <c r="AF102" s="247"/>
      <c r="AG102" s="247"/>
      <c r="AH102" s="247"/>
      <c r="AI102" s="247"/>
      <c r="AJ102" s="247"/>
      <c r="AK102" s="247"/>
      <c r="AL102" s="247"/>
      <c r="AM102" s="247"/>
      <c r="AN102" s="247"/>
      <c r="AO102" s="247"/>
      <c r="AP102" s="247"/>
      <c r="AQ102" s="247"/>
      <c r="AR102" s="247"/>
      <c r="AS102" s="247"/>
      <c r="AT102" s="247"/>
      <c r="AU102" s="247"/>
      <c r="AV102" s="247"/>
      <c r="AW102" s="247"/>
      <c r="AX102" s="247"/>
      <c r="AY102" s="247"/>
      <c r="AZ102" s="248"/>
      <c r="BA102" s="248"/>
      <c r="BB102" s="248"/>
      <c r="BC102" s="248"/>
      <c r="BD102" s="248"/>
      <c r="BE102" s="241"/>
      <c r="BF102" s="241"/>
      <c r="BG102" s="241"/>
      <c r="BH102" s="241"/>
      <c r="BI102" s="241"/>
      <c r="BJ102" s="241"/>
      <c r="BK102" s="241"/>
      <c r="BL102" s="241"/>
      <c r="BM102" s="241"/>
      <c r="BN102" s="241"/>
      <c r="BO102" s="241"/>
      <c r="BP102" s="241"/>
      <c r="BQ102" s="240" t="s">
        <v>396</v>
      </c>
      <c r="BR102" s="789" t="s">
        <v>433</v>
      </c>
      <c r="BS102" s="790"/>
      <c r="BT102" s="790"/>
      <c r="BU102" s="790"/>
      <c r="BV102" s="790"/>
      <c r="BW102" s="790"/>
      <c r="BX102" s="790"/>
      <c r="BY102" s="790"/>
      <c r="BZ102" s="790"/>
      <c r="CA102" s="790"/>
      <c r="CB102" s="790"/>
      <c r="CC102" s="790"/>
      <c r="CD102" s="790"/>
      <c r="CE102" s="790"/>
      <c r="CF102" s="790"/>
      <c r="CG102" s="791"/>
      <c r="CH102" s="887"/>
      <c r="CI102" s="888"/>
      <c r="CJ102" s="888"/>
      <c r="CK102" s="888"/>
      <c r="CL102" s="889"/>
      <c r="CM102" s="887"/>
      <c r="CN102" s="888"/>
      <c r="CO102" s="888"/>
      <c r="CP102" s="888"/>
      <c r="CQ102" s="889"/>
      <c r="CR102" s="890">
        <v>20</v>
      </c>
      <c r="CS102" s="852"/>
      <c r="CT102" s="852"/>
      <c r="CU102" s="852"/>
      <c r="CV102" s="891"/>
      <c r="CW102" s="890">
        <v>7</v>
      </c>
      <c r="CX102" s="852"/>
      <c r="CY102" s="852"/>
      <c r="CZ102" s="852"/>
      <c r="DA102" s="891"/>
      <c r="DB102" s="890" t="s">
        <v>537</v>
      </c>
      <c r="DC102" s="852"/>
      <c r="DD102" s="852"/>
      <c r="DE102" s="852"/>
      <c r="DF102" s="891"/>
      <c r="DG102" s="890" t="s">
        <v>537</v>
      </c>
      <c r="DH102" s="852"/>
      <c r="DI102" s="852"/>
      <c r="DJ102" s="852"/>
      <c r="DK102" s="891"/>
      <c r="DL102" s="890" t="s">
        <v>537</v>
      </c>
      <c r="DM102" s="852"/>
      <c r="DN102" s="852"/>
      <c r="DO102" s="852"/>
      <c r="DP102" s="891"/>
      <c r="DQ102" s="890" t="s">
        <v>537</v>
      </c>
      <c r="DR102" s="852"/>
      <c r="DS102" s="852"/>
      <c r="DT102" s="852"/>
      <c r="DU102" s="891"/>
      <c r="DV102" s="789"/>
      <c r="DW102" s="790"/>
      <c r="DX102" s="790"/>
      <c r="DY102" s="790"/>
      <c r="DZ102" s="914"/>
      <c r="EA102" s="230"/>
    </row>
    <row r="103" spans="1:131" ht="26.25" customHeight="1" x14ac:dyDescent="0.15">
      <c r="A103" s="245"/>
      <c r="B103" s="246"/>
      <c r="C103" s="246"/>
      <c r="D103" s="246"/>
      <c r="E103" s="246"/>
      <c r="F103" s="246"/>
      <c r="G103" s="246"/>
      <c r="H103" s="246"/>
      <c r="I103" s="246"/>
      <c r="J103" s="246"/>
      <c r="K103" s="246"/>
      <c r="L103" s="246"/>
      <c r="M103" s="246"/>
      <c r="N103" s="246"/>
      <c r="O103" s="246"/>
      <c r="P103" s="246"/>
      <c r="Q103" s="247"/>
      <c r="R103" s="247"/>
      <c r="S103" s="247"/>
      <c r="T103" s="247"/>
      <c r="U103" s="247"/>
      <c r="V103" s="247"/>
      <c r="W103" s="247"/>
      <c r="X103" s="247"/>
      <c r="Y103" s="247"/>
      <c r="Z103" s="247"/>
      <c r="AA103" s="247"/>
      <c r="AB103" s="247"/>
      <c r="AC103" s="247"/>
      <c r="AD103" s="247"/>
      <c r="AE103" s="247"/>
      <c r="AF103" s="247"/>
      <c r="AG103" s="247"/>
      <c r="AH103" s="247"/>
      <c r="AI103" s="247"/>
      <c r="AJ103" s="247"/>
      <c r="AK103" s="247"/>
      <c r="AL103" s="247"/>
      <c r="AM103" s="247"/>
      <c r="AN103" s="247"/>
      <c r="AO103" s="247"/>
      <c r="AP103" s="247"/>
      <c r="AQ103" s="247"/>
      <c r="AR103" s="247"/>
      <c r="AS103" s="247"/>
      <c r="AT103" s="247"/>
      <c r="AU103" s="247"/>
      <c r="AV103" s="247"/>
      <c r="AW103" s="247"/>
      <c r="AX103" s="247"/>
      <c r="AY103" s="247"/>
      <c r="AZ103" s="248"/>
      <c r="BA103" s="248"/>
      <c r="BB103" s="248"/>
      <c r="BC103" s="248"/>
      <c r="BD103" s="248"/>
      <c r="BE103" s="241"/>
      <c r="BF103" s="241"/>
      <c r="BG103" s="241"/>
      <c r="BH103" s="241"/>
      <c r="BI103" s="241"/>
      <c r="BJ103" s="241"/>
      <c r="BK103" s="241"/>
      <c r="BL103" s="241"/>
      <c r="BM103" s="241"/>
      <c r="BN103" s="241"/>
      <c r="BO103" s="241"/>
      <c r="BP103" s="241"/>
      <c r="BQ103" s="915" t="s">
        <v>434</v>
      </c>
      <c r="BR103" s="915"/>
      <c r="BS103" s="915"/>
      <c r="BT103" s="915"/>
      <c r="BU103" s="915"/>
      <c r="BV103" s="915"/>
      <c r="BW103" s="915"/>
      <c r="BX103" s="915"/>
      <c r="BY103" s="915"/>
      <c r="BZ103" s="915"/>
      <c r="CA103" s="915"/>
      <c r="CB103" s="915"/>
      <c r="CC103" s="915"/>
      <c r="CD103" s="915"/>
      <c r="CE103" s="915"/>
      <c r="CF103" s="915"/>
      <c r="CG103" s="915"/>
      <c r="CH103" s="915"/>
      <c r="CI103" s="915"/>
      <c r="CJ103" s="915"/>
      <c r="CK103" s="915"/>
      <c r="CL103" s="915"/>
      <c r="CM103" s="915"/>
      <c r="CN103" s="915"/>
      <c r="CO103" s="915"/>
      <c r="CP103" s="915"/>
      <c r="CQ103" s="915"/>
      <c r="CR103" s="915"/>
      <c r="CS103" s="915"/>
      <c r="CT103" s="915"/>
      <c r="CU103" s="915"/>
      <c r="CV103" s="915"/>
      <c r="CW103" s="915"/>
      <c r="CX103" s="915"/>
      <c r="CY103" s="915"/>
      <c r="CZ103" s="915"/>
      <c r="DA103" s="915"/>
      <c r="DB103" s="915"/>
      <c r="DC103" s="915"/>
      <c r="DD103" s="915"/>
      <c r="DE103" s="915"/>
      <c r="DF103" s="915"/>
      <c r="DG103" s="915"/>
      <c r="DH103" s="915"/>
      <c r="DI103" s="915"/>
      <c r="DJ103" s="915"/>
      <c r="DK103" s="915"/>
      <c r="DL103" s="915"/>
      <c r="DM103" s="915"/>
      <c r="DN103" s="915"/>
      <c r="DO103" s="915"/>
      <c r="DP103" s="915"/>
      <c r="DQ103" s="915"/>
      <c r="DR103" s="915"/>
      <c r="DS103" s="915"/>
      <c r="DT103" s="915"/>
      <c r="DU103" s="915"/>
      <c r="DV103" s="915"/>
      <c r="DW103" s="915"/>
      <c r="DX103" s="915"/>
      <c r="DY103" s="915"/>
      <c r="DZ103" s="915"/>
      <c r="EA103" s="230"/>
    </row>
    <row r="104" spans="1:131" ht="26.25" customHeight="1" x14ac:dyDescent="0.15">
      <c r="A104" s="245"/>
      <c r="B104" s="246"/>
      <c r="C104" s="246"/>
      <c r="D104" s="246"/>
      <c r="E104" s="246"/>
      <c r="F104" s="246"/>
      <c r="G104" s="246"/>
      <c r="H104" s="246"/>
      <c r="I104" s="246"/>
      <c r="J104" s="246"/>
      <c r="K104" s="246"/>
      <c r="L104" s="246"/>
      <c r="M104" s="246"/>
      <c r="N104" s="246"/>
      <c r="O104" s="246"/>
      <c r="P104" s="246"/>
      <c r="Q104" s="247"/>
      <c r="R104" s="247"/>
      <c r="S104" s="247"/>
      <c r="T104" s="247"/>
      <c r="U104" s="247"/>
      <c r="V104" s="247"/>
      <c r="W104" s="247"/>
      <c r="X104" s="247"/>
      <c r="Y104" s="247"/>
      <c r="Z104" s="247"/>
      <c r="AA104" s="247"/>
      <c r="AB104" s="247"/>
      <c r="AC104" s="247"/>
      <c r="AD104" s="247"/>
      <c r="AE104" s="247"/>
      <c r="AF104" s="247"/>
      <c r="AG104" s="247"/>
      <c r="AH104" s="247"/>
      <c r="AI104" s="247"/>
      <c r="AJ104" s="247"/>
      <c r="AK104" s="247"/>
      <c r="AL104" s="247"/>
      <c r="AM104" s="247"/>
      <c r="AN104" s="247"/>
      <c r="AO104" s="247"/>
      <c r="AP104" s="247"/>
      <c r="AQ104" s="247"/>
      <c r="AR104" s="247"/>
      <c r="AS104" s="247"/>
      <c r="AT104" s="247"/>
      <c r="AU104" s="247"/>
      <c r="AV104" s="247"/>
      <c r="AW104" s="247"/>
      <c r="AX104" s="247"/>
      <c r="AY104" s="247"/>
      <c r="AZ104" s="248"/>
      <c r="BA104" s="248"/>
      <c r="BB104" s="248"/>
      <c r="BC104" s="248"/>
      <c r="BD104" s="248"/>
      <c r="BE104" s="241"/>
      <c r="BF104" s="241"/>
      <c r="BG104" s="241"/>
      <c r="BH104" s="241"/>
      <c r="BI104" s="241"/>
      <c r="BJ104" s="241"/>
      <c r="BK104" s="241"/>
      <c r="BL104" s="241"/>
      <c r="BM104" s="241"/>
      <c r="BN104" s="241"/>
      <c r="BO104" s="241"/>
      <c r="BP104" s="241"/>
      <c r="BQ104" s="916" t="s">
        <v>435</v>
      </c>
      <c r="BR104" s="916"/>
      <c r="BS104" s="916"/>
      <c r="BT104" s="916"/>
      <c r="BU104" s="916"/>
      <c r="BV104" s="916"/>
      <c r="BW104" s="916"/>
      <c r="BX104" s="916"/>
      <c r="BY104" s="916"/>
      <c r="BZ104" s="916"/>
      <c r="CA104" s="916"/>
      <c r="CB104" s="916"/>
      <c r="CC104" s="916"/>
      <c r="CD104" s="916"/>
      <c r="CE104" s="916"/>
      <c r="CF104" s="916"/>
      <c r="CG104" s="916"/>
      <c r="CH104" s="916"/>
      <c r="CI104" s="916"/>
      <c r="CJ104" s="916"/>
      <c r="CK104" s="916"/>
      <c r="CL104" s="916"/>
      <c r="CM104" s="916"/>
      <c r="CN104" s="916"/>
      <c r="CO104" s="916"/>
      <c r="CP104" s="916"/>
      <c r="CQ104" s="916"/>
      <c r="CR104" s="916"/>
      <c r="CS104" s="916"/>
      <c r="CT104" s="916"/>
      <c r="CU104" s="916"/>
      <c r="CV104" s="916"/>
      <c r="CW104" s="916"/>
      <c r="CX104" s="916"/>
      <c r="CY104" s="916"/>
      <c r="CZ104" s="916"/>
      <c r="DA104" s="916"/>
      <c r="DB104" s="916"/>
      <c r="DC104" s="916"/>
      <c r="DD104" s="916"/>
      <c r="DE104" s="916"/>
      <c r="DF104" s="916"/>
      <c r="DG104" s="916"/>
      <c r="DH104" s="916"/>
      <c r="DI104" s="916"/>
      <c r="DJ104" s="916"/>
      <c r="DK104" s="916"/>
      <c r="DL104" s="916"/>
      <c r="DM104" s="916"/>
      <c r="DN104" s="916"/>
      <c r="DO104" s="916"/>
      <c r="DP104" s="916"/>
      <c r="DQ104" s="916"/>
      <c r="DR104" s="916"/>
      <c r="DS104" s="916"/>
      <c r="DT104" s="916"/>
      <c r="DU104" s="916"/>
      <c r="DV104" s="916"/>
      <c r="DW104" s="916"/>
      <c r="DX104" s="916"/>
      <c r="DY104" s="916"/>
      <c r="DZ104" s="916"/>
      <c r="EA104" s="230"/>
    </row>
    <row r="105" spans="1:131" ht="11.25" customHeight="1" x14ac:dyDescent="0.15">
      <c r="A105" s="241"/>
      <c r="B105" s="241"/>
      <c r="C105" s="241"/>
      <c r="D105" s="241"/>
      <c r="E105" s="241"/>
      <c r="F105" s="241"/>
      <c r="G105" s="241"/>
      <c r="H105" s="241"/>
      <c r="I105" s="241"/>
      <c r="J105" s="241"/>
      <c r="K105" s="241"/>
      <c r="L105" s="241"/>
      <c r="M105" s="241"/>
      <c r="N105" s="241"/>
      <c r="O105" s="241"/>
      <c r="P105" s="241"/>
      <c r="Q105" s="241"/>
      <c r="R105" s="241"/>
      <c r="S105" s="241"/>
      <c r="T105" s="241"/>
      <c r="U105" s="241"/>
      <c r="V105" s="241"/>
      <c r="W105" s="241"/>
      <c r="X105" s="241"/>
      <c r="Y105" s="241"/>
      <c r="Z105" s="241"/>
      <c r="AA105" s="241"/>
      <c r="AB105" s="241"/>
      <c r="AC105" s="241"/>
      <c r="AD105" s="241"/>
      <c r="AE105" s="241"/>
      <c r="AF105" s="241"/>
      <c r="AG105" s="241"/>
      <c r="AH105" s="241"/>
      <c r="AI105" s="241"/>
      <c r="AJ105" s="241"/>
      <c r="AK105" s="241"/>
      <c r="AL105" s="241"/>
      <c r="AM105" s="241"/>
      <c r="AN105" s="241"/>
      <c r="AO105" s="241"/>
      <c r="AP105" s="241"/>
      <c r="AQ105" s="241"/>
      <c r="AR105" s="241"/>
      <c r="AS105" s="241"/>
      <c r="AT105" s="241"/>
      <c r="AU105" s="241"/>
      <c r="AV105" s="241"/>
      <c r="AW105" s="241"/>
      <c r="AX105" s="241"/>
      <c r="AY105" s="241"/>
      <c r="AZ105" s="241"/>
      <c r="BA105" s="241"/>
      <c r="BB105" s="241"/>
      <c r="BC105" s="241"/>
      <c r="BD105" s="241"/>
      <c r="BE105" s="241"/>
      <c r="BF105" s="241"/>
      <c r="BG105" s="241"/>
      <c r="BH105" s="241"/>
      <c r="BI105" s="241"/>
      <c r="BJ105" s="241"/>
      <c r="BK105" s="241"/>
      <c r="BL105" s="241"/>
      <c r="BM105" s="241"/>
      <c r="BN105" s="241"/>
      <c r="BO105" s="241"/>
      <c r="BP105" s="241"/>
      <c r="BQ105" s="230"/>
      <c r="BR105" s="230"/>
      <c r="BS105" s="230"/>
      <c r="BT105" s="230"/>
      <c r="BU105" s="230"/>
      <c r="BV105" s="230"/>
      <c r="BW105" s="230"/>
      <c r="BX105" s="230"/>
      <c r="BY105" s="230"/>
      <c r="BZ105" s="230"/>
      <c r="CA105" s="230"/>
      <c r="CB105" s="230"/>
      <c r="CC105" s="230"/>
      <c r="CD105" s="230"/>
      <c r="CE105" s="230"/>
      <c r="CF105" s="230"/>
      <c r="CG105" s="230"/>
      <c r="CH105" s="230"/>
      <c r="CI105" s="230"/>
      <c r="CJ105" s="230"/>
      <c r="CK105" s="230"/>
      <c r="CL105" s="230"/>
      <c r="CM105" s="230"/>
      <c r="CN105" s="230"/>
      <c r="CO105" s="230"/>
      <c r="CP105" s="230"/>
      <c r="CQ105" s="230"/>
      <c r="CR105" s="230"/>
      <c r="CS105" s="230"/>
      <c r="CT105" s="230"/>
      <c r="CU105" s="230"/>
      <c r="CV105" s="230"/>
      <c r="CW105" s="230"/>
      <c r="CX105" s="230"/>
      <c r="CY105" s="230"/>
      <c r="CZ105" s="230"/>
      <c r="DA105" s="230"/>
      <c r="DB105" s="230"/>
      <c r="DC105" s="230"/>
      <c r="DD105" s="230"/>
      <c r="DE105" s="230"/>
      <c r="DF105" s="230"/>
      <c r="DG105" s="230"/>
      <c r="DH105" s="230"/>
      <c r="DI105" s="230"/>
      <c r="DJ105" s="230"/>
      <c r="DK105" s="230"/>
      <c r="DL105" s="230"/>
      <c r="DM105" s="230"/>
      <c r="DN105" s="230"/>
      <c r="DO105" s="230"/>
      <c r="DP105" s="230"/>
      <c r="DQ105" s="230"/>
      <c r="DR105" s="230"/>
      <c r="DS105" s="230"/>
      <c r="DT105" s="230"/>
      <c r="DU105" s="230"/>
      <c r="DV105" s="230"/>
      <c r="DW105" s="230"/>
      <c r="DX105" s="230"/>
      <c r="DY105" s="230"/>
      <c r="DZ105" s="230"/>
      <c r="EA105" s="230"/>
    </row>
    <row r="106" spans="1:131" ht="11.25" customHeight="1" x14ac:dyDescent="0.15">
      <c r="A106" s="241"/>
      <c r="B106" s="241"/>
      <c r="C106" s="241"/>
      <c r="D106" s="241"/>
      <c r="E106" s="241"/>
      <c r="F106" s="241"/>
      <c r="G106" s="241"/>
      <c r="H106" s="241"/>
      <c r="I106" s="241"/>
      <c r="J106" s="241"/>
      <c r="K106" s="241"/>
      <c r="L106" s="241"/>
      <c r="M106" s="241"/>
      <c r="N106" s="241"/>
      <c r="O106" s="241"/>
      <c r="P106" s="241"/>
      <c r="Q106" s="241"/>
      <c r="R106" s="241"/>
      <c r="S106" s="241"/>
      <c r="T106" s="241"/>
      <c r="U106" s="241"/>
      <c r="V106" s="241"/>
      <c r="W106" s="241"/>
      <c r="X106" s="241"/>
      <c r="Y106" s="241"/>
      <c r="Z106" s="241"/>
      <c r="AA106" s="241"/>
      <c r="AB106" s="241"/>
      <c r="AC106" s="241"/>
      <c r="AD106" s="241"/>
      <c r="AE106" s="241"/>
      <c r="AF106" s="241"/>
      <c r="AG106" s="241"/>
      <c r="AH106" s="241"/>
      <c r="AI106" s="241"/>
      <c r="AJ106" s="241"/>
      <c r="AK106" s="241"/>
      <c r="AL106" s="241"/>
      <c r="AM106" s="241"/>
      <c r="AN106" s="241"/>
      <c r="AO106" s="241"/>
      <c r="AP106" s="241"/>
      <c r="AQ106" s="241"/>
      <c r="AR106" s="241"/>
      <c r="AS106" s="241"/>
      <c r="AT106" s="241"/>
      <c r="AU106" s="241"/>
      <c r="AV106" s="241"/>
      <c r="AW106" s="241"/>
      <c r="AX106" s="241"/>
      <c r="AY106" s="241"/>
      <c r="AZ106" s="241"/>
      <c r="BA106" s="241"/>
      <c r="BB106" s="241"/>
      <c r="BC106" s="241"/>
      <c r="BD106" s="241"/>
      <c r="BE106" s="241"/>
      <c r="BF106" s="241"/>
      <c r="BG106" s="241"/>
      <c r="BH106" s="241"/>
      <c r="BI106" s="241"/>
      <c r="BJ106" s="241"/>
      <c r="BK106" s="241"/>
      <c r="BL106" s="241"/>
      <c r="BM106" s="241"/>
      <c r="BN106" s="241"/>
      <c r="BO106" s="241"/>
      <c r="BP106" s="241"/>
      <c r="BQ106" s="230"/>
      <c r="BR106" s="230"/>
      <c r="BS106" s="230"/>
      <c r="BT106" s="230"/>
      <c r="BU106" s="230"/>
      <c r="BV106" s="230"/>
      <c r="BW106" s="230"/>
      <c r="BX106" s="230"/>
      <c r="BY106" s="230"/>
      <c r="BZ106" s="230"/>
      <c r="CA106" s="230"/>
      <c r="CB106" s="230"/>
      <c r="CC106" s="230"/>
      <c r="CD106" s="230"/>
      <c r="CE106" s="230"/>
      <c r="CF106" s="230"/>
      <c r="CG106" s="230"/>
      <c r="CH106" s="230"/>
      <c r="CI106" s="230"/>
      <c r="CJ106" s="230"/>
      <c r="CK106" s="230"/>
      <c r="CL106" s="230"/>
      <c r="CM106" s="230"/>
      <c r="CN106" s="230"/>
      <c r="CO106" s="230"/>
      <c r="CP106" s="230"/>
      <c r="CQ106" s="230"/>
      <c r="CR106" s="230"/>
      <c r="CS106" s="230"/>
      <c r="CT106" s="230"/>
      <c r="CU106" s="230"/>
      <c r="CV106" s="230"/>
      <c r="CW106" s="230"/>
      <c r="CX106" s="230"/>
      <c r="CY106" s="230"/>
      <c r="CZ106" s="230"/>
      <c r="DA106" s="230"/>
      <c r="DB106" s="230"/>
      <c r="DC106" s="230"/>
      <c r="DD106" s="230"/>
      <c r="DE106" s="230"/>
      <c r="DF106" s="230"/>
      <c r="DG106" s="230"/>
      <c r="DH106" s="230"/>
      <c r="DI106" s="230"/>
      <c r="DJ106" s="230"/>
      <c r="DK106" s="230"/>
      <c r="DL106" s="230"/>
      <c r="DM106" s="230"/>
      <c r="DN106" s="230"/>
      <c r="DO106" s="230"/>
      <c r="DP106" s="230"/>
      <c r="DQ106" s="230"/>
      <c r="DR106" s="230"/>
      <c r="DS106" s="230"/>
      <c r="DT106" s="230"/>
      <c r="DU106" s="230"/>
      <c r="DV106" s="230"/>
      <c r="DW106" s="230"/>
      <c r="DX106" s="230"/>
      <c r="DY106" s="230"/>
      <c r="DZ106" s="230"/>
      <c r="EA106" s="230"/>
    </row>
    <row r="107" spans="1:131" s="230" customFormat="1" ht="26.25" customHeight="1" thickBot="1" x14ac:dyDescent="0.2">
      <c r="A107" s="249" t="s">
        <v>436</v>
      </c>
      <c r="B107" s="250"/>
      <c r="C107" s="250"/>
      <c r="D107" s="250"/>
      <c r="E107" s="250"/>
      <c r="F107" s="250"/>
      <c r="G107" s="250"/>
      <c r="H107" s="250"/>
      <c r="I107" s="250"/>
      <c r="J107" s="250"/>
      <c r="K107" s="250"/>
      <c r="L107" s="250"/>
      <c r="M107" s="250"/>
      <c r="N107" s="250"/>
      <c r="O107" s="250"/>
      <c r="P107" s="250"/>
      <c r="Q107" s="250"/>
      <c r="R107" s="250"/>
      <c r="S107" s="250"/>
      <c r="T107" s="250"/>
      <c r="U107" s="250"/>
      <c r="V107" s="250"/>
      <c r="W107" s="250"/>
      <c r="X107" s="250"/>
      <c r="Y107" s="250"/>
      <c r="Z107" s="250"/>
      <c r="AA107" s="250"/>
      <c r="AB107" s="250"/>
      <c r="AC107" s="250"/>
      <c r="AD107" s="250"/>
      <c r="AE107" s="250"/>
      <c r="AF107" s="250"/>
      <c r="AG107" s="250"/>
      <c r="AH107" s="250"/>
      <c r="AI107" s="250"/>
      <c r="AJ107" s="250"/>
      <c r="AK107" s="250"/>
      <c r="AL107" s="250"/>
      <c r="AM107" s="250"/>
      <c r="AN107" s="250"/>
      <c r="AO107" s="250"/>
      <c r="AP107" s="250"/>
      <c r="AQ107" s="250"/>
      <c r="AR107" s="250"/>
      <c r="AS107" s="250"/>
      <c r="AT107" s="250"/>
      <c r="AU107" s="249" t="s">
        <v>437</v>
      </c>
      <c r="AV107" s="250"/>
      <c r="AW107" s="250"/>
      <c r="AX107" s="250"/>
      <c r="AY107" s="250"/>
      <c r="AZ107" s="250"/>
      <c r="BA107" s="250"/>
      <c r="BB107" s="250"/>
      <c r="BC107" s="250"/>
      <c r="BD107" s="250"/>
      <c r="BE107" s="250"/>
      <c r="BF107" s="250"/>
      <c r="BG107" s="250"/>
      <c r="BH107" s="250"/>
      <c r="BI107" s="250"/>
      <c r="BJ107" s="250"/>
      <c r="BK107" s="250"/>
      <c r="BL107" s="250"/>
      <c r="BM107" s="250"/>
      <c r="BN107" s="250"/>
      <c r="BO107" s="250"/>
      <c r="BP107" s="250"/>
      <c r="BQ107" s="250"/>
      <c r="BR107" s="250"/>
      <c r="BS107" s="250"/>
      <c r="BT107" s="250"/>
      <c r="BU107" s="250"/>
      <c r="BV107" s="250"/>
      <c r="BW107" s="250"/>
      <c r="BX107" s="250"/>
      <c r="BY107" s="250"/>
      <c r="BZ107" s="250"/>
      <c r="CA107" s="250"/>
      <c r="CB107" s="250"/>
      <c r="CC107" s="250"/>
      <c r="CD107" s="250"/>
      <c r="CE107" s="250"/>
      <c r="CF107" s="250"/>
      <c r="CG107" s="250"/>
      <c r="CH107" s="250"/>
      <c r="CI107" s="250"/>
      <c r="CJ107" s="250"/>
      <c r="CK107" s="250"/>
      <c r="CL107" s="250"/>
      <c r="CM107" s="250"/>
      <c r="CN107" s="250"/>
      <c r="CO107" s="250"/>
      <c r="CP107" s="250"/>
      <c r="CQ107" s="250"/>
      <c r="CR107" s="250"/>
      <c r="CS107" s="250"/>
      <c r="CT107" s="250"/>
      <c r="CU107" s="250"/>
      <c r="CV107" s="250"/>
      <c r="CW107" s="250"/>
      <c r="CX107" s="250"/>
      <c r="CY107" s="250"/>
      <c r="CZ107" s="250"/>
      <c r="DA107" s="250"/>
      <c r="DB107" s="250"/>
      <c r="DC107" s="250"/>
      <c r="DD107" s="250"/>
      <c r="DE107" s="250"/>
      <c r="DF107" s="250"/>
      <c r="DG107" s="250"/>
      <c r="DH107" s="250"/>
      <c r="DI107" s="250"/>
      <c r="DJ107" s="250"/>
      <c r="DK107" s="250"/>
      <c r="DL107" s="250"/>
      <c r="DM107" s="250"/>
      <c r="DN107" s="250"/>
      <c r="DO107" s="250"/>
      <c r="DP107" s="250"/>
      <c r="DQ107" s="250"/>
      <c r="DR107" s="250"/>
      <c r="DS107" s="250"/>
      <c r="DT107" s="250"/>
      <c r="DU107" s="250"/>
      <c r="DV107" s="250"/>
      <c r="DW107" s="250"/>
      <c r="DX107" s="250"/>
      <c r="DY107" s="250"/>
      <c r="DZ107" s="250"/>
    </row>
    <row r="108" spans="1:131" s="230" customFormat="1" ht="26.25" customHeight="1" x14ac:dyDescent="0.15">
      <c r="A108" s="917" t="s">
        <v>438</v>
      </c>
      <c r="B108" s="918"/>
      <c r="C108" s="918"/>
      <c r="D108" s="918"/>
      <c r="E108" s="918"/>
      <c r="F108" s="918"/>
      <c r="G108" s="918"/>
      <c r="H108" s="918"/>
      <c r="I108" s="918"/>
      <c r="J108" s="918"/>
      <c r="K108" s="918"/>
      <c r="L108" s="918"/>
      <c r="M108" s="918"/>
      <c r="N108" s="918"/>
      <c r="O108" s="918"/>
      <c r="P108" s="918"/>
      <c r="Q108" s="918"/>
      <c r="R108" s="918"/>
      <c r="S108" s="918"/>
      <c r="T108" s="918"/>
      <c r="U108" s="918"/>
      <c r="V108" s="918"/>
      <c r="W108" s="918"/>
      <c r="X108" s="918"/>
      <c r="Y108" s="918"/>
      <c r="Z108" s="918"/>
      <c r="AA108" s="918"/>
      <c r="AB108" s="918"/>
      <c r="AC108" s="918"/>
      <c r="AD108" s="918"/>
      <c r="AE108" s="918"/>
      <c r="AF108" s="918"/>
      <c r="AG108" s="918"/>
      <c r="AH108" s="918"/>
      <c r="AI108" s="918"/>
      <c r="AJ108" s="918"/>
      <c r="AK108" s="918"/>
      <c r="AL108" s="918"/>
      <c r="AM108" s="918"/>
      <c r="AN108" s="918"/>
      <c r="AO108" s="918"/>
      <c r="AP108" s="918"/>
      <c r="AQ108" s="918"/>
      <c r="AR108" s="918"/>
      <c r="AS108" s="918"/>
      <c r="AT108" s="919"/>
      <c r="AU108" s="917" t="s">
        <v>439</v>
      </c>
      <c r="AV108" s="918"/>
      <c r="AW108" s="918"/>
      <c r="AX108" s="918"/>
      <c r="AY108" s="918"/>
      <c r="AZ108" s="918"/>
      <c r="BA108" s="918"/>
      <c r="BB108" s="918"/>
      <c r="BC108" s="918"/>
      <c r="BD108" s="918"/>
      <c r="BE108" s="918"/>
      <c r="BF108" s="918"/>
      <c r="BG108" s="918"/>
      <c r="BH108" s="918"/>
      <c r="BI108" s="918"/>
      <c r="BJ108" s="918"/>
      <c r="BK108" s="918"/>
      <c r="BL108" s="918"/>
      <c r="BM108" s="918"/>
      <c r="BN108" s="918"/>
      <c r="BO108" s="918"/>
      <c r="BP108" s="918"/>
      <c r="BQ108" s="918"/>
      <c r="BR108" s="918"/>
      <c r="BS108" s="918"/>
      <c r="BT108" s="918"/>
      <c r="BU108" s="918"/>
      <c r="BV108" s="918"/>
      <c r="BW108" s="918"/>
      <c r="BX108" s="918"/>
      <c r="BY108" s="918"/>
      <c r="BZ108" s="918"/>
      <c r="CA108" s="918"/>
      <c r="CB108" s="918"/>
      <c r="CC108" s="918"/>
      <c r="CD108" s="918"/>
      <c r="CE108" s="918"/>
      <c r="CF108" s="918"/>
      <c r="CG108" s="918"/>
      <c r="CH108" s="918"/>
      <c r="CI108" s="918"/>
      <c r="CJ108" s="918"/>
      <c r="CK108" s="918"/>
      <c r="CL108" s="918"/>
      <c r="CM108" s="918"/>
      <c r="CN108" s="918"/>
      <c r="CO108" s="918"/>
      <c r="CP108" s="918"/>
      <c r="CQ108" s="918"/>
      <c r="CR108" s="918"/>
      <c r="CS108" s="918"/>
      <c r="CT108" s="918"/>
      <c r="CU108" s="918"/>
      <c r="CV108" s="918"/>
      <c r="CW108" s="918"/>
      <c r="CX108" s="918"/>
      <c r="CY108" s="918"/>
      <c r="CZ108" s="918"/>
      <c r="DA108" s="918"/>
      <c r="DB108" s="918"/>
      <c r="DC108" s="918"/>
      <c r="DD108" s="918"/>
      <c r="DE108" s="918"/>
      <c r="DF108" s="918"/>
      <c r="DG108" s="918"/>
      <c r="DH108" s="918"/>
      <c r="DI108" s="918"/>
      <c r="DJ108" s="918"/>
      <c r="DK108" s="918"/>
      <c r="DL108" s="918"/>
      <c r="DM108" s="918"/>
      <c r="DN108" s="918"/>
      <c r="DO108" s="918"/>
      <c r="DP108" s="918"/>
      <c r="DQ108" s="918"/>
      <c r="DR108" s="918"/>
      <c r="DS108" s="918"/>
      <c r="DT108" s="918"/>
      <c r="DU108" s="918"/>
      <c r="DV108" s="918"/>
      <c r="DW108" s="918"/>
      <c r="DX108" s="918"/>
      <c r="DY108" s="918"/>
      <c r="DZ108" s="919"/>
    </row>
    <row r="109" spans="1:131" s="230" customFormat="1" ht="26.25" customHeight="1" x14ac:dyDescent="0.15">
      <c r="A109" s="912" t="s">
        <v>440</v>
      </c>
      <c r="B109" s="893"/>
      <c r="C109" s="893"/>
      <c r="D109" s="893"/>
      <c r="E109" s="893"/>
      <c r="F109" s="893"/>
      <c r="G109" s="893"/>
      <c r="H109" s="893"/>
      <c r="I109" s="893"/>
      <c r="J109" s="893"/>
      <c r="K109" s="893"/>
      <c r="L109" s="893"/>
      <c r="M109" s="893"/>
      <c r="N109" s="893"/>
      <c r="O109" s="893"/>
      <c r="P109" s="893"/>
      <c r="Q109" s="893"/>
      <c r="R109" s="893"/>
      <c r="S109" s="893"/>
      <c r="T109" s="893"/>
      <c r="U109" s="893"/>
      <c r="V109" s="893"/>
      <c r="W109" s="893"/>
      <c r="X109" s="893"/>
      <c r="Y109" s="893"/>
      <c r="Z109" s="894"/>
      <c r="AA109" s="892" t="s">
        <v>441</v>
      </c>
      <c r="AB109" s="893"/>
      <c r="AC109" s="893"/>
      <c r="AD109" s="893"/>
      <c r="AE109" s="894"/>
      <c r="AF109" s="892" t="s">
        <v>442</v>
      </c>
      <c r="AG109" s="893"/>
      <c r="AH109" s="893"/>
      <c r="AI109" s="893"/>
      <c r="AJ109" s="894"/>
      <c r="AK109" s="892" t="s">
        <v>310</v>
      </c>
      <c r="AL109" s="893"/>
      <c r="AM109" s="893"/>
      <c r="AN109" s="893"/>
      <c r="AO109" s="894"/>
      <c r="AP109" s="892" t="s">
        <v>443</v>
      </c>
      <c r="AQ109" s="893"/>
      <c r="AR109" s="893"/>
      <c r="AS109" s="893"/>
      <c r="AT109" s="895"/>
      <c r="AU109" s="912" t="s">
        <v>440</v>
      </c>
      <c r="AV109" s="893"/>
      <c r="AW109" s="893"/>
      <c r="AX109" s="893"/>
      <c r="AY109" s="893"/>
      <c r="AZ109" s="893"/>
      <c r="BA109" s="893"/>
      <c r="BB109" s="893"/>
      <c r="BC109" s="893"/>
      <c r="BD109" s="893"/>
      <c r="BE109" s="893"/>
      <c r="BF109" s="893"/>
      <c r="BG109" s="893"/>
      <c r="BH109" s="893"/>
      <c r="BI109" s="893"/>
      <c r="BJ109" s="893"/>
      <c r="BK109" s="893"/>
      <c r="BL109" s="893"/>
      <c r="BM109" s="893"/>
      <c r="BN109" s="893"/>
      <c r="BO109" s="893"/>
      <c r="BP109" s="894"/>
      <c r="BQ109" s="892" t="s">
        <v>441</v>
      </c>
      <c r="BR109" s="893"/>
      <c r="BS109" s="893"/>
      <c r="BT109" s="893"/>
      <c r="BU109" s="894"/>
      <c r="BV109" s="892" t="s">
        <v>442</v>
      </c>
      <c r="BW109" s="893"/>
      <c r="BX109" s="893"/>
      <c r="BY109" s="893"/>
      <c r="BZ109" s="894"/>
      <c r="CA109" s="892" t="s">
        <v>310</v>
      </c>
      <c r="CB109" s="893"/>
      <c r="CC109" s="893"/>
      <c r="CD109" s="893"/>
      <c r="CE109" s="894"/>
      <c r="CF109" s="913" t="s">
        <v>443</v>
      </c>
      <c r="CG109" s="913"/>
      <c r="CH109" s="913"/>
      <c r="CI109" s="913"/>
      <c r="CJ109" s="913"/>
      <c r="CK109" s="892" t="s">
        <v>444</v>
      </c>
      <c r="CL109" s="893"/>
      <c r="CM109" s="893"/>
      <c r="CN109" s="893"/>
      <c r="CO109" s="893"/>
      <c r="CP109" s="893"/>
      <c r="CQ109" s="893"/>
      <c r="CR109" s="893"/>
      <c r="CS109" s="893"/>
      <c r="CT109" s="893"/>
      <c r="CU109" s="893"/>
      <c r="CV109" s="893"/>
      <c r="CW109" s="893"/>
      <c r="CX109" s="893"/>
      <c r="CY109" s="893"/>
      <c r="CZ109" s="893"/>
      <c r="DA109" s="893"/>
      <c r="DB109" s="893"/>
      <c r="DC109" s="893"/>
      <c r="DD109" s="893"/>
      <c r="DE109" s="893"/>
      <c r="DF109" s="894"/>
      <c r="DG109" s="892" t="s">
        <v>441</v>
      </c>
      <c r="DH109" s="893"/>
      <c r="DI109" s="893"/>
      <c r="DJ109" s="893"/>
      <c r="DK109" s="894"/>
      <c r="DL109" s="892" t="s">
        <v>442</v>
      </c>
      <c r="DM109" s="893"/>
      <c r="DN109" s="893"/>
      <c r="DO109" s="893"/>
      <c r="DP109" s="894"/>
      <c r="DQ109" s="892" t="s">
        <v>310</v>
      </c>
      <c r="DR109" s="893"/>
      <c r="DS109" s="893"/>
      <c r="DT109" s="893"/>
      <c r="DU109" s="894"/>
      <c r="DV109" s="892" t="s">
        <v>443</v>
      </c>
      <c r="DW109" s="893"/>
      <c r="DX109" s="893"/>
      <c r="DY109" s="893"/>
      <c r="DZ109" s="895"/>
    </row>
    <row r="110" spans="1:131" s="230" customFormat="1" ht="26.25" customHeight="1" x14ac:dyDescent="0.15">
      <c r="A110" s="896" t="s">
        <v>445</v>
      </c>
      <c r="B110" s="897"/>
      <c r="C110" s="897"/>
      <c r="D110" s="897"/>
      <c r="E110" s="897"/>
      <c r="F110" s="897"/>
      <c r="G110" s="897"/>
      <c r="H110" s="897"/>
      <c r="I110" s="897"/>
      <c r="J110" s="897"/>
      <c r="K110" s="897"/>
      <c r="L110" s="897"/>
      <c r="M110" s="897"/>
      <c r="N110" s="897"/>
      <c r="O110" s="897"/>
      <c r="P110" s="897"/>
      <c r="Q110" s="897"/>
      <c r="R110" s="897"/>
      <c r="S110" s="897"/>
      <c r="T110" s="897"/>
      <c r="U110" s="897"/>
      <c r="V110" s="897"/>
      <c r="W110" s="897"/>
      <c r="X110" s="897"/>
      <c r="Y110" s="897"/>
      <c r="Z110" s="898"/>
      <c r="AA110" s="899">
        <v>337139</v>
      </c>
      <c r="AB110" s="900"/>
      <c r="AC110" s="900"/>
      <c r="AD110" s="900"/>
      <c r="AE110" s="901"/>
      <c r="AF110" s="902">
        <v>360502</v>
      </c>
      <c r="AG110" s="900"/>
      <c r="AH110" s="900"/>
      <c r="AI110" s="900"/>
      <c r="AJ110" s="901"/>
      <c r="AK110" s="902">
        <v>300946</v>
      </c>
      <c r="AL110" s="900"/>
      <c r="AM110" s="900"/>
      <c r="AN110" s="900"/>
      <c r="AO110" s="901"/>
      <c r="AP110" s="903">
        <v>4.8</v>
      </c>
      <c r="AQ110" s="904"/>
      <c r="AR110" s="904"/>
      <c r="AS110" s="904"/>
      <c r="AT110" s="905"/>
      <c r="AU110" s="906" t="s">
        <v>75</v>
      </c>
      <c r="AV110" s="907"/>
      <c r="AW110" s="907"/>
      <c r="AX110" s="907"/>
      <c r="AY110" s="907"/>
      <c r="AZ110" s="929" t="s">
        <v>446</v>
      </c>
      <c r="BA110" s="897"/>
      <c r="BB110" s="897"/>
      <c r="BC110" s="897"/>
      <c r="BD110" s="897"/>
      <c r="BE110" s="897"/>
      <c r="BF110" s="897"/>
      <c r="BG110" s="897"/>
      <c r="BH110" s="897"/>
      <c r="BI110" s="897"/>
      <c r="BJ110" s="897"/>
      <c r="BK110" s="897"/>
      <c r="BL110" s="897"/>
      <c r="BM110" s="897"/>
      <c r="BN110" s="897"/>
      <c r="BO110" s="897"/>
      <c r="BP110" s="898"/>
      <c r="BQ110" s="930">
        <v>4062002</v>
      </c>
      <c r="BR110" s="931"/>
      <c r="BS110" s="931"/>
      <c r="BT110" s="931"/>
      <c r="BU110" s="931"/>
      <c r="BV110" s="931">
        <v>3878905</v>
      </c>
      <c r="BW110" s="931"/>
      <c r="BX110" s="931"/>
      <c r="BY110" s="931"/>
      <c r="BZ110" s="931"/>
      <c r="CA110" s="931">
        <v>4248736</v>
      </c>
      <c r="CB110" s="931"/>
      <c r="CC110" s="931"/>
      <c r="CD110" s="931"/>
      <c r="CE110" s="931"/>
      <c r="CF110" s="944">
        <v>67.8</v>
      </c>
      <c r="CG110" s="945"/>
      <c r="CH110" s="945"/>
      <c r="CI110" s="945"/>
      <c r="CJ110" s="945"/>
      <c r="CK110" s="946" t="s">
        <v>447</v>
      </c>
      <c r="CL110" s="947"/>
      <c r="CM110" s="929" t="s">
        <v>448</v>
      </c>
      <c r="CN110" s="897"/>
      <c r="CO110" s="897"/>
      <c r="CP110" s="897"/>
      <c r="CQ110" s="897"/>
      <c r="CR110" s="897"/>
      <c r="CS110" s="897"/>
      <c r="CT110" s="897"/>
      <c r="CU110" s="897"/>
      <c r="CV110" s="897"/>
      <c r="CW110" s="897"/>
      <c r="CX110" s="897"/>
      <c r="CY110" s="897"/>
      <c r="CZ110" s="897"/>
      <c r="DA110" s="897"/>
      <c r="DB110" s="897"/>
      <c r="DC110" s="897"/>
      <c r="DD110" s="897"/>
      <c r="DE110" s="897"/>
      <c r="DF110" s="898"/>
      <c r="DG110" s="930" t="s">
        <v>449</v>
      </c>
      <c r="DH110" s="931"/>
      <c r="DI110" s="931"/>
      <c r="DJ110" s="931"/>
      <c r="DK110" s="931"/>
      <c r="DL110" s="931" t="s">
        <v>450</v>
      </c>
      <c r="DM110" s="931"/>
      <c r="DN110" s="931"/>
      <c r="DO110" s="931"/>
      <c r="DP110" s="931"/>
      <c r="DQ110" s="931" t="s">
        <v>449</v>
      </c>
      <c r="DR110" s="931"/>
      <c r="DS110" s="931"/>
      <c r="DT110" s="931"/>
      <c r="DU110" s="931"/>
      <c r="DV110" s="932" t="s">
        <v>449</v>
      </c>
      <c r="DW110" s="932"/>
      <c r="DX110" s="932"/>
      <c r="DY110" s="932"/>
      <c r="DZ110" s="933"/>
    </row>
    <row r="111" spans="1:131" s="230" customFormat="1" ht="26.25" customHeight="1" x14ac:dyDescent="0.15">
      <c r="A111" s="934" t="s">
        <v>451</v>
      </c>
      <c r="B111" s="935"/>
      <c r="C111" s="935"/>
      <c r="D111" s="935"/>
      <c r="E111" s="935"/>
      <c r="F111" s="935"/>
      <c r="G111" s="935"/>
      <c r="H111" s="935"/>
      <c r="I111" s="935"/>
      <c r="J111" s="935"/>
      <c r="K111" s="935"/>
      <c r="L111" s="935"/>
      <c r="M111" s="935"/>
      <c r="N111" s="935"/>
      <c r="O111" s="935"/>
      <c r="P111" s="935"/>
      <c r="Q111" s="935"/>
      <c r="R111" s="935"/>
      <c r="S111" s="935"/>
      <c r="T111" s="935"/>
      <c r="U111" s="935"/>
      <c r="V111" s="935"/>
      <c r="W111" s="935"/>
      <c r="X111" s="935"/>
      <c r="Y111" s="935"/>
      <c r="Z111" s="936"/>
      <c r="AA111" s="937" t="s">
        <v>398</v>
      </c>
      <c r="AB111" s="938"/>
      <c r="AC111" s="938"/>
      <c r="AD111" s="938"/>
      <c r="AE111" s="939"/>
      <c r="AF111" s="940" t="s">
        <v>450</v>
      </c>
      <c r="AG111" s="938"/>
      <c r="AH111" s="938"/>
      <c r="AI111" s="938"/>
      <c r="AJ111" s="939"/>
      <c r="AK111" s="940" t="s">
        <v>449</v>
      </c>
      <c r="AL111" s="938"/>
      <c r="AM111" s="938"/>
      <c r="AN111" s="938"/>
      <c r="AO111" s="939"/>
      <c r="AP111" s="941" t="s">
        <v>450</v>
      </c>
      <c r="AQ111" s="942"/>
      <c r="AR111" s="942"/>
      <c r="AS111" s="942"/>
      <c r="AT111" s="943"/>
      <c r="AU111" s="908"/>
      <c r="AV111" s="909"/>
      <c r="AW111" s="909"/>
      <c r="AX111" s="909"/>
      <c r="AY111" s="909"/>
      <c r="AZ111" s="922" t="s">
        <v>452</v>
      </c>
      <c r="BA111" s="923"/>
      <c r="BB111" s="923"/>
      <c r="BC111" s="923"/>
      <c r="BD111" s="923"/>
      <c r="BE111" s="923"/>
      <c r="BF111" s="923"/>
      <c r="BG111" s="923"/>
      <c r="BH111" s="923"/>
      <c r="BI111" s="923"/>
      <c r="BJ111" s="923"/>
      <c r="BK111" s="923"/>
      <c r="BL111" s="923"/>
      <c r="BM111" s="923"/>
      <c r="BN111" s="923"/>
      <c r="BO111" s="923"/>
      <c r="BP111" s="924"/>
      <c r="BQ111" s="925" t="s">
        <v>398</v>
      </c>
      <c r="BR111" s="926"/>
      <c r="BS111" s="926"/>
      <c r="BT111" s="926"/>
      <c r="BU111" s="926"/>
      <c r="BV111" s="926" t="s">
        <v>398</v>
      </c>
      <c r="BW111" s="926"/>
      <c r="BX111" s="926"/>
      <c r="BY111" s="926"/>
      <c r="BZ111" s="926"/>
      <c r="CA111" s="926" t="s">
        <v>450</v>
      </c>
      <c r="CB111" s="926"/>
      <c r="CC111" s="926"/>
      <c r="CD111" s="926"/>
      <c r="CE111" s="926"/>
      <c r="CF111" s="920" t="s">
        <v>449</v>
      </c>
      <c r="CG111" s="921"/>
      <c r="CH111" s="921"/>
      <c r="CI111" s="921"/>
      <c r="CJ111" s="921"/>
      <c r="CK111" s="948"/>
      <c r="CL111" s="949"/>
      <c r="CM111" s="922" t="s">
        <v>453</v>
      </c>
      <c r="CN111" s="923"/>
      <c r="CO111" s="923"/>
      <c r="CP111" s="923"/>
      <c r="CQ111" s="923"/>
      <c r="CR111" s="923"/>
      <c r="CS111" s="923"/>
      <c r="CT111" s="923"/>
      <c r="CU111" s="923"/>
      <c r="CV111" s="923"/>
      <c r="CW111" s="923"/>
      <c r="CX111" s="923"/>
      <c r="CY111" s="923"/>
      <c r="CZ111" s="923"/>
      <c r="DA111" s="923"/>
      <c r="DB111" s="923"/>
      <c r="DC111" s="923"/>
      <c r="DD111" s="923"/>
      <c r="DE111" s="923"/>
      <c r="DF111" s="924"/>
      <c r="DG111" s="925" t="s">
        <v>449</v>
      </c>
      <c r="DH111" s="926"/>
      <c r="DI111" s="926"/>
      <c r="DJ111" s="926"/>
      <c r="DK111" s="926"/>
      <c r="DL111" s="926" t="s">
        <v>449</v>
      </c>
      <c r="DM111" s="926"/>
      <c r="DN111" s="926"/>
      <c r="DO111" s="926"/>
      <c r="DP111" s="926"/>
      <c r="DQ111" s="926" t="s">
        <v>454</v>
      </c>
      <c r="DR111" s="926"/>
      <c r="DS111" s="926"/>
      <c r="DT111" s="926"/>
      <c r="DU111" s="926"/>
      <c r="DV111" s="927" t="s">
        <v>450</v>
      </c>
      <c r="DW111" s="927"/>
      <c r="DX111" s="927"/>
      <c r="DY111" s="927"/>
      <c r="DZ111" s="928"/>
    </row>
    <row r="112" spans="1:131" s="230" customFormat="1" ht="26.25" customHeight="1" x14ac:dyDescent="0.15">
      <c r="A112" s="952" t="s">
        <v>455</v>
      </c>
      <c r="B112" s="953"/>
      <c r="C112" s="923" t="s">
        <v>456</v>
      </c>
      <c r="D112" s="923"/>
      <c r="E112" s="923"/>
      <c r="F112" s="923"/>
      <c r="G112" s="923"/>
      <c r="H112" s="923"/>
      <c r="I112" s="923"/>
      <c r="J112" s="923"/>
      <c r="K112" s="923"/>
      <c r="L112" s="923"/>
      <c r="M112" s="923"/>
      <c r="N112" s="923"/>
      <c r="O112" s="923"/>
      <c r="P112" s="923"/>
      <c r="Q112" s="923"/>
      <c r="R112" s="923"/>
      <c r="S112" s="923"/>
      <c r="T112" s="923"/>
      <c r="U112" s="923"/>
      <c r="V112" s="923"/>
      <c r="W112" s="923"/>
      <c r="X112" s="923"/>
      <c r="Y112" s="923"/>
      <c r="Z112" s="924"/>
      <c r="AA112" s="958" t="s">
        <v>398</v>
      </c>
      <c r="AB112" s="959"/>
      <c r="AC112" s="959"/>
      <c r="AD112" s="959"/>
      <c r="AE112" s="960"/>
      <c r="AF112" s="961" t="s">
        <v>398</v>
      </c>
      <c r="AG112" s="959"/>
      <c r="AH112" s="959"/>
      <c r="AI112" s="959"/>
      <c r="AJ112" s="960"/>
      <c r="AK112" s="961" t="s">
        <v>450</v>
      </c>
      <c r="AL112" s="959"/>
      <c r="AM112" s="959"/>
      <c r="AN112" s="959"/>
      <c r="AO112" s="960"/>
      <c r="AP112" s="962" t="s">
        <v>398</v>
      </c>
      <c r="AQ112" s="963"/>
      <c r="AR112" s="963"/>
      <c r="AS112" s="963"/>
      <c r="AT112" s="964"/>
      <c r="AU112" s="908"/>
      <c r="AV112" s="909"/>
      <c r="AW112" s="909"/>
      <c r="AX112" s="909"/>
      <c r="AY112" s="909"/>
      <c r="AZ112" s="922" t="s">
        <v>457</v>
      </c>
      <c r="BA112" s="923"/>
      <c r="BB112" s="923"/>
      <c r="BC112" s="923"/>
      <c r="BD112" s="923"/>
      <c r="BE112" s="923"/>
      <c r="BF112" s="923"/>
      <c r="BG112" s="923"/>
      <c r="BH112" s="923"/>
      <c r="BI112" s="923"/>
      <c r="BJ112" s="923"/>
      <c r="BK112" s="923"/>
      <c r="BL112" s="923"/>
      <c r="BM112" s="923"/>
      <c r="BN112" s="923"/>
      <c r="BO112" s="923"/>
      <c r="BP112" s="924"/>
      <c r="BQ112" s="925">
        <v>2544019</v>
      </c>
      <c r="BR112" s="926"/>
      <c r="BS112" s="926"/>
      <c r="BT112" s="926"/>
      <c r="BU112" s="926"/>
      <c r="BV112" s="926">
        <v>2379108</v>
      </c>
      <c r="BW112" s="926"/>
      <c r="BX112" s="926"/>
      <c r="BY112" s="926"/>
      <c r="BZ112" s="926"/>
      <c r="CA112" s="926">
        <v>2229476</v>
      </c>
      <c r="CB112" s="926"/>
      <c r="CC112" s="926"/>
      <c r="CD112" s="926"/>
      <c r="CE112" s="926"/>
      <c r="CF112" s="920">
        <v>35.6</v>
      </c>
      <c r="CG112" s="921"/>
      <c r="CH112" s="921"/>
      <c r="CI112" s="921"/>
      <c r="CJ112" s="921"/>
      <c r="CK112" s="948"/>
      <c r="CL112" s="949"/>
      <c r="CM112" s="922" t="s">
        <v>458</v>
      </c>
      <c r="CN112" s="923"/>
      <c r="CO112" s="923"/>
      <c r="CP112" s="923"/>
      <c r="CQ112" s="923"/>
      <c r="CR112" s="923"/>
      <c r="CS112" s="923"/>
      <c r="CT112" s="923"/>
      <c r="CU112" s="923"/>
      <c r="CV112" s="923"/>
      <c r="CW112" s="923"/>
      <c r="CX112" s="923"/>
      <c r="CY112" s="923"/>
      <c r="CZ112" s="923"/>
      <c r="DA112" s="923"/>
      <c r="DB112" s="923"/>
      <c r="DC112" s="923"/>
      <c r="DD112" s="923"/>
      <c r="DE112" s="923"/>
      <c r="DF112" s="924"/>
      <c r="DG112" s="925" t="s">
        <v>398</v>
      </c>
      <c r="DH112" s="926"/>
      <c r="DI112" s="926"/>
      <c r="DJ112" s="926"/>
      <c r="DK112" s="926"/>
      <c r="DL112" s="926" t="s">
        <v>398</v>
      </c>
      <c r="DM112" s="926"/>
      <c r="DN112" s="926"/>
      <c r="DO112" s="926"/>
      <c r="DP112" s="926"/>
      <c r="DQ112" s="926" t="s">
        <v>398</v>
      </c>
      <c r="DR112" s="926"/>
      <c r="DS112" s="926"/>
      <c r="DT112" s="926"/>
      <c r="DU112" s="926"/>
      <c r="DV112" s="927" t="s">
        <v>454</v>
      </c>
      <c r="DW112" s="927"/>
      <c r="DX112" s="927"/>
      <c r="DY112" s="927"/>
      <c r="DZ112" s="928"/>
    </row>
    <row r="113" spans="1:130" s="230" customFormat="1" ht="26.25" customHeight="1" x14ac:dyDescent="0.15">
      <c r="A113" s="954"/>
      <c r="B113" s="955"/>
      <c r="C113" s="923" t="s">
        <v>459</v>
      </c>
      <c r="D113" s="923"/>
      <c r="E113" s="923"/>
      <c r="F113" s="923"/>
      <c r="G113" s="923"/>
      <c r="H113" s="923"/>
      <c r="I113" s="923"/>
      <c r="J113" s="923"/>
      <c r="K113" s="923"/>
      <c r="L113" s="923"/>
      <c r="M113" s="923"/>
      <c r="N113" s="923"/>
      <c r="O113" s="923"/>
      <c r="P113" s="923"/>
      <c r="Q113" s="923"/>
      <c r="R113" s="923"/>
      <c r="S113" s="923"/>
      <c r="T113" s="923"/>
      <c r="U113" s="923"/>
      <c r="V113" s="923"/>
      <c r="W113" s="923"/>
      <c r="X113" s="923"/>
      <c r="Y113" s="923"/>
      <c r="Z113" s="924"/>
      <c r="AA113" s="937">
        <v>261609</v>
      </c>
      <c r="AB113" s="938"/>
      <c r="AC113" s="938"/>
      <c r="AD113" s="938"/>
      <c r="AE113" s="939"/>
      <c r="AF113" s="940">
        <v>268101</v>
      </c>
      <c r="AG113" s="938"/>
      <c r="AH113" s="938"/>
      <c r="AI113" s="938"/>
      <c r="AJ113" s="939"/>
      <c r="AK113" s="940">
        <v>271405</v>
      </c>
      <c r="AL113" s="938"/>
      <c r="AM113" s="938"/>
      <c r="AN113" s="938"/>
      <c r="AO113" s="939"/>
      <c r="AP113" s="941">
        <v>4.3</v>
      </c>
      <c r="AQ113" s="942"/>
      <c r="AR113" s="942"/>
      <c r="AS113" s="942"/>
      <c r="AT113" s="943"/>
      <c r="AU113" s="908"/>
      <c r="AV113" s="909"/>
      <c r="AW113" s="909"/>
      <c r="AX113" s="909"/>
      <c r="AY113" s="909"/>
      <c r="AZ113" s="922" t="s">
        <v>460</v>
      </c>
      <c r="BA113" s="923"/>
      <c r="BB113" s="923"/>
      <c r="BC113" s="923"/>
      <c r="BD113" s="923"/>
      <c r="BE113" s="923"/>
      <c r="BF113" s="923"/>
      <c r="BG113" s="923"/>
      <c r="BH113" s="923"/>
      <c r="BI113" s="923"/>
      <c r="BJ113" s="923"/>
      <c r="BK113" s="923"/>
      <c r="BL113" s="923"/>
      <c r="BM113" s="923"/>
      <c r="BN113" s="923"/>
      <c r="BO113" s="923"/>
      <c r="BP113" s="924"/>
      <c r="BQ113" s="925" t="s">
        <v>398</v>
      </c>
      <c r="BR113" s="926"/>
      <c r="BS113" s="926"/>
      <c r="BT113" s="926"/>
      <c r="BU113" s="926"/>
      <c r="BV113" s="926" t="s">
        <v>398</v>
      </c>
      <c r="BW113" s="926"/>
      <c r="BX113" s="926"/>
      <c r="BY113" s="926"/>
      <c r="BZ113" s="926"/>
      <c r="CA113" s="926" t="s">
        <v>398</v>
      </c>
      <c r="CB113" s="926"/>
      <c r="CC113" s="926"/>
      <c r="CD113" s="926"/>
      <c r="CE113" s="926"/>
      <c r="CF113" s="920" t="s">
        <v>450</v>
      </c>
      <c r="CG113" s="921"/>
      <c r="CH113" s="921"/>
      <c r="CI113" s="921"/>
      <c r="CJ113" s="921"/>
      <c r="CK113" s="948"/>
      <c r="CL113" s="949"/>
      <c r="CM113" s="922" t="s">
        <v>461</v>
      </c>
      <c r="CN113" s="923"/>
      <c r="CO113" s="923"/>
      <c r="CP113" s="923"/>
      <c r="CQ113" s="923"/>
      <c r="CR113" s="923"/>
      <c r="CS113" s="923"/>
      <c r="CT113" s="923"/>
      <c r="CU113" s="923"/>
      <c r="CV113" s="923"/>
      <c r="CW113" s="923"/>
      <c r="CX113" s="923"/>
      <c r="CY113" s="923"/>
      <c r="CZ113" s="923"/>
      <c r="DA113" s="923"/>
      <c r="DB113" s="923"/>
      <c r="DC113" s="923"/>
      <c r="DD113" s="923"/>
      <c r="DE113" s="923"/>
      <c r="DF113" s="924"/>
      <c r="DG113" s="958" t="s">
        <v>398</v>
      </c>
      <c r="DH113" s="959"/>
      <c r="DI113" s="959"/>
      <c r="DJ113" s="959"/>
      <c r="DK113" s="960"/>
      <c r="DL113" s="961" t="s">
        <v>462</v>
      </c>
      <c r="DM113" s="959"/>
      <c r="DN113" s="959"/>
      <c r="DO113" s="959"/>
      <c r="DP113" s="960"/>
      <c r="DQ113" s="961" t="s">
        <v>398</v>
      </c>
      <c r="DR113" s="959"/>
      <c r="DS113" s="959"/>
      <c r="DT113" s="959"/>
      <c r="DU113" s="960"/>
      <c r="DV113" s="962" t="s">
        <v>450</v>
      </c>
      <c r="DW113" s="963"/>
      <c r="DX113" s="963"/>
      <c r="DY113" s="963"/>
      <c r="DZ113" s="964"/>
    </row>
    <row r="114" spans="1:130" s="230" customFormat="1" ht="26.25" customHeight="1" x14ac:dyDescent="0.15">
      <c r="A114" s="954"/>
      <c r="B114" s="955"/>
      <c r="C114" s="923" t="s">
        <v>463</v>
      </c>
      <c r="D114" s="923"/>
      <c r="E114" s="923"/>
      <c r="F114" s="923"/>
      <c r="G114" s="923"/>
      <c r="H114" s="923"/>
      <c r="I114" s="923"/>
      <c r="J114" s="923"/>
      <c r="K114" s="923"/>
      <c r="L114" s="923"/>
      <c r="M114" s="923"/>
      <c r="N114" s="923"/>
      <c r="O114" s="923"/>
      <c r="P114" s="923"/>
      <c r="Q114" s="923"/>
      <c r="R114" s="923"/>
      <c r="S114" s="923"/>
      <c r="T114" s="923"/>
      <c r="U114" s="923"/>
      <c r="V114" s="923"/>
      <c r="W114" s="923"/>
      <c r="X114" s="923"/>
      <c r="Y114" s="923"/>
      <c r="Z114" s="924"/>
      <c r="AA114" s="958" t="s">
        <v>398</v>
      </c>
      <c r="AB114" s="959"/>
      <c r="AC114" s="959"/>
      <c r="AD114" s="959"/>
      <c r="AE114" s="960"/>
      <c r="AF114" s="961" t="s">
        <v>450</v>
      </c>
      <c r="AG114" s="959"/>
      <c r="AH114" s="959"/>
      <c r="AI114" s="959"/>
      <c r="AJ114" s="960"/>
      <c r="AK114" s="961">
        <v>70</v>
      </c>
      <c r="AL114" s="959"/>
      <c r="AM114" s="959"/>
      <c r="AN114" s="959"/>
      <c r="AO114" s="960"/>
      <c r="AP114" s="962">
        <v>0</v>
      </c>
      <c r="AQ114" s="963"/>
      <c r="AR114" s="963"/>
      <c r="AS114" s="963"/>
      <c r="AT114" s="964"/>
      <c r="AU114" s="908"/>
      <c r="AV114" s="909"/>
      <c r="AW114" s="909"/>
      <c r="AX114" s="909"/>
      <c r="AY114" s="909"/>
      <c r="AZ114" s="922" t="s">
        <v>464</v>
      </c>
      <c r="BA114" s="923"/>
      <c r="BB114" s="923"/>
      <c r="BC114" s="923"/>
      <c r="BD114" s="923"/>
      <c r="BE114" s="923"/>
      <c r="BF114" s="923"/>
      <c r="BG114" s="923"/>
      <c r="BH114" s="923"/>
      <c r="BI114" s="923"/>
      <c r="BJ114" s="923"/>
      <c r="BK114" s="923"/>
      <c r="BL114" s="923"/>
      <c r="BM114" s="923"/>
      <c r="BN114" s="923"/>
      <c r="BO114" s="923"/>
      <c r="BP114" s="924"/>
      <c r="BQ114" s="925">
        <v>1076988</v>
      </c>
      <c r="BR114" s="926"/>
      <c r="BS114" s="926"/>
      <c r="BT114" s="926"/>
      <c r="BU114" s="926"/>
      <c r="BV114" s="926">
        <v>1198461</v>
      </c>
      <c r="BW114" s="926"/>
      <c r="BX114" s="926"/>
      <c r="BY114" s="926"/>
      <c r="BZ114" s="926"/>
      <c r="CA114" s="926">
        <v>932793</v>
      </c>
      <c r="CB114" s="926"/>
      <c r="CC114" s="926"/>
      <c r="CD114" s="926"/>
      <c r="CE114" s="926"/>
      <c r="CF114" s="920">
        <v>14.9</v>
      </c>
      <c r="CG114" s="921"/>
      <c r="CH114" s="921"/>
      <c r="CI114" s="921"/>
      <c r="CJ114" s="921"/>
      <c r="CK114" s="948"/>
      <c r="CL114" s="949"/>
      <c r="CM114" s="922" t="s">
        <v>465</v>
      </c>
      <c r="CN114" s="923"/>
      <c r="CO114" s="923"/>
      <c r="CP114" s="923"/>
      <c r="CQ114" s="923"/>
      <c r="CR114" s="923"/>
      <c r="CS114" s="923"/>
      <c r="CT114" s="923"/>
      <c r="CU114" s="923"/>
      <c r="CV114" s="923"/>
      <c r="CW114" s="923"/>
      <c r="CX114" s="923"/>
      <c r="CY114" s="923"/>
      <c r="CZ114" s="923"/>
      <c r="DA114" s="923"/>
      <c r="DB114" s="923"/>
      <c r="DC114" s="923"/>
      <c r="DD114" s="923"/>
      <c r="DE114" s="923"/>
      <c r="DF114" s="924"/>
      <c r="DG114" s="958" t="s">
        <v>398</v>
      </c>
      <c r="DH114" s="959"/>
      <c r="DI114" s="959"/>
      <c r="DJ114" s="959"/>
      <c r="DK114" s="960"/>
      <c r="DL114" s="961" t="s">
        <v>450</v>
      </c>
      <c r="DM114" s="959"/>
      <c r="DN114" s="959"/>
      <c r="DO114" s="959"/>
      <c r="DP114" s="960"/>
      <c r="DQ114" s="961" t="s">
        <v>398</v>
      </c>
      <c r="DR114" s="959"/>
      <c r="DS114" s="959"/>
      <c r="DT114" s="959"/>
      <c r="DU114" s="960"/>
      <c r="DV114" s="962" t="s">
        <v>398</v>
      </c>
      <c r="DW114" s="963"/>
      <c r="DX114" s="963"/>
      <c r="DY114" s="963"/>
      <c r="DZ114" s="964"/>
    </row>
    <row r="115" spans="1:130" s="230" customFormat="1" ht="26.25" customHeight="1" x14ac:dyDescent="0.15">
      <c r="A115" s="954"/>
      <c r="B115" s="955"/>
      <c r="C115" s="923" t="s">
        <v>466</v>
      </c>
      <c r="D115" s="923"/>
      <c r="E115" s="923"/>
      <c r="F115" s="923"/>
      <c r="G115" s="923"/>
      <c r="H115" s="923"/>
      <c r="I115" s="923"/>
      <c r="J115" s="923"/>
      <c r="K115" s="923"/>
      <c r="L115" s="923"/>
      <c r="M115" s="923"/>
      <c r="N115" s="923"/>
      <c r="O115" s="923"/>
      <c r="P115" s="923"/>
      <c r="Q115" s="923"/>
      <c r="R115" s="923"/>
      <c r="S115" s="923"/>
      <c r="T115" s="923"/>
      <c r="U115" s="923"/>
      <c r="V115" s="923"/>
      <c r="W115" s="923"/>
      <c r="X115" s="923"/>
      <c r="Y115" s="923"/>
      <c r="Z115" s="924"/>
      <c r="AA115" s="937">
        <v>2215</v>
      </c>
      <c r="AB115" s="938"/>
      <c r="AC115" s="938"/>
      <c r="AD115" s="938"/>
      <c r="AE115" s="939"/>
      <c r="AF115" s="940">
        <v>3021</v>
      </c>
      <c r="AG115" s="938"/>
      <c r="AH115" s="938"/>
      <c r="AI115" s="938"/>
      <c r="AJ115" s="939"/>
      <c r="AK115" s="940">
        <v>2788</v>
      </c>
      <c r="AL115" s="938"/>
      <c r="AM115" s="938"/>
      <c r="AN115" s="938"/>
      <c r="AO115" s="939"/>
      <c r="AP115" s="941">
        <v>0</v>
      </c>
      <c r="AQ115" s="942"/>
      <c r="AR115" s="942"/>
      <c r="AS115" s="942"/>
      <c r="AT115" s="943"/>
      <c r="AU115" s="908"/>
      <c r="AV115" s="909"/>
      <c r="AW115" s="909"/>
      <c r="AX115" s="909"/>
      <c r="AY115" s="909"/>
      <c r="AZ115" s="922" t="s">
        <v>467</v>
      </c>
      <c r="BA115" s="923"/>
      <c r="BB115" s="923"/>
      <c r="BC115" s="923"/>
      <c r="BD115" s="923"/>
      <c r="BE115" s="923"/>
      <c r="BF115" s="923"/>
      <c r="BG115" s="923"/>
      <c r="BH115" s="923"/>
      <c r="BI115" s="923"/>
      <c r="BJ115" s="923"/>
      <c r="BK115" s="923"/>
      <c r="BL115" s="923"/>
      <c r="BM115" s="923"/>
      <c r="BN115" s="923"/>
      <c r="BO115" s="923"/>
      <c r="BP115" s="924"/>
      <c r="BQ115" s="925" t="s">
        <v>454</v>
      </c>
      <c r="BR115" s="926"/>
      <c r="BS115" s="926"/>
      <c r="BT115" s="926"/>
      <c r="BU115" s="926"/>
      <c r="BV115" s="926" t="s">
        <v>454</v>
      </c>
      <c r="BW115" s="926"/>
      <c r="BX115" s="926"/>
      <c r="BY115" s="926"/>
      <c r="BZ115" s="926"/>
      <c r="CA115" s="926" t="s">
        <v>398</v>
      </c>
      <c r="CB115" s="926"/>
      <c r="CC115" s="926"/>
      <c r="CD115" s="926"/>
      <c r="CE115" s="926"/>
      <c r="CF115" s="920" t="s">
        <v>449</v>
      </c>
      <c r="CG115" s="921"/>
      <c r="CH115" s="921"/>
      <c r="CI115" s="921"/>
      <c r="CJ115" s="921"/>
      <c r="CK115" s="948"/>
      <c r="CL115" s="949"/>
      <c r="CM115" s="922" t="s">
        <v>468</v>
      </c>
      <c r="CN115" s="923"/>
      <c r="CO115" s="923"/>
      <c r="CP115" s="923"/>
      <c r="CQ115" s="923"/>
      <c r="CR115" s="923"/>
      <c r="CS115" s="923"/>
      <c r="CT115" s="923"/>
      <c r="CU115" s="923"/>
      <c r="CV115" s="923"/>
      <c r="CW115" s="923"/>
      <c r="CX115" s="923"/>
      <c r="CY115" s="923"/>
      <c r="CZ115" s="923"/>
      <c r="DA115" s="923"/>
      <c r="DB115" s="923"/>
      <c r="DC115" s="923"/>
      <c r="DD115" s="923"/>
      <c r="DE115" s="923"/>
      <c r="DF115" s="924"/>
      <c r="DG115" s="958" t="s">
        <v>450</v>
      </c>
      <c r="DH115" s="959"/>
      <c r="DI115" s="959"/>
      <c r="DJ115" s="959"/>
      <c r="DK115" s="960"/>
      <c r="DL115" s="961" t="s">
        <v>398</v>
      </c>
      <c r="DM115" s="959"/>
      <c r="DN115" s="959"/>
      <c r="DO115" s="959"/>
      <c r="DP115" s="960"/>
      <c r="DQ115" s="961" t="s">
        <v>398</v>
      </c>
      <c r="DR115" s="959"/>
      <c r="DS115" s="959"/>
      <c r="DT115" s="959"/>
      <c r="DU115" s="960"/>
      <c r="DV115" s="962" t="s">
        <v>398</v>
      </c>
      <c r="DW115" s="963"/>
      <c r="DX115" s="963"/>
      <c r="DY115" s="963"/>
      <c r="DZ115" s="964"/>
    </row>
    <row r="116" spans="1:130" s="230" customFormat="1" ht="26.25" customHeight="1" x14ac:dyDescent="0.15">
      <c r="A116" s="956"/>
      <c r="B116" s="957"/>
      <c r="C116" s="965" t="s">
        <v>469</v>
      </c>
      <c r="D116" s="965"/>
      <c r="E116" s="965"/>
      <c r="F116" s="965"/>
      <c r="G116" s="965"/>
      <c r="H116" s="965"/>
      <c r="I116" s="965"/>
      <c r="J116" s="965"/>
      <c r="K116" s="965"/>
      <c r="L116" s="965"/>
      <c r="M116" s="965"/>
      <c r="N116" s="965"/>
      <c r="O116" s="965"/>
      <c r="P116" s="965"/>
      <c r="Q116" s="965"/>
      <c r="R116" s="965"/>
      <c r="S116" s="965"/>
      <c r="T116" s="965"/>
      <c r="U116" s="965"/>
      <c r="V116" s="965"/>
      <c r="W116" s="965"/>
      <c r="X116" s="965"/>
      <c r="Y116" s="965"/>
      <c r="Z116" s="966"/>
      <c r="AA116" s="958" t="s">
        <v>449</v>
      </c>
      <c r="AB116" s="959"/>
      <c r="AC116" s="959"/>
      <c r="AD116" s="959"/>
      <c r="AE116" s="960"/>
      <c r="AF116" s="961" t="s">
        <v>450</v>
      </c>
      <c r="AG116" s="959"/>
      <c r="AH116" s="959"/>
      <c r="AI116" s="959"/>
      <c r="AJ116" s="960"/>
      <c r="AK116" s="961" t="s">
        <v>398</v>
      </c>
      <c r="AL116" s="959"/>
      <c r="AM116" s="959"/>
      <c r="AN116" s="959"/>
      <c r="AO116" s="960"/>
      <c r="AP116" s="962" t="s">
        <v>398</v>
      </c>
      <c r="AQ116" s="963"/>
      <c r="AR116" s="963"/>
      <c r="AS116" s="963"/>
      <c r="AT116" s="964"/>
      <c r="AU116" s="908"/>
      <c r="AV116" s="909"/>
      <c r="AW116" s="909"/>
      <c r="AX116" s="909"/>
      <c r="AY116" s="909"/>
      <c r="AZ116" s="967" t="s">
        <v>470</v>
      </c>
      <c r="BA116" s="968"/>
      <c r="BB116" s="968"/>
      <c r="BC116" s="968"/>
      <c r="BD116" s="968"/>
      <c r="BE116" s="968"/>
      <c r="BF116" s="968"/>
      <c r="BG116" s="968"/>
      <c r="BH116" s="968"/>
      <c r="BI116" s="968"/>
      <c r="BJ116" s="968"/>
      <c r="BK116" s="968"/>
      <c r="BL116" s="968"/>
      <c r="BM116" s="968"/>
      <c r="BN116" s="968"/>
      <c r="BO116" s="968"/>
      <c r="BP116" s="969"/>
      <c r="BQ116" s="925" t="s">
        <v>398</v>
      </c>
      <c r="BR116" s="926"/>
      <c r="BS116" s="926"/>
      <c r="BT116" s="926"/>
      <c r="BU116" s="926"/>
      <c r="BV116" s="926" t="s">
        <v>398</v>
      </c>
      <c r="BW116" s="926"/>
      <c r="BX116" s="926"/>
      <c r="BY116" s="926"/>
      <c r="BZ116" s="926"/>
      <c r="CA116" s="926" t="s">
        <v>398</v>
      </c>
      <c r="CB116" s="926"/>
      <c r="CC116" s="926"/>
      <c r="CD116" s="926"/>
      <c r="CE116" s="926"/>
      <c r="CF116" s="920" t="s">
        <v>398</v>
      </c>
      <c r="CG116" s="921"/>
      <c r="CH116" s="921"/>
      <c r="CI116" s="921"/>
      <c r="CJ116" s="921"/>
      <c r="CK116" s="948"/>
      <c r="CL116" s="949"/>
      <c r="CM116" s="922" t="s">
        <v>471</v>
      </c>
      <c r="CN116" s="923"/>
      <c r="CO116" s="923"/>
      <c r="CP116" s="923"/>
      <c r="CQ116" s="923"/>
      <c r="CR116" s="923"/>
      <c r="CS116" s="923"/>
      <c r="CT116" s="923"/>
      <c r="CU116" s="923"/>
      <c r="CV116" s="923"/>
      <c r="CW116" s="923"/>
      <c r="CX116" s="923"/>
      <c r="CY116" s="923"/>
      <c r="CZ116" s="923"/>
      <c r="DA116" s="923"/>
      <c r="DB116" s="923"/>
      <c r="DC116" s="923"/>
      <c r="DD116" s="923"/>
      <c r="DE116" s="923"/>
      <c r="DF116" s="924"/>
      <c r="DG116" s="958" t="s">
        <v>398</v>
      </c>
      <c r="DH116" s="959"/>
      <c r="DI116" s="959"/>
      <c r="DJ116" s="959"/>
      <c r="DK116" s="960"/>
      <c r="DL116" s="961" t="s">
        <v>450</v>
      </c>
      <c r="DM116" s="959"/>
      <c r="DN116" s="959"/>
      <c r="DO116" s="959"/>
      <c r="DP116" s="960"/>
      <c r="DQ116" s="961" t="s">
        <v>450</v>
      </c>
      <c r="DR116" s="959"/>
      <c r="DS116" s="959"/>
      <c r="DT116" s="959"/>
      <c r="DU116" s="960"/>
      <c r="DV116" s="962" t="s">
        <v>462</v>
      </c>
      <c r="DW116" s="963"/>
      <c r="DX116" s="963"/>
      <c r="DY116" s="963"/>
      <c r="DZ116" s="964"/>
    </row>
    <row r="117" spans="1:130" s="230" customFormat="1" ht="26.25" customHeight="1" x14ac:dyDescent="0.15">
      <c r="A117" s="912" t="s">
        <v>189</v>
      </c>
      <c r="B117" s="893"/>
      <c r="C117" s="893"/>
      <c r="D117" s="893"/>
      <c r="E117" s="893"/>
      <c r="F117" s="893"/>
      <c r="G117" s="893"/>
      <c r="H117" s="893"/>
      <c r="I117" s="893"/>
      <c r="J117" s="893"/>
      <c r="K117" s="893"/>
      <c r="L117" s="893"/>
      <c r="M117" s="893"/>
      <c r="N117" s="893"/>
      <c r="O117" s="893"/>
      <c r="P117" s="893"/>
      <c r="Q117" s="893"/>
      <c r="R117" s="893"/>
      <c r="S117" s="893"/>
      <c r="T117" s="893"/>
      <c r="U117" s="893"/>
      <c r="V117" s="893"/>
      <c r="W117" s="893"/>
      <c r="X117" s="893"/>
      <c r="Y117" s="977" t="s">
        <v>472</v>
      </c>
      <c r="Z117" s="894"/>
      <c r="AA117" s="978">
        <v>600963</v>
      </c>
      <c r="AB117" s="979"/>
      <c r="AC117" s="979"/>
      <c r="AD117" s="979"/>
      <c r="AE117" s="980"/>
      <c r="AF117" s="981">
        <v>631624</v>
      </c>
      <c r="AG117" s="979"/>
      <c r="AH117" s="979"/>
      <c r="AI117" s="979"/>
      <c r="AJ117" s="980"/>
      <c r="AK117" s="981">
        <v>575209</v>
      </c>
      <c r="AL117" s="979"/>
      <c r="AM117" s="979"/>
      <c r="AN117" s="979"/>
      <c r="AO117" s="980"/>
      <c r="AP117" s="982"/>
      <c r="AQ117" s="983"/>
      <c r="AR117" s="983"/>
      <c r="AS117" s="983"/>
      <c r="AT117" s="984"/>
      <c r="AU117" s="908"/>
      <c r="AV117" s="909"/>
      <c r="AW117" s="909"/>
      <c r="AX117" s="909"/>
      <c r="AY117" s="909"/>
      <c r="AZ117" s="974" t="s">
        <v>473</v>
      </c>
      <c r="BA117" s="975"/>
      <c r="BB117" s="975"/>
      <c r="BC117" s="975"/>
      <c r="BD117" s="975"/>
      <c r="BE117" s="975"/>
      <c r="BF117" s="975"/>
      <c r="BG117" s="975"/>
      <c r="BH117" s="975"/>
      <c r="BI117" s="975"/>
      <c r="BJ117" s="975"/>
      <c r="BK117" s="975"/>
      <c r="BL117" s="975"/>
      <c r="BM117" s="975"/>
      <c r="BN117" s="975"/>
      <c r="BO117" s="975"/>
      <c r="BP117" s="976"/>
      <c r="BQ117" s="925" t="s">
        <v>398</v>
      </c>
      <c r="BR117" s="926"/>
      <c r="BS117" s="926"/>
      <c r="BT117" s="926"/>
      <c r="BU117" s="926"/>
      <c r="BV117" s="926" t="s">
        <v>175</v>
      </c>
      <c r="BW117" s="926"/>
      <c r="BX117" s="926"/>
      <c r="BY117" s="926"/>
      <c r="BZ117" s="926"/>
      <c r="CA117" s="926" t="s">
        <v>474</v>
      </c>
      <c r="CB117" s="926"/>
      <c r="CC117" s="926"/>
      <c r="CD117" s="926"/>
      <c r="CE117" s="926"/>
      <c r="CF117" s="920" t="s">
        <v>398</v>
      </c>
      <c r="CG117" s="921"/>
      <c r="CH117" s="921"/>
      <c r="CI117" s="921"/>
      <c r="CJ117" s="921"/>
      <c r="CK117" s="948"/>
      <c r="CL117" s="949"/>
      <c r="CM117" s="922" t="s">
        <v>475</v>
      </c>
      <c r="CN117" s="923"/>
      <c r="CO117" s="923"/>
      <c r="CP117" s="923"/>
      <c r="CQ117" s="923"/>
      <c r="CR117" s="923"/>
      <c r="CS117" s="923"/>
      <c r="CT117" s="923"/>
      <c r="CU117" s="923"/>
      <c r="CV117" s="923"/>
      <c r="CW117" s="923"/>
      <c r="CX117" s="923"/>
      <c r="CY117" s="923"/>
      <c r="CZ117" s="923"/>
      <c r="DA117" s="923"/>
      <c r="DB117" s="923"/>
      <c r="DC117" s="923"/>
      <c r="DD117" s="923"/>
      <c r="DE117" s="923"/>
      <c r="DF117" s="924"/>
      <c r="DG117" s="958" t="s">
        <v>476</v>
      </c>
      <c r="DH117" s="959"/>
      <c r="DI117" s="959"/>
      <c r="DJ117" s="959"/>
      <c r="DK117" s="960"/>
      <c r="DL117" s="961" t="s">
        <v>477</v>
      </c>
      <c r="DM117" s="959"/>
      <c r="DN117" s="959"/>
      <c r="DO117" s="959"/>
      <c r="DP117" s="960"/>
      <c r="DQ117" s="961" t="s">
        <v>478</v>
      </c>
      <c r="DR117" s="959"/>
      <c r="DS117" s="959"/>
      <c r="DT117" s="959"/>
      <c r="DU117" s="960"/>
      <c r="DV117" s="962" t="s">
        <v>479</v>
      </c>
      <c r="DW117" s="963"/>
      <c r="DX117" s="963"/>
      <c r="DY117" s="963"/>
      <c r="DZ117" s="964"/>
    </row>
    <row r="118" spans="1:130" s="230" customFormat="1" ht="26.25" customHeight="1" x14ac:dyDescent="0.15">
      <c r="A118" s="912" t="s">
        <v>444</v>
      </c>
      <c r="B118" s="893"/>
      <c r="C118" s="893"/>
      <c r="D118" s="893"/>
      <c r="E118" s="893"/>
      <c r="F118" s="893"/>
      <c r="G118" s="893"/>
      <c r="H118" s="893"/>
      <c r="I118" s="893"/>
      <c r="J118" s="893"/>
      <c r="K118" s="893"/>
      <c r="L118" s="893"/>
      <c r="M118" s="893"/>
      <c r="N118" s="893"/>
      <c r="O118" s="893"/>
      <c r="P118" s="893"/>
      <c r="Q118" s="893"/>
      <c r="R118" s="893"/>
      <c r="S118" s="893"/>
      <c r="T118" s="893"/>
      <c r="U118" s="893"/>
      <c r="V118" s="893"/>
      <c r="W118" s="893"/>
      <c r="X118" s="893"/>
      <c r="Y118" s="893"/>
      <c r="Z118" s="894"/>
      <c r="AA118" s="892" t="s">
        <v>441</v>
      </c>
      <c r="AB118" s="893"/>
      <c r="AC118" s="893"/>
      <c r="AD118" s="893"/>
      <c r="AE118" s="894"/>
      <c r="AF118" s="892" t="s">
        <v>442</v>
      </c>
      <c r="AG118" s="893"/>
      <c r="AH118" s="893"/>
      <c r="AI118" s="893"/>
      <c r="AJ118" s="894"/>
      <c r="AK118" s="892" t="s">
        <v>310</v>
      </c>
      <c r="AL118" s="893"/>
      <c r="AM118" s="893"/>
      <c r="AN118" s="893"/>
      <c r="AO118" s="894"/>
      <c r="AP118" s="970" t="s">
        <v>443</v>
      </c>
      <c r="AQ118" s="971"/>
      <c r="AR118" s="971"/>
      <c r="AS118" s="971"/>
      <c r="AT118" s="972"/>
      <c r="AU118" s="908"/>
      <c r="AV118" s="909"/>
      <c r="AW118" s="909"/>
      <c r="AX118" s="909"/>
      <c r="AY118" s="909"/>
      <c r="AZ118" s="973" t="s">
        <v>480</v>
      </c>
      <c r="BA118" s="965"/>
      <c r="BB118" s="965"/>
      <c r="BC118" s="965"/>
      <c r="BD118" s="965"/>
      <c r="BE118" s="965"/>
      <c r="BF118" s="965"/>
      <c r="BG118" s="965"/>
      <c r="BH118" s="965"/>
      <c r="BI118" s="965"/>
      <c r="BJ118" s="965"/>
      <c r="BK118" s="965"/>
      <c r="BL118" s="965"/>
      <c r="BM118" s="965"/>
      <c r="BN118" s="965"/>
      <c r="BO118" s="965"/>
      <c r="BP118" s="966"/>
      <c r="BQ118" s="999" t="s">
        <v>398</v>
      </c>
      <c r="BR118" s="1000"/>
      <c r="BS118" s="1000"/>
      <c r="BT118" s="1000"/>
      <c r="BU118" s="1000"/>
      <c r="BV118" s="1000" t="s">
        <v>175</v>
      </c>
      <c r="BW118" s="1000"/>
      <c r="BX118" s="1000"/>
      <c r="BY118" s="1000"/>
      <c r="BZ118" s="1000"/>
      <c r="CA118" s="1000" t="s">
        <v>477</v>
      </c>
      <c r="CB118" s="1000"/>
      <c r="CC118" s="1000"/>
      <c r="CD118" s="1000"/>
      <c r="CE118" s="1000"/>
      <c r="CF118" s="920" t="s">
        <v>479</v>
      </c>
      <c r="CG118" s="921"/>
      <c r="CH118" s="921"/>
      <c r="CI118" s="921"/>
      <c r="CJ118" s="921"/>
      <c r="CK118" s="948"/>
      <c r="CL118" s="949"/>
      <c r="CM118" s="922" t="s">
        <v>481</v>
      </c>
      <c r="CN118" s="923"/>
      <c r="CO118" s="923"/>
      <c r="CP118" s="923"/>
      <c r="CQ118" s="923"/>
      <c r="CR118" s="923"/>
      <c r="CS118" s="923"/>
      <c r="CT118" s="923"/>
      <c r="CU118" s="923"/>
      <c r="CV118" s="923"/>
      <c r="CW118" s="923"/>
      <c r="CX118" s="923"/>
      <c r="CY118" s="923"/>
      <c r="CZ118" s="923"/>
      <c r="DA118" s="923"/>
      <c r="DB118" s="923"/>
      <c r="DC118" s="923"/>
      <c r="DD118" s="923"/>
      <c r="DE118" s="923"/>
      <c r="DF118" s="924"/>
      <c r="DG118" s="958" t="s">
        <v>477</v>
      </c>
      <c r="DH118" s="959"/>
      <c r="DI118" s="959"/>
      <c r="DJ118" s="959"/>
      <c r="DK118" s="960"/>
      <c r="DL118" s="961" t="s">
        <v>482</v>
      </c>
      <c r="DM118" s="959"/>
      <c r="DN118" s="959"/>
      <c r="DO118" s="959"/>
      <c r="DP118" s="960"/>
      <c r="DQ118" s="961" t="s">
        <v>483</v>
      </c>
      <c r="DR118" s="959"/>
      <c r="DS118" s="959"/>
      <c r="DT118" s="959"/>
      <c r="DU118" s="960"/>
      <c r="DV118" s="962" t="s">
        <v>398</v>
      </c>
      <c r="DW118" s="963"/>
      <c r="DX118" s="963"/>
      <c r="DY118" s="963"/>
      <c r="DZ118" s="964"/>
    </row>
    <row r="119" spans="1:130" s="230" customFormat="1" ht="26.25" customHeight="1" x14ac:dyDescent="0.15">
      <c r="A119" s="1056" t="s">
        <v>447</v>
      </c>
      <c r="B119" s="947"/>
      <c r="C119" s="929" t="s">
        <v>448</v>
      </c>
      <c r="D119" s="897"/>
      <c r="E119" s="897"/>
      <c r="F119" s="897"/>
      <c r="G119" s="897"/>
      <c r="H119" s="897"/>
      <c r="I119" s="897"/>
      <c r="J119" s="897"/>
      <c r="K119" s="897"/>
      <c r="L119" s="897"/>
      <c r="M119" s="897"/>
      <c r="N119" s="897"/>
      <c r="O119" s="897"/>
      <c r="P119" s="897"/>
      <c r="Q119" s="897"/>
      <c r="R119" s="897"/>
      <c r="S119" s="897"/>
      <c r="T119" s="897"/>
      <c r="U119" s="897"/>
      <c r="V119" s="897"/>
      <c r="W119" s="897"/>
      <c r="X119" s="897"/>
      <c r="Y119" s="897"/>
      <c r="Z119" s="898"/>
      <c r="AA119" s="899" t="s">
        <v>474</v>
      </c>
      <c r="AB119" s="900"/>
      <c r="AC119" s="900"/>
      <c r="AD119" s="900"/>
      <c r="AE119" s="901"/>
      <c r="AF119" s="902" t="s">
        <v>398</v>
      </c>
      <c r="AG119" s="900"/>
      <c r="AH119" s="900"/>
      <c r="AI119" s="900"/>
      <c r="AJ119" s="901"/>
      <c r="AK119" s="902" t="s">
        <v>450</v>
      </c>
      <c r="AL119" s="900"/>
      <c r="AM119" s="900"/>
      <c r="AN119" s="900"/>
      <c r="AO119" s="901"/>
      <c r="AP119" s="903" t="s">
        <v>484</v>
      </c>
      <c r="AQ119" s="904"/>
      <c r="AR119" s="904"/>
      <c r="AS119" s="904"/>
      <c r="AT119" s="905"/>
      <c r="AU119" s="910"/>
      <c r="AV119" s="911"/>
      <c r="AW119" s="911"/>
      <c r="AX119" s="911"/>
      <c r="AY119" s="911"/>
      <c r="AZ119" s="251" t="s">
        <v>189</v>
      </c>
      <c r="BA119" s="251"/>
      <c r="BB119" s="251"/>
      <c r="BC119" s="251"/>
      <c r="BD119" s="251"/>
      <c r="BE119" s="251"/>
      <c r="BF119" s="251"/>
      <c r="BG119" s="251"/>
      <c r="BH119" s="251"/>
      <c r="BI119" s="251"/>
      <c r="BJ119" s="251"/>
      <c r="BK119" s="251"/>
      <c r="BL119" s="251"/>
      <c r="BM119" s="251"/>
      <c r="BN119" s="251"/>
      <c r="BO119" s="977" t="s">
        <v>485</v>
      </c>
      <c r="BP119" s="1005"/>
      <c r="BQ119" s="999">
        <v>7683009</v>
      </c>
      <c r="BR119" s="1000"/>
      <c r="BS119" s="1000"/>
      <c r="BT119" s="1000"/>
      <c r="BU119" s="1000"/>
      <c r="BV119" s="1000">
        <v>7456474</v>
      </c>
      <c r="BW119" s="1000"/>
      <c r="BX119" s="1000"/>
      <c r="BY119" s="1000"/>
      <c r="BZ119" s="1000"/>
      <c r="CA119" s="1000">
        <v>7411005</v>
      </c>
      <c r="CB119" s="1000"/>
      <c r="CC119" s="1000"/>
      <c r="CD119" s="1000"/>
      <c r="CE119" s="1000"/>
      <c r="CF119" s="1001"/>
      <c r="CG119" s="1002"/>
      <c r="CH119" s="1002"/>
      <c r="CI119" s="1002"/>
      <c r="CJ119" s="1003"/>
      <c r="CK119" s="950"/>
      <c r="CL119" s="951"/>
      <c r="CM119" s="973" t="s">
        <v>486</v>
      </c>
      <c r="CN119" s="965"/>
      <c r="CO119" s="965"/>
      <c r="CP119" s="965"/>
      <c r="CQ119" s="965"/>
      <c r="CR119" s="965"/>
      <c r="CS119" s="965"/>
      <c r="CT119" s="965"/>
      <c r="CU119" s="965"/>
      <c r="CV119" s="965"/>
      <c r="CW119" s="965"/>
      <c r="CX119" s="965"/>
      <c r="CY119" s="965"/>
      <c r="CZ119" s="965"/>
      <c r="DA119" s="965"/>
      <c r="DB119" s="965"/>
      <c r="DC119" s="965"/>
      <c r="DD119" s="965"/>
      <c r="DE119" s="965"/>
      <c r="DF119" s="966"/>
      <c r="DG119" s="1004" t="s">
        <v>484</v>
      </c>
      <c r="DH119" s="986"/>
      <c r="DI119" s="986"/>
      <c r="DJ119" s="986"/>
      <c r="DK119" s="987"/>
      <c r="DL119" s="985" t="s">
        <v>477</v>
      </c>
      <c r="DM119" s="986"/>
      <c r="DN119" s="986"/>
      <c r="DO119" s="986"/>
      <c r="DP119" s="987"/>
      <c r="DQ119" s="985" t="s">
        <v>483</v>
      </c>
      <c r="DR119" s="986"/>
      <c r="DS119" s="986"/>
      <c r="DT119" s="986"/>
      <c r="DU119" s="987"/>
      <c r="DV119" s="988" t="s">
        <v>479</v>
      </c>
      <c r="DW119" s="989"/>
      <c r="DX119" s="989"/>
      <c r="DY119" s="989"/>
      <c r="DZ119" s="990"/>
    </row>
    <row r="120" spans="1:130" s="230" customFormat="1" ht="26.25" customHeight="1" x14ac:dyDescent="0.15">
      <c r="A120" s="1057"/>
      <c r="B120" s="949"/>
      <c r="C120" s="922" t="s">
        <v>453</v>
      </c>
      <c r="D120" s="923"/>
      <c r="E120" s="923"/>
      <c r="F120" s="923"/>
      <c r="G120" s="923"/>
      <c r="H120" s="923"/>
      <c r="I120" s="923"/>
      <c r="J120" s="923"/>
      <c r="K120" s="923"/>
      <c r="L120" s="923"/>
      <c r="M120" s="923"/>
      <c r="N120" s="923"/>
      <c r="O120" s="923"/>
      <c r="P120" s="923"/>
      <c r="Q120" s="923"/>
      <c r="R120" s="923"/>
      <c r="S120" s="923"/>
      <c r="T120" s="923"/>
      <c r="U120" s="923"/>
      <c r="V120" s="923"/>
      <c r="W120" s="923"/>
      <c r="X120" s="923"/>
      <c r="Y120" s="923"/>
      <c r="Z120" s="924"/>
      <c r="AA120" s="958" t="s">
        <v>487</v>
      </c>
      <c r="AB120" s="959"/>
      <c r="AC120" s="959"/>
      <c r="AD120" s="959"/>
      <c r="AE120" s="960"/>
      <c r="AF120" s="961" t="s">
        <v>477</v>
      </c>
      <c r="AG120" s="959"/>
      <c r="AH120" s="959"/>
      <c r="AI120" s="959"/>
      <c r="AJ120" s="960"/>
      <c r="AK120" s="961" t="s">
        <v>398</v>
      </c>
      <c r="AL120" s="959"/>
      <c r="AM120" s="959"/>
      <c r="AN120" s="959"/>
      <c r="AO120" s="960"/>
      <c r="AP120" s="962" t="s">
        <v>476</v>
      </c>
      <c r="AQ120" s="963"/>
      <c r="AR120" s="963"/>
      <c r="AS120" s="963"/>
      <c r="AT120" s="964"/>
      <c r="AU120" s="991" t="s">
        <v>488</v>
      </c>
      <c r="AV120" s="992"/>
      <c r="AW120" s="992"/>
      <c r="AX120" s="992"/>
      <c r="AY120" s="993"/>
      <c r="AZ120" s="929" t="s">
        <v>489</v>
      </c>
      <c r="BA120" s="897"/>
      <c r="BB120" s="897"/>
      <c r="BC120" s="897"/>
      <c r="BD120" s="897"/>
      <c r="BE120" s="897"/>
      <c r="BF120" s="897"/>
      <c r="BG120" s="897"/>
      <c r="BH120" s="897"/>
      <c r="BI120" s="897"/>
      <c r="BJ120" s="897"/>
      <c r="BK120" s="897"/>
      <c r="BL120" s="897"/>
      <c r="BM120" s="897"/>
      <c r="BN120" s="897"/>
      <c r="BO120" s="897"/>
      <c r="BP120" s="898"/>
      <c r="BQ120" s="930">
        <v>8941780</v>
      </c>
      <c r="BR120" s="931"/>
      <c r="BS120" s="931"/>
      <c r="BT120" s="931"/>
      <c r="BU120" s="931"/>
      <c r="BV120" s="931">
        <v>10007305</v>
      </c>
      <c r="BW120" s="931"/>
      <c r="BX120" s="931"/>
      <c r="BY120" s="931"/>
      <c r="BZ120" s="931"/>
      <c r="CA120" s="931">
        <v>10780098</v>
      </c>
      <c r="CB120" s="931"/>
      <c r="CC120" s="931"/>
      <c r="CD120" s="931"/>
      <c r="CE120" s="931"/>
      <c r="CF120" s="944">
        <v>171.9</v>
      </c>
      <c r="CG120" s="945"/>
      <c r="CH120" s="945"/>
      <c r="CI120" s="945"/>
      <c r="CJ120" s="945"/>
      <c r="CK120" s="1006" t="s">
        <v>490</v>
      </c>
      <c r="CL120" s="1007"/>
      <c r="CM120" s="1007"/>
      <c r="CN120" s="1007"/>
      <c r="CO120" s="1008"/>
      <c r="CP120" s="1014" t="s">
        <v>491</v>
      </c>
      <c r="CQ120" s="1015"/>
      <c r="CR120" s="1015"/>
      <c r="CS120" s="1015"/>
      <c r="CT120" s="1015"/>
      <c r="CU120" s="1015"/>
      <c r="CV120" s="1015"/>
      <c r="CW120" s="1015"/>
      <c r="CX120" s="1015"/>
      <c r="CY120" s="1015"/>
      <c r="CZ120" s="1015"/>
      <c r="DA120" s="1015"/>
      <c r="DB120" s="1015"/>
      <c r="DC120" s="1015"/>
      <c r="DD120" s="1015"/>
      <c r="DE120" s="1015"/>
      <c r="DF120" s="1016"/>
      <c r="DG120" s="930">
        <v>1790388</v>
      </c>
      <c r="DH120" s="931"/>
      <c r="DI120" s="931"/>
      <c r="DJ120" s="931"/>
      <c r="DK120" s="931"/>
      <c r="DL120" s="931">
        <v>1676934</v>
      </c>
      <c r="DM120" s="931"/>
      <c r="DN120" s="931"/>
      <c r="DO120" s="931"/>
      <c r="DP120" s="931"/>
      <c r="DQ120" s="931">
        <v>1567176</v>
      </c>
      <c r="DR120" s="931"/>
      <c r="DS120" s="931"/>
      <c r="DT120" s="931"/>
      <c r="DU120" s="931"/>
      <c r="DV120" s="932">
        <v>25</v>
      </c>
      <c r="DW120" s="932"/>
      <c r="DX120" s="932"/>
      <c r="DY120" s="932"/>
      <c r="DZ120" s="933"/>
    </row>
    <row r="121" spans="1:130" s="230" customFormat="1" ht="26.25" customHeight="1" x14ac:dyDescent="0.15">
      <c r="A121" s="1057"/>
      <c r="B121" s="949"/>
      <c r="C121" s="974" t="s">
        <v>492</v>
      </c>
      <c r="D121" s="975"/>
      <c r="E121" s="975"/>
      <c r="F121" s="975"/>
      <c r="G121" s="975"/>
      <c r="H121" s="975"/>
      <c r="I121" s="975"/>
      <c r="J121" s="975"/>
      <c r="K121" s="975"/>
      <c r="L121" s="975"/>
      <c r="M121" s="975"/>
      <c r="N121" s="975"/>
      <c r="O121" s="975"/>
      <c r="P121" s="975"/>
      <c r="Q121" s="975"/>
      <c r="R121" s="975"/>
      <c r="S121" s="975"/>
      <c r="T121" s="975"/>
      <c r="U121" s="975"/>
      <c r="V121" s="975"/>
      <c r="W121" s="975"/>
      <c r="X121" s="975"/>
      <c r="Y121" s="975"/>
      <c r="Z121" s="976"/>
      <c r="AA121" s="958" t="s">
        <v>477</v>
      </c>
      <c r="AB121" s="959"/>
      <c r="AC121" s="959"/>
      <c r="AD121" s="959"/>
      <c r="AE121" s="960"/>
      <c r="AF121" s="961" t="s">
        <v>477</v>
      </c>
      <c r="AG121" s="959"/>
      <c r="AH121" s="959"/>
      <c r="AI121" s="959"/>
      <c r="AJ121" s="960"/>
      <c r="AK121" s="961" t="s">
        <v>175</v>
      </c>
      <c r="AL121" s="959"/>
      <c r="AM121" s="959"/>
      <c r="AN121" s="959"/>
      <c r="AO121" s="960"/>
      <c r="AP121" s="962" t="s">
        <v>493</v>
      </c>
      <c r="AQ121" s="963"/>
      <c r="AR121" s="963"/>
      <c r="AS121" s="963"/>
      <c r="AT121" s="964"/>
      <c r="AU121" s="994"/>
      <c r="AV121" s="995"/>
      <c r="AW121" s="995"/>
      <c r="AX121" s="995"/>
      <c r="AY121" s="996"/>
      <c r="AZ121" s="922" t="s">
        <v>494</v>
      </c>
      <c r="BA121" s="923"/>
      <c r="BB121" s="923"/>
      <c r="BC121" s="923"/>
      <c r="BD121" s="923"/>
      <c r="BE121" s="923"/>
      <c r="BF121" s="923"/>
      <c r="BG121" s="923"/>
      <c r="BH121" s="923"/>
      <c r="BI121" s="923"/>
      <c r="BJ121" s="923"/>
      <c r="BK121" s="923"/>
      <c r="BL121" s="923"/>
      <c r="BM121" s="923"/>
      <c r="BN121" s="923"/>
      <c r="BO121" s="923"/>
      <c r="BP121" s="924"/>
      <c r="BQ121" s="925">
        <v>21374</v>
      </c>
      <c r="BR121" s="926"/>
      <c r="BS121" s="926"/>
      <c r="BT121" s="926"/>
      <c r="BU121" s="926"/>
      <c r="BV121" s="926">
        <v>13687</v>
      </c>
      <c r="BW121" s="926"/>
      <c r="BX121" s="926"/>
      <c r="BY121" s="926"/>
      <c r="BZ121" s="926"/>
      <c r="CA121" s="926">
        <v>8139</v>
      </c>
      <c r="CB121" s="926"/>
      <c r="CC121" s="926"/>
      <c r="CD121" s="926"/>
      <c r="CE121" s="926"/>
      <c r="CF121" s="920">
        <v>0.1</v>
      </c>
      <c r="CG121" s="921"/>
      <c r="CH121" s="921"/>
      <c r="CI121" s="921"/>
      <c r="CJ121" s="921"/>
      <c r="CK121" s="1009"/>
      <c r="CL121" s="1010"/>
      <c r="CM121" s="1010"/>
      <c r="CN121" s="1010"/>
      <c r="CO121" s="1011"/>
      <c r="CP121" s="1019" t="s">
        <v>495</v>
      </c>
      <c r="CQ121" s="1020"/>
      <c r="CR121" s="1020"/>
      <c r="CS121" s="1020"/>
      <c r="CT121" s="1020"/>
      <c r="CU121" s="1020"/>
      <c r="CV121" s="1020"/>
      <c r="CW121" s="1020"/>
      <c r="CX121" s="1020"/>
      <c r="CY121" s="1020"/>
      <c r="CZ121" s="1020"/>
      <c r="DA121" s="1020"/>
      <c r="DB121" s="1020"/>
      <c r="DC121" s="1020"/>
      <c r="DD121" s="1020"/>
      <c r="DE121" s="1020"/>
      <c r="DF121" s="1021"/>
      <c r="DG121" s="925">
        <v>559769</v>
      </c>
      <c r="DH121" s="926"/>
      <c r="DI121" s="926"/>
      <c r="DJ121" s="926"/>
      <c r="DK121" s="926"/>
      <c r="DL121" s="926">
        <v>518019</v>
      </c>
      <c r="DM121" s="926"/>
      <c r="DN121" s="926"/>
      <c r="DO121" s="926"/>
      <c r="DP121" s="926"/>
      <c r="DQ121" s="926">
        <v>475482</v>
      </c>
      <c r="DR121" s="926"/>
      <c r="DS121" s="926"/>
      <c r="DT121" s="926"/>
      <c r="DU121" s="926"/>
      <c r="DV121" s="927">
        <v>7.6</v>
      </c>
      <c r="DW121" s="927"/>
      <c r="DX121" s="927"/>
      <c r="DY121" s="927"/>
      <c r="DZ121" s="928"/>
    </row>
    <row r="122" spans="1:130" s="230" customFormat="1" ht="26.25" customHeight="1" x14ac:dyDescent="0.15">
      <c r="A122" s="1057"/>
      <c r="B122" s="949"/>
      <c r="C122" s="922" t="s">
        <v>465</v>
      </c>
      <c r="D122" s="923"/>
      <c r="E122" s="923"/>
      <c r="F122" s="923"/>
      <c r="G122" s="923"/>
      <c r="H122" s="923"/>
      <c r="I122" s="923"/>
      <c r="J122" s="923"/>
      <c r="K122" s="923"/>
      <c r="L122" s="923"/>
      <c r="M122" s="923"/>
      <c r="N122" s="923"/>
      <c r="O122" s="923"/>
      <c r="P122" s="923"/>
      <c r="Q122" s="923"/>
      <c r="R122" s="923"/>
      <c r="S122" s="923"/>
      <c r="T122" s="923"/>
      <c r="U122" s="923"/>
      <c r="V122" s="923"/>
      <c r="W122" s="923"/>
      <c r="X122" s="923"/>
      <c r="Y122" s="923"/>
      <c r="Z122" s="924"/>
      <c r="AA122" s="958" t="s">
        <v>398</v>
      </c>
      <c r="AB122" s="959"/>
      <c r="AC122" s="959"/>
      <c r="AD122" s="959"/>
      <c r="AE122" s="960"/>
      <c r="AF122" s="961" t="s">
        <v>483</v>
      </c>
      <c r="AG122" s="959"/>
      <c r="AH122" s="959"/>
      <c r="AI122" s="959"/>
      <c r="AJ122" s="960"/>
      <c r="AK122" s="961" t="s">
        <v>496</v>
      </c>
      <c r="AL122" s="959"/>
      <c r="AM122" s="959"/>
      <c r="AN122" s="959"/>
      <c r="AO122" s="960"/>
      <c r="AP122" s="962" t="s">
        <v>476</v>
      </c>
      <c r="AQ122" s="963"/>
      <c r="AR122" s="963"/>
      <c r="AS122" s="963"/>
      <c r="AT122" s="964"/>
      <c r="AU122" s="994"/>
      <c r="AV122" s="995"/>
      <c r="AW122" s="995"/>
      <c r="AX122" s="995"/>
      <c r="AY122" s="996"/>
      <c r="AZ122" s="973" t="s">
        <v>497</v>
      </c>
      <c r="BA122" s="965"/>
      <c r="BB122" s="965"/>
      <c r="BC122" s="965"/>
      <c r="BD122" s="965"/>
      <c r="BE122" s="965"/>
      <c r="BF122" s="965"/>
      <c r="BG122" s="965"/>
      <c r="BH122" s="965"/>
      <c r="BI122" s="965"/>
      <c r="BJ122" s="965"/>
      <c r="BK122" s="965"/>
      <c r="BL122" s="965"/>
      <c r="BM122" s="965"/>
      <c r="BN122" s="965"/>
      <c r="BO122" s="965"/>
      <c r="BP122" s="966"/>
      <c r="BQ122" s="999">
        <v>8942902</v>
      </c>
      <c r="BR122" s="1000"/>
      <c r="BS122" s="1000"/>
      <c r="BT122" s="1000"/>
      <c r="BU122" s="1000"/>
      <c r="BV122" s="1000">
        <v>8650460</v>
      </c>
      <c r="BW122" s="1000"/>
      <c r="BX122" s="1000"/>
      <c r="BY122" s="1000"/>
      <c r="BZ122" s="1000"/>
      <c r="CA122" s="1000">
        <v>8542392</v>
      </c>
      <c r="CB122" s="1000"/>
      <c r="CC122" s="1000"/>
      <c r="CD122" s="1000"/>
      <c r="CE122" s="1000"/>
      <c r="CF122" s="1017">
        <v>136.19999999999999</v>
      </c>
      <c r="CG122" s="1018"/>
      <c r="CH122" s="1018"/>
      <c r="CI122" s="1018"/>
      <c r="CJ122" s="1018"/>
      <c r="CK122" s="1009"/>
      <c r="CL122" s="1010"/>
      <c r="CM122" s="1010"/>
      <c r="CN122" s="1010"/>
      <c r="CO122" s="1011"/>
      <c r="CP122" s="1019" t="s">
        <v>498</v>
      </c>
      <c r="CQ122" s="1020"/>
      <c r="CR122" s="1020"/>
      <c r="CS122" s="1020"/>
      <c r="CT122" s="1020"/>
      <c r="CU122" s="1020"/>
      <c r="CV122" s="1020"/>
      <c r="CW122" s="1020"/>
      <c r="CX122" s="1020"/>
      <c r="CY122" s="1020"/>
      <c r="CZ122" s="1020"/>
      <c r="DA122" s="1020"/>
      <c r="DB122" s="1020"/>
      <c r="DC122" s="1020"/>
      <c r="DD122" s="1020"/>
      <c r="DE122" s="1020"/>
      <c r="DF122" s="1021"/>
      <c r="DG122" s="925">
        <v>159670</v>
      </c>
      <c r="DH122" s="926"/>
      <c r="DI122" s="926"/>
      <c r="DJ122" s="926"/>
      <c r="DK122" s="926"/>
      <c r="DL122" s="926">
        <v>155874</v>
      </c>
      <c r="DM122" s="926"/>
      <c r="DN122" s="926"/>
      <c r="DO122" s="926"/>
      <c r="DP122" s="926"/>
      <c r="DQ122" s="926">
        <v>164607</v>
      </c>
      <c r="DR122" s="926"/>
      <c r="DS122" s="926"/>
      <c r="DT122" s="926"/>
      <c r="DU122" s="926"/>
      <c r="DV122" s="927">
        <v>2.6</v>
      </c>
      <c r="DW122" s="927"/>
      <c r="DX122" s="927"/>
      <c r="DY122" s="927"/>
      <c r="DZ122" s="928"/>
    </row>
    <row r="123" spans="1:130" s="230" customFormat="1" ht="26.25" customHeight="1" x14ac:dyDescent="0.15">
      <c r="A123" s="1057"/>
      <c r="B123" s="949"/>
      <c r="C123" s="922" t="s">
        <v>471</v>
      </c>
      <c r="D123" s="923"/>
      <c r="E123" s="923"/>
      <c r="F123" s="923"/>
      <c r="G123" s="923"/>
      <c r="H123" s="923"/>
      <c r="I123" s="923"/>
      <c r="J123" s="923"/>
      <c r="K123" s="923"/>
      <c r="L123" s="923"/>
      <c r="M123" s="923"/>
      <c r="N123" s="923"/>
      <c r="O123" s="923"/>
      <c r="P123" s="923"/>
      <c r="Q123" s="923"/>
      <c r="R123" s="923"/>
      <c r="S123" s="923"/>
      <c r="T123" s="923"/>
      <c r="U123" s="923"/>
      <c r="V123" s="923"/>
      <c r="W123" s="923"/>
      <c r="X123" s="923"/>
      <c r="Y123" s="923"/>
      <c r="Z123" s="924"/>
      <c r="AA123" s="958" t="s">
        <v>493</v>
      </c>
      <c r="AB123" s="959"/>
      <c r="AC123" s="959"/>
      <c r="AD123" s="959"/>
      <c r="AE123" s="960"/>
      <c r="AF123" s="961" t="s">
        <v>477</v>
      </c>
      <c r="AG123" s="959"/>
      <c r="AH123" s="959"/>
      <c r="AI123" s="959"/>
      <c r="AJ123" s="960"/>
      <c r="AK123" s="961" t="s">
        <v>454</v>
      </c>
      <c r="AL123" s="959"/>
      <c r="AM123" s="959"/>
      <c r="AN123" s="959"/>
      <c r="AO123" s="960"/>
      <c r="AP123" s="962" t="s">
        <v>450</v>
      </c>
      <c r="AQ123" s="963"/>
      <c r="AR123" s="963"/>
      <c r="AS123" s="963"/>
      <c r="AT123" s="964"/>
      <c r="AU123" s="997"/>
      <c r="AV123" s="998"/>
      <c r="AW123" s="998"/>
      <c r="AX123" s="998"/>
      <c r="AY123" s="998"/>
      <c r="AZ123" s="251" t="s">
        <v>189</v>
      </c>
      <c r="BA123" s="251"/>
      <c r="BB123" s="251"/>
      <c r="BC123" s="251"/>
      <c r="BD123" s="251"/>
      <c r="BE123" s="251"/>
      <c r="BF123" s="251"/>
      <c r="BG123" s="251"/>
      <c r="BH123" s="251"/>
      <c r="BI123" s="251"/>
      <c r="BJ123" s="251"/>
      <c r="BK123" s="251"/>
      <c r="BL123" s="251"/>
      <c r="BM123" s="251"/>
      <c r="BN123" s="251"/>
      <c r="BO123" s="977" t="s">
        <v>499</v>
      </c>
      <c r="BP123" s="1005"/>
      <c r="BQ123" s="1063">
        <v>17906056</v>
      </c>
      <c r="BR123" s="1064"/>
      <c r="BS123" s="1064"/>
      <c r="BT123" s="1064"/>
      <c r="BU123" s="1064"/>
      <c r="BV123" s="1064">
        <v>18671452</v>
      </c>
      <c r="BW123" s="1064"/>
      <c r="BX123" s="1064"/>
      <c r="BY123" s="1064"/>
      <c r="BZ123" s="1064"/>
      <c r="CA123" s="1064">
        <v>19330629</v>
      </c>
      <c r="CB123" s="1064"/>
      <c r="CC123" s="1064"/>
      <c r="CD123" s="1064"/>
      <c r="CE123" s="1064"/>
      <c r="CF123" s="1001"/>
      <c r="CG123" s="1002"/>
      <c r="CH123" s="1002"/>
      <c r="CI123" s="1002"/>
      <c r="CJ123" s="1003"/>
      <c r="CK123" s="1009"/>
      <c r="CL123" s="1010"/>
      <c r="CM123" s="1010"/>
      <c r="CN123" s="1010"/>
      <c r="CO123" s="1011"/>
      <c r="CP123" s="1019" t="s">
        <v>500</v>
      </c>
      <c r="CQ123" s="1020"/>
      <c r="CR123" s="1020"/>
      <c r="CS123" s="1020"/>
      <c r="CT123" s="1020"/>
      <c r="CU123" s="1020"/>
      <c r="CV123" s="1020"/>
      <c r="CW123" s="1020"/>
      <c r="CX123" s="1020"/>
      <c r="CY123" s="1020"/>
      <c r="CZ123" s="1020"/>
      <c r="DA123" s="1020"/>
      <c r="DB123" s="1020"/>
      <c r="DC123" s="1020"/>
      <c r="DD123" s="1020"/>
      <c r="DE123" s="1020"/>
      <c r="DF123" s="1021"/>
      <c r="DG123" s="958">
        <v>34192</v>
      </c>
      <c r="DH123" s="959"/>
      <c r="DI123" s="959"/>
      <c r="DJ123" s="959"/>
      <c r="DK123" s="960"/>
      <c r="DL123" s="961">
        <v>28281</v>
      </c>
      <c r="DM123" s="959"/>
      <c r="DN123" s="959"/>
      <c r="DO123" s="959"/>
      <c r="DP123" s="960"/>
      <c r="DQ123" s="961">
        <v>22211</v>
      </c>
      <c r="DR123" s="959"/>
      <c r="DS123" s="959"/>
      <c r="DT123" s="959"/>
      <c r="DU123" s="960"/>
      <c r="DV123" s="962">
        <v>0.4</v>
      </c>
      <c r="DW123" s="963"/>
      <c r="DX123" s="963"/>
      <c r="DY123" s="963"/>
      <c r="DZ123" s="964"/>
    </row>
    <row r="124" spans="1:130" s="230" customFormat="1" ht="26.25" customHeight="1" thickBot="1" x14ac:dyDescent="0.2">
      <c r="A124" s="1057"/>
      <c r="B124" s="949"/>
      <c r="C124" s="922" t="s">
        <v>475</v>
      </c>
      <c r="D124" s="923"/>
      <c r="E124" s="923"/>
      <c r="F124" s="923"/>
      <c r="G124" s="923"/>
      <c r="H124" s="923"/>
      <c r="I124" s="923"/>
      <c r="J124" s="923"/>
      <c r="K124" s="923"/>
      <c r="L124" s="923"/>
      <c r="M124" s="923"/>
      <c r="N124" s="923"/>
      <c r="O124" s="923"/>
      <c r="P124" s="923"/>
      <c r="Q124" s="923"/>
      <c r="R124" s="923"/>
      <c r="S124" s="923"/>
      <c r="T124" s="923"/>
      <c r="U124" s="923"/>
      <c r="V124" s="923"/>
      <c r="W124" s="923"/>
      <c r="X124" s="923"/>
      <c r="Y124" s="923"/>
      <c r="Z124" s="924"/>
      <c r="AA124" s="958" t="s">
        <v>479</v>
      </c>
      <c r="AB124" s="959"/>
      <c r="AC124" s="959"/>
      <c r="AD124" s="959"/>
      <c r="AE124" s="960"/>
      <c r="AF124" s="961" t="s">
        <v>483</v>
      </c>
      <c r="AG124" s="959"/>
      <c r="AH124" s="959"/>
      <c r="AI124" s="959"/>
      <c r="AJ124" s="960"/>
      <c r="AK124" s="961" t="s">
        <v>476</v>
      </c>
      <c r="AL124" s="959"/>
      <c r="AM124" s="959"/>
      <c r="AN124" s="959"/>
      <c r="AO124" s="960"/>
      <c r="AP124" s="962" t="s">
        <v>398</v>
      </c>
      <c r="AQ124" s="963"/>
      <c r="AR124" s="963"/>
      <c r="AS124" s="963"/>
      <c r="AT124" s="964"/>
      <c r="AU124" s="1059" t="s">
        <v>501</v>
      </c>
      <c r="AV124" s="1060"/>
      <c r="AW124" s="1060"/>
      <c r="AX124" s="1060"/>
      <c r="AY124" s="1060"/>
      <c r="AZ124" s="1060"/>
      <c r="BA124" s="1060"/>
      <c r="BB124" s="1060"/>
      <c r="BC124" s="1060"/>
      <c r="BD124" s="1060"/>
      <c r="BE124" s="1060"/>
      <c r="BF124" s="1060"/>
      <c r="BG124" s="1060"/>
      <c r="BH124" s="1060"/>
      <c r="BI124" s="1060"/>
      <c r="BJ124" s="1060"/>
      <c r="BK124" s="1060"/>
      <c r="BL124" s="1060"/>
      <c r="BM124" s="1060"/>
      <c r="BN124" s="1060"/>
      <c r="BO124" s="1060"/>
      <c r="BP124" s="1061"/>
      <c r="BQ124" s="1062" t="s">
        <v>476</v>
      </c>
      <c r="BR124" s="1027"/>
      <c r="BS124" s="1027"/>
      <c r="BT124" s="1027"/>
      <c r="BU124" s="1027"/>
      <c r="BV124" s="1027" t="s">
        <v>477</v>
      </c>
      <c r="BW124" s="1027"/>
      <c r="BX124" s="1027"/>
      <c r="BY124" s="1027"/>
      <c r="BZ124" s="1027"/>
      <c r="CA124" s="1027" t="s">
        <v>398</v>
      </c>
      <c r="CB124" s="1027"/>
      <c r="CC124" s="1027"/>
      <c r="CD124" s="1027"/>
      <c r="CE124" s="1027"/>
      <c r="CF124" s="1028"/>
      <c r="CG124" s="1029"/>
      <c r="CH124" s="1029"/>
      <c r="CI124" s="1029"/>
      <c r="CJ124" s="1030"/>
      <c r="CK124" s="1012"/>
      <c r="CL124" s="1012"/>
      <c r="CM124" s="1012"/>
      <c r="CN124" s="1012"/>
      <c r="CO124" s="1013"/>
      <c r="CP124" s="1019" t="s">
        <v>502</v>
      </c>
      <c r="CQ124" s="1020"/>
      <c r="CR124" s="1020"/>
      <c r="CS124" s="1020"/>
      <c r="CT124" s="1020"/>
      <c r="CU124" s="1020"/>
      <c r="CV124" s="1020"/>
      <c r="CW124" s="1020"/>
      <c r="CX124" s="1020"/>
      <c r="CY124" s="1020"/>
      <c r="CZ124" s="1020"/>
      <c r="DA124" s="1020"/>
      <c r="DB124" s="1020"/>
      <c r="DC124" s="1020"/>
      <c r="DD124" s="1020"/>
      <c r="DE124" s="1020"/>
      <c r="DF124" s="1021"/>
      <c r="DG124" s="1004" t="s">
        <v>398</v>
      </c>
      <c r="DH124" s="986"/>
      <c r="DI124" s="986"/>
      <c r="DJ124" s="986"/>
      <c r="DK124" s="987"/>
      <c r="DL124" s="985" t="s">
        <v>477</v>
      </c>
      <c r="DM124" s="986"/>
      <c r="DN124" s="986"/>
      <c r="DO124" s="986"/>
      <c r="DP124" s="987"/>
      <c r="DQ124" s="985" t="s">
        <v>477</v>
      </c>
      <c r="DR124" s="986"/>
      <c r="DS124" s="986"/>
      <c r="DT124" s="986"/>
      <c r="DU124" s="987"/>
      <c r="DV124" s="988" t="s">
        <v>477</v>
      </c>
      <c r="DW124" s="989"/>
      <c r="DX124" s="989"/>
      <c r="DY124" s="989"/>
      <c r="DZ124" s="990"/>
    </row>
    <row r="125" spans="1:130" s="230" customFormat="1" ht="26.25" customHeight="1" x14ac:dyDescent="0.15">
      <c r="A125" s="1057"/>
      <c r="B125" s="949"/>
      <c r="C125" s="922" t="s">
        <v>481</v>
      </c>
      <c r="D125" s="923"/>
      <c r="E125" s="923"/>
      <c r="F125" s="923"/>
      <c r="G125" s="923"/>
      <c r="H125" s="923"/>
      <c r="I125" s="923"/>
      <c r="J125" s="923"/>
      <c r="K125" s="923"/>
      <c r="L125" s="923"/>
      <c r="M125" s="923"/>
      <c r="N125" s="923"/>
      <c r="O125" s="923"/>
      <c r="P125" s="923"/>
      <c r="Q125" s="923"/>
      <c r="R125" s="923"/>
      <c r="S125" s="923"/>
      <c r="T125" s="923"/>
      <c r="U125" s="923"/>
      <c r="V125" s="923"/>
      <c r="W125" s="923"/>
      <c r="X125" s="923"/>
      <c r="Y125" s="923"/>
      <c r="Z125" s="924"/>
      <c r="AA125" s="958" t="s">
        <v>398</v>
      </c>
      <c r="AB125" s="959"/>
      <c r="AC125" s="959"/>
      <c r="AD125" s="959"/>
      <c r="AE125" s="960"/>
      <c r="AF125" s="961" t="s">
        <v>479</v>
      </c>
      <c r="AG125" s="959"/>
      <c r="AH125" s="959"/>
      <c r="AI125" s="959"/>
      <c r="AJ125" s="960"/>
      <c r="AK125" s="961" t="s">
        <v>477</v>
      </c>
      <c r="AL125" s="959"/>
      <c r="AM125" s="959"/>
      <c r="AN125" s="959"/>
      <c r="AO125" s="960"/>
      <c r="AP125" s="962" t="s">
        <v>484</v>
      </c>
      <c r="AQ125" s="963"/>
      <c r="AR125" s="963"/>
      <c r="AS125" s="963"/>
      <c r="AT125" s="964"/>
      <c r="AU125" s="252"/>
      <c r="AV125" s="253"/>
      <c r="AW125" s="253"/>
      <c r="AX125" s="253"/>
      <c r="AY125" s="253"/>
      <c r="AZ125" s="253"/>
      <c r="BA125" s="253"/>
      <c r="BB125" s="253"/>
      <c r="BC125" s="253"/>
      <c r="BD125" s="253"/>
      <c r="BE125" s="253"/>
      <c r="BF125" s="253"/>
      <c r="BG125" s="253"/>
      <c r="BH125" s="253"/>
      <c r="BI125" s="253"/>
      <c r="BJ125" s="253"/>
      <c r="BK125" s="253"/>
      <c r="BL125" s="253"/>
      <c r="BM125" s="253"/>
      <c r="BN125" s="253"/>
      <c r="BO125" s="253"/>
      <c r="BP125" s="253"/>
      <c r="BQ125" s="232"/>
      <c r="BR125" s="232"/>
      <c r="BS125" s="232"/>
      <c r="BT125" s="232"/>
      <c r="BU125" s="232"/>
      <c r="BV125" s="232"/>
      <c r="BW125" s="232"/>
      <c r="BX125" s="232"/>
      <c r="BY125" s="232"/>
      <c r="BZ125" s="232"/>
      <c r="CA125" s="232"/>
      <c r="CB125" s="232"/>
      <c r="CC125" s="232"/>
      <c r="CD125" s="232"/>
      <c r="CE125" s="232"/>
      <c r="CF125" s="232"/>
      <c r="CG125" s="232"/>
      <c r="CH125" s="232"/>
      <c r="CI125" s="232"/>
      <c r="CJ125" s="254"/>
      <c r="CK125" s="1022" t="s">
        <v>503</v>
      </c>
      <c r="CL125" s="1007"/>
      <c r="CM125" s="1007"/>
      <c r="CN125" s="1007"/>
      <c r="CO125" s="1008"/>
      <c r="CP125" s="929" t="s">
        <v>504</v>
      </c>
      <c r="CQ125" s="897"/>
      <c r="CR125" s="897"/>
      <c r="CS125" s="897"/>
      <c r="CT125" s="897"/>
      <c r="CU125" s="897"/>
      <c r="CV125" s="897"/>
      <c r="CW125" s="897"/>
      <c r="CX125" s="897"/>
      <c r="CY125" s="897"/>
      <c r="CZ125" s="897"/>
      <c r="DA125" s="897"/>
      <c r="DB125" s="897"/>
      <c r="DC125" s="897"/>
      <c r="DD125" s="897"/>
      <c r="DE125" s="897"/>
      <c r="DF125" s="898"/>
      <c r="DG125" s="930" t="s">
        <v>496</v>
      </c>
      <c r="DH125" s="931"/>
      <c r="DI125" s="931"/>
      <c r="DJ125" s="931"/>
      <c r="DK125" s="931"/>
      <c r="DL125" s="931" t="s">
        <v>476</v>
      </c>
      <c r="DM125" s="931"/>
      <c r="DN125" s="931"/>
      <c r="DO125" s="931"/>
      <c r="DP125" s="931"/>
      <c r="DQ125" s="931" t="s">
        <v>476</v>
      </c>
      <c r="DR125" s="931"/>
      <c r="DS125" s="931"/>
      <c r="DT125" s="931"/>
      <c r="DU125" s="931"/>
      <c r="DV125" s="932" t="s">
        <v>479</v>
      </c>
      <c r="DW125" s="932"/>
      <c r="DX125" s="932"/>
      <c r="DY125" s="932"/>
      <c r="DZ125" s="933"/>
    </row>
    <row r="126" spans="1:130" s="230" customFormat="1" ht="26.25" customHeight="1" thickBot="1" x14ac:dyDescent="0.2">
      <c r="A126" s="1057"/>
      <c r="B126" s="949"/>
      <c r="C126" s="922" t="s">
        <v>486</v>
      </c>
      <c r="D126" s="923"/>
      <c r="E126" s="923"/>
      <c r="F126" s="923"/>
      <c r="G126" s="923"/>
      <c r="H126" s="923"/>
      <c r="I126" s="923"/>
      <c r="J126" s="923"/>
      <c r="K126" s="923"/>
      <c r="L126" s="923"/>
      <c r="M126" s="923"/>
      <c r="N126" s="923"/>
      <c r="O126" s="923"/>
      <c r="P126" s="923"/>
      <c r="Q126" s="923"/>
      <c r="R126" s="923"/>
      <c r="S126" s="923"/>
      <c r="T126" s="923"/>
      <c r="U126" s="923"/>
      <c r="V126" s="923"/>
      <c r="W126" s="923"/>
      <c r="X126" s="923"/>
      <c r="Y126" s="923"/>
      <c r="Z126" s="924"/>
      <c r="AA126" s="958" t="s">
        <v>477</v>
      </c>
      <c r="AB126" s="959"/>
      <c r="AC126" s="959"/>
      <c r="AD126" s="959"/>
      <c r="AE126" s="960"/>
      <c r="AF126" s="961" t="s">
        <v>398</v>
      </c>
      <c r="AG126" s="959"/>
      <c r="AH126" s="959"/>
      <c r="AI126" s="959"/>
      <c r="AJ126" s="960"/>
      <c r="AK126" s="961" t="s">
        <v>479</v>
      </c>
      <c r="AL126" s="959"/>
      <c r="AM126" s="959"/>
      <c r="AN126" s="959"/>
      <c r="AO126" s="960"/>
      <c r="AP126" s="962" t="s">
        <v>479</v>
      </c>
      <c r="AQ126" s="963"/>
      <c r="AR126" s="963"/>
      <c r="AS126" s="963"/>
      <c r="AT126" s="964"/>
      <c r="AU126" s="232"/>
      <c r="AV126" s="232"/>
      <c r="AW126" s="232"/>
      <c r="AX126" s="232"/>
      <c r="AY126" s="232"/>
      <c r="AZ126" s="232"/>
      <c r="BA126" s="232"/>
      <c r="BB126" s="232"/>
      <c r="BC126" s="232"/>
      <c r="BD126" s="232"/>
      <c r="BE126" s="232"/>
      <c r="BF126" s="232"/>
      <c r="BG126" s="232"/>
      <c r="BH126" s="232"/>
      <c r="BI126" s="232"/>
      <c r="BJ126" s="232"/>
      <c r="BK126" s="232"/>
      <c r="BL126" s="232"/>
      <c r="BM126" s="232"/>
      <c r="BN126" s="232"/>
      <c r="BO126" s="232"/>
      <c r="BP126" s="232"/>
      <c r="BQ126" s="232"/>
      <c r="BR126" s="232"/>
      <c r="BS126" s="232"/>
      <c r="BT126" s="232"/>
      <c r="BU126" s="232"/>
      <c r="BV126" s="232"/>
      <c r="BW126" s="232"/>
      <c r="BX126" s="232"/>
      <c r="BY126" s="232"/>
      <c r="BZ126" s="232"/>
      <c r="CA126" s="232"/>
      <c r="CB126" s="232"/>
      <c r="CC126" s="232"/>
      <c r="CD126" s="255"/>
      <c r="CE126" s="255"/>
      <c r="CF126" s="255"/>
      <c r="CG126" s="232"/>
      <c r="CH126" s="232"/>
      <c r="CI126" s="232"/>
      <c r="CJ126" s="254"/>
      <c r="CK126" s="1023"/>
      <c r="CL126" s="1010"/>
      <c r="CM126" s="1010"/>
      <c r="CN126" s="1010"/>
      <c r="CO126" s="1011"/>
      <c r="CP126" s="922" t="s">
        <v>505</v>
      </c>
      <c r="CQ126" s="923"/>
      <c r="CR126" s="923"/>
      <c r="CS126" s="923"/>
      <c r="CT126" s="923"/>
      <c r="CU126" s="923"/>
      <c r="CV126" s="923"/>
      <c r="CW126" s="923"/>
      <c r="CX126" s="923"/>
      <c r="CY126" s="923"/>
      <c r="CZ126" s="923"/>
      <c r="DA126" s="923"/>
      <c r="DB126" s="923"/>
      <c r="DC126" s="923"/>
      <c r="DD126" s="923"/>
      <c r="DE126" s="923"/>
      <c r="DF126" s="924"/>
      <c r="DG126" s="925" t="s">
        <v>476</v>
      </c>
      <c r="DH126" s="926"/>
      <c r="DI126" s="926"/>
      <c r="DJ126" s="926"/>
      <c r="DK126" s="926"/>
      <c r="DL126" s="926" t="s">
        <v>398</v>
      </c>
      <c r="DM126" s="926"/>
      <c r="DN126" s="926"/>
      <c r="DO126" s="926"/>
      <c r="DP126" s="926"/>
      <c r="DQ126" s="926" t="s">
        <v>496</v>
      </c>
      <c r="DR126" s="926"/>
      <c r="DS126" s="926"/>
      <c r="DT126" s="926"/>
      <c r="DU126" s="926"/>
      <c r="DV126" s="927" t="s">
        <v>398</v>
      </c>
      <c r="DW126" s="927"/>
      <c r="DX126" s="927"/>
      <c r="DY126" s="927"/>
      <c r="DZ126" s="928"/>
    </row>
    <row r="127" spans="1:130" s="230" customFormat="1" ht="26.25" customHeight="1" x14ac:dyDescent="0.15">
      <c r="A127" s="1058"/>
      <c r="B127" s="951"/>
      <c r="C127" s="973" t="s">
        <v>506</v>
      </c>
      <c r="D127" s="965"/>
      <c r="E127" s="965"/>
      <c r="F127" s="965"/>
      <c r="G127" s="965"/>
      <c r="H127" s="965"/>
      <c r="I127" s="965"/>
      <c r="J127" s="965"/>
      <c r="K127" s="965"/>
      <c r="L127" s="965"/>
      <c r="M127" s="965"/>
      <c r="N127" s="965"/>
      <c r="O127" s="965"/>
      <c r="P127" s="965"/>
      <c r="Q127" s="965"/>
      <c r="R127" s="965"/>
      <c r="S127" s="965"/>
      <c r="T127" s="965"/>
      <c r="U127" s="965"/>
      <c r="V127" s="965"/>
      <c r="W127" s="965"/>
      <c r="X127" s="965"/>
      <c r="Y127" s="965"/>
      <c r="Z127" s="966"/>
      <c r="AA127" s="958">
        <v>2215</v>
      </c>
      <c r="AB127" s="959"/>
      <c r="AC127" s="959"/>
      <c r="AD127" s="959"/>
      <c r="AE127" s="960"/>
      <c r="AF127" s="961">
        <v>3021</v>
      </c>
      <c r="AG127" s="959"/>
      <c r="AH127" s="959"/>
      <c r="AI127" s="959"/>
      <c r="AJ127" s="960"/>
      <c r="AK127" s="961">
        <v>2788</v>
      </c>
      <c r="AL127" s="959"/>
      <c r="AM127" s="959"/>
      <c r="AN127" s="959"/>
      <c r="AO127" s="960"/>
      <c r="AP127" s="962">
        <v>0</v>
      </c>
      <c r="AQ127" s="963"/>
      <c r="AR127" s="963"/>
      <c r="AS127" s="963"/>
      <c r="AT127" s="964"/>
      <c r="AU127" s="232"/>
      <c r="AV127" s="232"/>
      <c r="AW127" s="232"/>
      <c r="AX127" s="1031" t="s">
        <v>507</v>
      </c>
      <c r="AY127" s="1032"/>
      <c r="AZ127" s="1032"/>
      <c r="BA127" s="1032"/>
      <c r="BB127" s="1032"/>
      <c r="BC127" s="1032"/>
      <c r="BD127" s="1032"/>
      <c r="BE127" s="1033"/>
      <c r="BF127" s="1034" t="s">
        <v>508</v>
      </c>
      <c r="BG127" s="1032"/>
      <c r="BH127" s="1032"/>
      <c r="BI127" s="1032"/>
      <c r="BJ127" s="1032"/>
      <c r="BK127" s="1032"/>
      <c r="BL127" s="1033"/>
      <c r="BM127" s="1034" t="s">
        <v>509</v>
      </c>
      <c r="BN127" s="1032"/>
      <c r="BO127" s="1032"/>
      <c r="BP127" s="1032"/>
      <c r="BQ127" s="1032"/>
      <c r="BR127" s="1032"/>
      <c r="BS127" s="1033"/>
      <c r="BT127" s="1034" t="s">
        <v>510</v>
      </c>
      <c r="BU127" s="1032"/>
      <c r="BV127" s="1032"/>
      <c r="BW127" s="1032"/>
      <c r="BX127" s="1032"/>
      <c r="BY127" s="1032"/>
      <c r="BZ127" s="1055"/>
      <c r="CA127" s="232"/>
      <c r="CB127" s="232"/>
      <c r="CC127" s="232"/>
      <c r="CD127" s="255"/>
      <c r="CE127" s="255"/>
      <c r="CF127" s="255"/>
      <c r="CG127" s="232"/>
      <c r="CH127" s="232"/>
      <c r="CI127" s="232"/>
      <c r="CJ127" s="254"/>
      <c r="CK127" s="1023"/>
      <c r="CL127" s="1010"/>
      <c r="CM127" s="1010"/>
      <c r="CN127" s="1010"/>
      <c r="CO127" s="1011"/>
      <c r="CP127" s="922" t="s">
        <v>511</v>
      </c>
      <c r="CQ127" s="923"/>
      <c r="CR127" s="923"/>
      <c r="CS127" s="923"/>
      <c r="CT127" s="923"/>
      <c r="CU127" s="923"/>
      <c r="CV127" s="923"/>
      <c r="CW127" s="923"/>
      <c r="CX127" s="923"/>
      <c r="CY127" s="923"/>
      <c r="CZ127" s="923"/>
      <c r="DA127" s="923"/>
      <c r="DB127" s="923"/>
      <c r="DC127" s="923"/>
      <c r="DD127" s="923"/>
      <c r="DE127" s="923"/>
      <c r="DF127" s="924"/>
      <c r="DG127" s="925" t="s">
        <v>398</v>
      </c>
      <c r="DH127" s="926"/>
      <c r="DI127" s="926"/>
      <c r="DJ127" s="926"/>
      <c r="DK127" s="926"/>
      <c r="DL127" s="926" t="s">
        <v>476</v>
      </c>
      <c r="DM127" s="926"/>
      <c r="DN127" s="926"/>
      <c r="DO127" s="926"/>
      <c r="DP127" s="926"/>
      <c r="DQ127" s="926" t="s">
        <v>479</v>
      </c>
      <c r="DR127" s="926"/>
      <c r="DS127" s="926"/>
      <c r="DT127" s="926"/>
      <c r="DU127" s="926"/>
      <c r="DV127" s="927" t="s">
        <v>476</v>
      </c>
      <c r="DW127" s="927"/>
      <c r="DX127" s="927"/>
      <c r="DY127" s="927"/>
      <c r="DZ127" s="928"/>
    </row>
    <row r="128" spans="1:130" s="230" customFormat="1" ht="26.25" customHeight="1" thickBot="1" x14ac:dyDescent="0.2">
      <c r="A128" s="1041" t="s">
        <v>512</v>
      </c>
      <c r="B128" s="1042"/>
      <c r="C128" s="1042"/>
      <c r="D128" s="1042"/>
      <c r="E128" s="1042"/>
      <c r="F128" s="1042"/>
      <c r="G128" s="1042"/>
      <c r="H128" s="1042"/>
      <c r="I128" s="1042"/>
      <c r="J128" s="1042"/>
      <c r="K128" s="1042"/>
      <c r="L128" s="1042"/>
      <c r="M128" s="1042"/>
      <c r="N128" s="1042"/>
      <c r="O128" s="1042"/>
      <c r="P128" s="1042"/>
      <c r="Q128" s="1042"/>
      <c r="R128" s="1042"/>
      <c r="S128" s="1042"/>
      <c r="T128" s="1042"/>
      <c r="U128" s="1042"/>
      <c r="V128" s="1042"/>
      <c r="W128" s="1043" t="s">
        <v>513</v>
      </c>
      <c r="X128" s="1043"/>
      <c r="Y128" s="1043"/>
      <c r="Z128" s="1044"/>
      <c r="AA128" s="1045">
        <v>6724</v>
      </c>
      <c r="AB128" s="1046"/>
      <c r="AC128" s="1046"/>
      <c r="AD128" s="1046"/>
      <c r="AE128" s="1047"/>
      <c r="AF128" s="1048">
        <v>5701</v>
      </c>
      <c r="AG128" s="1046"/>
      <c r="AH128" s="1046"/>
      <c r="AI128" s="1046"/>
      <c r="AJ128" s="1047"/>
      <c r="AK128" s="1048">
        <v>7085</v>
      </c>
      <c r="AL128" s="1046"/>
      <c r="AM128" s="1046"/>
      <c r="AN128" s="1046"/>
      <c r="AO128" s="1047"/>
      <c r="AP128" s="1049"/>
      <c r="AQ128" s="1050"/>
      <c r="AR128" s="1050"/>
      <c r="AS128" s="1050"/>
      <c r="AT128" s="1051"/>
      <c r="AU128" s="232"/>
      <c r="AV128" s="232"/>
      <c r="AW128" s="232"/>
      <c r="AX128" s="896" t="s">
        <v>514</v>
      </c>
      <c r="AY128" s="897"/>
      <c r="AZ128" s="897"/>
      <c r="BA128" s="897"/>
      <c r="BB128" s="897"/>
      <c r="BC128" s="897"/>
      <c r="BD128" s="897"/>
      <c r="BE128" s="898"/>
      <c r="BF128" s="1052" t="s">
        <v>493</v>
      </c>
      <c r="BG128" s="1053"/>
      <c r="BH128" s="1053"/>
      <c r="BI128" s="1053"/>
      <c r="BJ128" s="1053"/>
      <c r="BK128" s="1053"/>
      <c r="BL128" s="1054"/>
      <c r="BM128" s="1052">
        <v>14.04</v>
      </c>
      <c r="BN128" s="1053"/>
      <c r="BO128" s="1053"/>
      <c r="BP128" s="1053"/>
      <c r="BQ128" s="1053"/>
      <c r="BR128" s="1053"/>
      <c r="BS128" s="1054"/>
      <c r="BT128" s="1052">
        <v>20</v>
      </c>
      <c r="BU128" s="1053"/>
      <c r="BV128" s="1053"/>
      <c r="BW128" s="1053"/>
      <c r="BX128" s="1053"/>
      <c r="BY128" s="1053"/>
      <c r="BZ128" s="1076"/>
      <c r="CA128" s="255"/>
      <c r="CB128" s="255"/>
      <c r="CC128" s="255"/>
      <c r="CD128" s="255"/>
      <c r="CE128" s="255"/>
      <c r="CF128" s="255"/>
      <c r="CG128" s="232"/>
      <c r="CH128" s="232"/>
      <c r="CI128" s="232"/>
      <c r="CJ128" s="254"/>
      <c r="CK128" s="1024"/>
      <c r="CL128" s="1025"/>
      <c r="CM128" s="1025"/>
      <c r="CN128" s="1025"/>
      <c r="CO128" s="1026"/>
      <c r="CP128" s="1035" t="s">
        <v>515</v>
      </c>
      <c r="CQ128" s="726"/>
      <c r="CR128" s="726"/>
      <c r="CS128" s="726"/>
      <c r="CT128" s="726"/>
      <c r="CU128" s="726"/>
      <c r="CV128" s="726"/>
      <c r="CW128" s="726"/>
      <c r="CX128" s="726"/>
      <c r="CY128" s="726"/>
      <c r="CZ128" s="726"/>
      <c r="DA128" s="726"/>
      <c r="DB128" s="726"/>
      <c r="DC128" s="726"/>
      <c r="DD128" s="726"/>
      <c r="DE128" s="726"/>
      <c r="DF128" s="1036"/>
      <c r="DG128" s="1037" t="s">
        <v>477</v>
      </c>
      <c r="DH128" s="1038"/>
      <c r="DI128" s="1038"/>
      <c r="DJ128" s="1038"/>
      <c r="DK128" s="1038"/>
      <c r="DL128" s="1038" t="s">
        <v>477</v>
      </c>
      <c r="DM128" s="1038"/>
      <c r="DN128" s="1038"/>
      <c r="DO128" s="1038"/>
      <c r="DP128" s="1038"/>
      <c r="DQ128" s="1038" t="s">
        <v>493</v>
      </c>
      <c r="DR128" s="1038"/>
      <c r="DS128" s="1038"/>
      <c r="DT128" s="1038"/>
      <c r="DU128" s="1038"/>
      <c r="DV128" s="1039" t="s">
        <v>493</v>
      </c>
      <c r="DW128" s="1039"/>
      <c r="DX128" s="1039"/>
      <c r="DY128" s="1039"/>
      <c r="DZ128" s="1040"/>
    </row>
    <row r="129" spans="1:131" s="230" customFormat="1" ht="26.25" customHeight="1" x14ac:dyDescent="0.15">
      <c r="A129" s="934" t="s">
        <v>108</v>
      </c>
      <c r="B129" s="935"/>
      <c r="C129" s="935"/>
      <c r="D129" s="935"/>
      <c r="E129" s="935"/>
      <c r="F129" s="935"/>
      <c r="G129" s="935"/>
      <c r="H129" s="935"/>
      <c r="I129" s="935"/>
      <c r="J129" s="935"/>
      <c r="K129" s="935"/>
      <c r="L129" s="935"/>
      <c r="M129" s="935"/>
      <c r="N129" s="935"/>
      <c r="O129" s="935"/>
      <c r="P129" s="935"/>
      <c r="Q129" s="935"/>
      <c r="R129" s="935"/>
      <c r="S129" s="935"/>
      <c r="T129" s="935"/>
      <c r="U129" s="935"/>
      <c r="V129" s="935"/>
      <c r="W129" s="1070" t="s">
        <v>516</v>
      </c>
      <c r="X129" s="1071"/>
      <c r="Y129" s="1071"/>
      <c r="Z129" s="1072"/>
      <c r="AA129" s="958">
        <v>6933920</v>
      </c>
      <c r="AB129" s="959"/>
      <c r="AC129" s="959"/>
      <c r="AD129" s="959"/>
      <c r="AE129" s="960"/>
      <c r="AF129" s="961">
        <v>7239763</v>
      </c>
      <c r="AG129" s="959"/>
      <c r="AH129" s="959"/>
      <c r="AI129" s="959"/>
      <c r="AJ129" s="960"/>
      <c r="AK129" s="961">
        <v>7008227</v>
      </c>
      <c r="AL129" s="959"/>
      <c r="AM129" s="959"/>
      <c r="AN129" s="959"/>
      <c r="AO129" s="960"/>
      <c r="AP129" s="1073"/>
      <c r="AQ129" s="1074"/>
      <c r="AR129" s="1074"/>
      <c r="AS129" s="1074"/>
      <c r="AT129" s="1075"/>
      <c r="AU129" s="233"/>
      <c r="AV129" s="233"/>
      <c r="AW129" s="233"/>
      <c r="AX129" s="1065" t="s">
        <v>517</v>
      </c>
      <c r="AY129" s="923"/>
      <c r="AZ129" s="923"/>
      <c r="BA129" s="923"/>
      <c r="BB129" s="923"/>
      <c r="BC129" s="923"/>
      <c r="BD129" s="923"/>
      <c r="BE129" s="924"/>
      <c r="BF129" s="1066" t="s">
        <v>476</v>
      </c>
      <c r="BG129" s="1067"/>
      <c r="BH129" s="1067"/>
      <c r="BI129" s="1067"/>
      <c r="BJ129" s="1067"/>
      <c r="BK129" s="1067"/>
      <c r="BL129" s="1068"/>
      <c r="BM129" s="1066">
        <v>19.04</v>
      </c>
      <c r="BN129" s="1067"/>
      <c r="BO129" s="1067"/>
      <c r="BP129" s="1067"/>
      <c r="BQ129" s="1067"/>
      <c r="BR129" s="1067"/>
      <c r="BS129" s="1068"/>
      <c r="BT129" s="1066">
        <v>30</v>
      </c>
      <c r="BU129" s="1067"/>
      <c r="BV129" s="1067"/>
      <c r="BW129" s="1067"/>
      <c r="BX129" s="1067"/>
      <c r="BY129" s="1067"/>
      <c r="BZ129" s="1069"/>
      <c r="CA129" s="256"/>
      <c r="CB129" s="256"/>
      <c r="CC129" s="256"/>
      <c r="CD129" s="256"/>
      <c r="CE129" s="256"/>
      <c r="CF129" s="256"/>
      <c r="CG129" s="256"/>
      <c r="CH129" s="256"/>
      <c r="CI129" s="256"/>
      <c r="CJ129" s="256"/>
      <c r="CK129" s="256"/>
      <c r="CL129" s="256"/>
      <c r="CM129" s="256"/>
      <c r="CN129" s="256"/>
      <c r="CO129" s="256"/>
      <c r="CP129" s="256"/>
      <c r="CQ129" s="256"/>
      <c r="CR129" s="256"/>
      <c r="CS129" s="256"/>
      <c r="CT129" s="256"/>
      <c r="CU129" s="256"/>
      <c r="CV129" s="256"/>
      <c r="CW129" s="256"/>
      <c r="CX129" s="256"/>
      <c r="CY129" s="256"/>
      <c r="CZ129" s="256"/>
      <c r="DA129" s="256"/>
      <c r="DB129" s="256"/>
      <c r="DC129" s="256"/>
      <c r="DD129" s="256"/>
      <c r="DE129" s="256"/>
      <c r="DF129" s="256"/>
      <c r="DG129" s="256"/>
      <c r="DH129" s="256"/>
      <c r="DI129" s="256"/>
      <c r="DJ129" s="256"/>
      <c r="DK129" s="256"/>
      <c r="DL129" s="256"/>
      <c r="DM129" s="256"/>
      <c r="DN129" s="256"/>
      <c r="DO129" s="256"/>
      <c r="DP129" s="233"/>
      <c r="DQ129" s="233"/>
      <c r="DR129" s="233"/>
      <c r="DS129" s="233"/>
      <c r="DT129" s="233"/>
      <c r="DU129" s="233"/>
      <c r="DV129" s="233"/>
      <c r="DW129" s="233"/>
      <c r="DX129" s="233"/>
      <c r="DY129" s="233"/>
      <c r="DZ129" s="233"/>
    </row>
    <row r="130" spans="1:131" s="230" customFormat="1" ht="26.25" customHeight="1" x14ac:dyDescent="0.15">
      <c r="A130" s="934" t="s">
        <v>518</v>
      </c>
      <c r="B130" s="935"/>
      <c r="C130" s="935"/>
      <c r="D130" s="935"/>
      <c r="E130" s="935"/>
      <c r="F130" s="935"/>
      <c r="G130" s="935"/>
      <c r="H130" s="935"/>
      <c r="I130" s="935"/>
      <c r="J130" s="935"/>
      <c r="K130" s="935"/>
      <c r="L130" s="935"/>
      <c r="M130" s="935"/>
      <c r="N130" s="935"/>
      <c r="O130" s="935"/>
      <c r="P130" s="935"/>
      <c r="Q130" s="935"/>
      <c r="R130" s="935"/>
      <c r="S130" s="935"/>
      <c r="T130" s="935"/>
      <c r="U130" s="935"/>
      <c r="V130" s="935"/>
      <c r="W130" s="1070" t="s">
        <v>519</v>
      </c>
      <c r="X130" s="1071"/>
      <c r="Y130" s="1071"/>
      <c r="Z130" s="1072"/>
      <c r="AA130" s="958">
        <v>748981</v>
      </c>
      <c r="AB130" s="959"/>
      <c r="AC130" s="959"/>
      <c r="AD130" s="959"/>
      <c r="AE130" s="960"/>
      <c r="AF130" s="961">
        <v>771620</v>
      </c>
      <c r="AG130" s="959"/>
      <c r="AH130" s="959"/>
      <c r="AI130" s="959"/>
      <c r="AJ130" s="960"/>
      <c r="AK130" s="961">
        <v>737720</v>
      </c>
      <c r="AL130" s="959"/>
      <c r="AM130" s="959"/>
      <c r="AN130" s="959"/>
      <c r="AO130" s="960"/>
      <c r="AP130" s="1073"/>
      <c r="AQ130" s="1074"/>
      <c r="AR130" s="1074"/>
      <c r="AS130" s="1074"/>
      <c r="AT130" s="1075"/>
      <c r="AU130" s="233"/>
      <c r="AV130" s="233"/>
      <c r="AW130" s="233"/>
      <c r="AX130" s="1065" t="s">
        <v>520</v>
      </c>
      <c r="AY130" s="923"/>
      <c r="AZ130" s="923"/>
      <c r="BA130" s="923"/>
      <c r="BB130" s="923"/>
      <c r="BC130" s="923"/>
      <c r="BD130" s="923"/>
      <c r="BE130" s="924"/>
      <c r="BF130" s="1101">
        <v>-2.4</v>
      </c>
      <c r="BG130" s="1102"/>
      <c r="BH130" s="1102"/>
      <c r="BI130" s="1102"/>
      <c r="BJ130" s="1102"/>
      <c r="BK130" s="1102"/>
      <c r="BL130" s="1103"/>
      <c r="BM130" s="1101">
        <v>25</v>
      </c>
      <c r="BN130" s="1102"/>
      <c r="BO130" s="1102"/>
      <c r="BP130" s="1102"/>
      <c r="BQ130" s="1102"/>
      <c r="BR130" s="1102"/>
      <c r="BS130" s="1103"/>
      <c r="BT130" s="1101">
        <v>35</v>
      </c>
      <c r="BU130" s="1102"/>
      <c r="BV130" s="1102"/>
      <c r="BW130" s="1102"/>
      <c r="BX130" s="1102"/>
      <c r="BY130" s="1102"/>
      <c r="BZ130" s="1104"/>
      <c r="CA130" s="256"/>
      <c r="CB130" s="256"/>
      <c r="CC130" s="256"/>
      <c r="CD130" s="256"/>
      <c r="CE130" s="256"/>
      <c r="CF130" s="256"/>
      <c r="CG130" s="256"/>
      <c r="CH130" s="256"/>
      <c r="CI130" s="256"/>
      <c r="CJ130" s="256"/>
      <c r="CK130" s="256"/>
      <c r="CL130" s="256"/>
      <c r="CM130" s="256"/>
      <c r="CN130" s="256"/>
      <c r="CO130" s="256"/>
      <c r="CP130" s="256"/>
      <c r="CQ130" s="256"/>
      <c r="CR130" s="256"/>
      <c r="CS130" s="256"/>
      <c r="CT130" s="256"/>
      <c r="CU130" s="256"/>
      <c r="CV130" s="256"/>
      <c r="CW130" s="256"/>
      <c r="CX130" s="256"/>
      <c r="CY130" s="256"/>
      <c r="CZ130" s="256"/>
      <c r="DA130" s="256"/>
      <c r="DB130" s="256"/>
      <c r="DC130" s="256"/>
      <c r="DD130" s="256"/>
      <c r="DE130" s="256"/>
      <c r="DF130" s="256"/>
      <c r="DG130" s="256"/>
      <c r="DH130" s="256"/>
      <c r="DI130" s="256"/>
      <c r="DJ130" s="256"/>
      <c r="DK130" s="256"/>
      <c r="DL130" s="256"/>
      <c r="DM130" s="256"/>
      <c r="DN130" s="256"/>
      <c r="DO130" s="256"/>
      <c r="DP130" s="233"/>
      <c r="DQ130" s="233"/>
      <c r="DR130" s="233"/>
      <c r="DS130" s="233"/>
      <c r="DT130" s="233"/>
      <c r="DU130" s="233"/>
      <c r="DV130" s="233"/>
      <c r="DW130" s="233"/>
      <c r="DX130" s="233"/>
      <c r="DY130" s="233"/>
      <c r="DZ130" s="233"/>
    </row>
    <row r="131" spans="1:131" s="230" customFormat="1" ht="26.25" customHeight="1" thickBot="1" x14ac:dyDescent="0.2">
      <c r="A131" s="1105"/>
      <c r="B131" s="1106"/>
      <c r="C131" s="1106"/>
      <c r="D131" s="1106"/>
      <c r="E131" s="1106"/>
      <c r="F131" s="1106"/>
      <c r="G131" s="1106"/>
      <c r="H131" s="1106"/>
      <c r="I131" s="1106"/>
      <c r="J131" s="1106"/>
      <c r="K131" s="1106"/>
      <c r="L131" s="1106"/>
      <c r="M131" s="1106"/>
      <c r="N131" s="1106"/>
      <c r="O131" s="1106"/>
      <c r="P131" s="1106"/>
      <c r="Q131" s="1106"/>
      <c r="R131" s="1106"/>
      <c r="S131" s="1106"/>
      <c r="T131" s="1106"/>
      <c r="U131" s="1106"/>
      <c r="V131" s="1106"/>
      <c r="W131" s="1107" t="s">
        <v>521</v>
      </c>
      <c r="X131" s="1108"/>
      <c r="Y131" s="1108"/>
      <c r="Z131" s="1109"/>
      <c r="AA131" s="1004">
        <v>6184939</v>
      </c>
      <c r="AB131" s="986"/>
      <c r="AC131" s="986"/>
      <c r="AD131" s="986"/>
      <c r="AE131" s="987"/>
      <c r="AF131" s="985">
        <v>6468143</v>
      </c>
      <c r="AG131" s="986"/>
      <c r="AH131" s="986"/>
      <c r="AI131" s="986"/>
      <c r="AJ131" s="987"/>
      <c r="AK131" s="985">
        <v>6270507</v>
      </c>
      <c r="AL131" s="986"/>
      <c r="AM131" s="986"/>
      <c r="AN131" s="986"/>
      <c r="AO131" s="987"/>
      <c r="AP131" s="1110"/>
      <c r="AQ131" s="1111"/>
      <c r="AR131" s="1111"/>
      <c r="AS131" s="1111"/>
      <c r="AT131" s="1112"/>
      <c r="AU131" s="233"/>
      <c r="AV131" s="233"/>
      <c r="AW131" s="233"/>
      <c r="AX131" s="1083" t="s">
        <v>522</v>
      </c>
      <c r="AY131" s="726"/>
      <c r="AZ131" s="726"/>
      <c r="BA131" s="726"/>
      <c r="BB131" s="726"/>
      <c r="BC131" s="726"/>
      <c r="BD131" s="726"/>
      <c r="BE131" s="1036"/>
      <c r="BF131" s="1084" t="s">
        <v>476</v>
      </c>
      <c r="BG131" s="1085"/>
      <c r="BH131" s="1085"/>
      <c r="BI131" s="1085"/>
      <c r="BJ131" s="1085"/>
      <c r="BK131" s="1085"/>
      <c r="BL131" s="1086"/>
      <c r="BM131" s="1084">
        <v>350</v>
      </c>
      <c r="BN131" s="1085"/>
      <c r="BO131" s="1085"/>
      <c r="BP131" s="1085"/>
      <c r="BQ131" s="1085"/>
      <c r="BR131" s="1085"/>
      <c r="BS131" s="1086"/>
      <c r="BT131" s="1087"/>
      <c r="BU131" s="1088"/>
      <c r="BV131" s="1088"/>
      <c r="BW131" s="1088"/>
      <c r="BX131" s="1088"/>
      <c r="BY131" s="1088"/>
      <c r="BZ131" s="1089"/>
      <c r="CA131" s="256"/>
      <c r="CB131" s="256"/>
      <c r="CC131" s="256"/>
      <c r="CD131" s="256"/>
      <c r="CE131" s="256"/>
      <c r="CF131" s="256"/>
      <c r="CG131" s="256"/>
      <c r="CH131" s="256"/>
      <c r="CI131" s="256"/>
      <c r="CJ131" s="256"/>
      <c r="CK131" s="256"/>
      <c r="CL131" s="256"/>
      <c r="CM131" s="256"/>
      <c r="CN131" s="256"/>
      <c r="CO131" s="256"/>
      <c r="CP131" s="256"/>
      <c r="CQ131" s="256"/>
      <c r="CR131" s="256"/>
      <c r="CS131" s="256"/>
      <c r="CT131" s="256"/>
      <c r="CU131" s="256"/>
      <c r="CV131" s="256"/>
      <c r="CW131" s="256"/>
      <c r="CX131" s="256"/>
      <c r="CY131" s="256"/>
      <c r="CZ131" s="256"/>
      <c r="DA131" s="256"/>
      <c r="DB131" s="256"/>
      <c r="DC131" s="256"/>
      <c r="DD131" s="256"/>
      <c r="DE131" s="256"/>
      <c r="DF131" s="256"/>
      <c r="DG131" s="256"/>
      <c r="DH131" s="256"/>
      <c r="DI131" s="256"/>
      <c r="DJ131" s="256"/>
      <c r="DK131" s="256"/>
      <c r="DL131" s="256"/>
      <c r="DM131" s="256"/>
      <c r="DN131" s="256"/>
      <c r="DO131" s="256"/>
      <c r="DP131" s="233"/>
      <c r="DQ131" s="233"/>
      <c r="DR131" s="233"/>
      <c r="DS131" s="233"/>
      <c r="DT131" s="233"/>
      <c r="DU131" s="233"/>
      <c r="DV131" s="233"/>
      <c r="DW131" s="233"/>
      <c r="DX131" s="233"/>
      <c r="DY131" s="233"/>
      <c r="DZ131" s="233"/>
    </row>
    <row r="132" spans="1:131" s="230" customFormat="1" ht="26.25" customHeight="1" x14ac:dyDescent="0.15">
      <c r="A132" s="1090" t="s">
        <v>523</v>
      </c>
      <c r="B132" s="1091"/>
      <c r="C132" s="1091"/>
      <c r="D132" s="1091"/>
      <c r="E132" s="1091"/>
      <c r="F132" s="1091"/>
      <c r="G132" s="1091"/>
      <c r="H132" s="1091"/>
      <c r="I132" s="1091"/>
      <c r="J132" s="1091"/>
      <c r="K132" s="1091"/>
      <c r="L132" s="1091"/>
      <c r="M132" s="1091"/>
      <c r="N132" s="1091"/>
      <c r="O132" s="1091"/>
      <c r="P132" s="1091"/>
      <c r="Q132" s="1091"/>
      <c r="R132" s="1091"/>
      <c r="S132" s="1091"/>
      <c r="T132" s="1091"/>
      <c r="U132" s="1091"/>
      <c r="V132" s="1094" t="s">
        <v>524</v>
      </c>
      <c r="W132" s="1094"/>
      <c r="X132" s="1094"/>
      <c r="Y132" s="1094"/>
      <c r="Z132" s="1095"/>
      <c r="AA132" s="1096">
        <v>-2.5019163500000001</v>
      </c>
      <c r="AB132" s="1097"/>
      <c r="AC132" s="1097"/>
      <c r="AD132" s="1097"/>
      <c r="AE132" s="1098"/>
      <c r="AF132" s="1099">
        <v>-2.25253214</v>
      </c>
      <c r="AG132" s="1097"/>
      <c r="AH132" s="1097"/>
      <c r="AI132" s="1097"/>
      <c r="AJ132" s="1098"/>
      <c r="AK132" s="1099">
        <v>-2.7046616800000001</v>
      </c>
      <c r="AL132" s="1097"/>
      <c r="AM132" s="1097"/>
      <c r="AN132" s="1097"/>
      <c r="AO132" s="1098"/>
      <c r="AP132" s="1001"/>
      <c r="AQ132" s="1002"/>
      <c r="AR132" s="1002"/>
      <c r="AS132" s="1002"/>
      <c r="AT132" s="1100"/>
      <c r="AU132" s="257"/>
      <c r="AV132" s="233"/>
      <c r="AW132" s="233"/>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56"/>
      <c r="CB132" s="256"/>
      <c r="CC132" s="256"/>
      <c r="CD132" s="256"/>
      <c r="CE132" s="256"/>
      <c r="CF132" s="256"/>
      <c r="CG132" s="256"/>
      <c r="CH132" s="256"/>
      <c r="CI132" s="256"/>
      <c r="CJ132" s="256"/>
      <c r="CK132" s="256"/>
      <c r="CL132" s="256"/>
      <c r="CM132" s="256"/>
      <c r="CN132" s="256"/>
      <c r="CO132" s="256"/>
      <c r="CP132" s="256"/>
      <c r="CQ132" s="256"/>
      <c r="CR132" s="256"/>
      <c r="CS132" s="256"/>
      <c r="CT132" s="256"/>
      <c r="CU132" s="256"/>
      <c r="CV132" s="256"/>
      <c r="CW132" s="256"/>
      <c r="CX132" s="256"/>
      <c r="CY132" s="256"/>
      <c r="CZ132" s="256"/>
      <c r="DA132" s="256"/>
      <c r="DB132" s="256"/>
      <c r="DC132" s="256"/>
      <c r="DD132" s="256"/>
      <c r="DE132" s="256"/>
      <c r="DF132" s="256"/>
      <c r="DG132" s="256"/>
      <c r="DH132" s="256"/>
      <c r="DI132" s="256"/>
      <c r="DJ132" s="256"/>
      <c r="DK132" s="256"/>
      <c r="DL132" s="256"/>
      <c r="DM132" s="256"/>
      <c r="DN132" s="256"/>
      <c r="DO132" s="256"/>
      <c r="DP132" s="233"/>
      <c r="DQ132" s="233"/>
      <c r="DR132" s="233"/>
      <c r="DS132" s="233"/>
      <c r="DT132" s="233"/>
      <c r="DU132" s="233"/>
      <c r="DV132" s="233"/>
      <c r="DW132" s="233"/>
      <c r="DX132" s="233"/>
      <c r="DY132" s="233"/>
      <c r="DZ132" s="233"/>
    </row>
    <row r="133" spans="1:131" s="230" customFormat="1" ht="26.25" customHeight="1" thickBot="1" x14ac:dyDescent="0.2">
      <c r="A133" s="1092"/>
      <c r="B133" s="1093"/>
      <c r="C133" s="1093"/>
      <c r="D133" s="1093"/>
      <c r="E133" s="1093"/>
      <c r="F133" s="1093"/>
      <c r="G133" s="1093"/>
      <c r="H133" s="1093"/>
      <c r="I133" s="1093"/>
      <c r="J133" s="1093"/>
      <c r="K133" s="1093"/>
      <c r="L133" s="1093"/>
      <c r="M133" s="1093"/>
      <c r="N133" s="1093"/>
      <c r="O133" s="1093"/>
      <c r="P133" s="1093"/>
      <c r="Q133" s="1093"/>
      <c r="R133" s="1093"/>
      <c r="S133" s="1093"/>
      <c r="T133" s="1093"/>
      <c r="U133" s="1093"/>
      <c r="V133" s="1077" t="s">
        <v>525</v>
      </c>
      <c r="W133" s="1077"/>
      <c r="X133" s="1077"/>
      <c r="Y133" s="1077"/>
      <c r="Z133" s="1078"/>
      <c r="AA133" s="1079">
        <v>-2.4</v>
      </c>
      <c r="AB133" s="1080"/>
      <c r="AC133" s="1080"/>
      <c r="AD133" s="1080"/>
      <c r="AE133" s="1081"/>
      <c r="AF133" s="1079">
        <v>-2.4</v>
      </c>
      <c r="AG133" s="1080"/>
      <c r="AH133" s="1080"/>
      <c r="AI133" s="1080"/>
      <c r="AJ133" s="1081"/>
      <c r="AK133" s="1079">
        <v>-2.4</v>
      </c>
      <c r="AL133" s="1080"/>
      <c r="AM133" s="1080"/>
      <c r="AN133" s="1080"/>
      <c r="AO133" s="1081"/>
      <c r="AP133" s="1028"/>
      <c r="AQ133" s="1029"/>
      <c r="AR133" s="1029"/>
      <c r="AS133" s="1029"/>
      <c r="AT133" s="1082"/>
      <c r="AU133" s="233"/>
      <c r="AV133" s="233"/>
      <c r="AW133" s="233"/>
      <c r="AX133" s="233"/>
      <c r="AY133" s="233"/>
      <c r="AZ133" s="233"/>
      <c r="BA133" s="233"/>
      <c r="BB133" s="233"/>
      <c r="BC133" s="233"/>
      <c r="BD133" s="233"/>
      <c r="BE133" s="233"/>
      <c r="BF133" s="233"/>
      <c r="BG133" s="233"/>
      <c r="BH133" s="233"/>
      <c r="BI133" s="233"/>
      <c r="BJ133" s="233"/>
      <c r="BK133" s="233"/>
      <c r="BL133" s="233"/>
      <c r="BM133" s="233"/>
      <c r="BN133" s="256"/>
      <c r="BO133" s="256"/>
      <c r="BP133" s="256"/>
      <c r="BQ133" s="256"/>
      <c r="BR133" s="256"/>
      <c r="BS133" s="256"/>
      <c r="BT133" s="256"/>
      <c r="BU133" s="256"/>
      <c r="BV133" s="256"/>
      <c r="BW133" s="256"/>
      <c r="BX133" s="256"/>
      <c r="BY133" s="256"/>
      <c r="BZ133" s="256"/>
      <c r="CA133" s="256"/>
      <c r="CB133" s="256"/>
      <c r="CC133" s="256"/>
      <c r="CD133" s="256"/>
      <c r="CE133" s="256"/>
      <c r="CF133" s="256"/>
      <c r="CG133" s="256"/>
      <c r="CH133" s="256"/>
      <c r="CI133" s="256"/>
      <c r="CJ133" s="256"/>
      <c r="CK133" s="256"/>
      <c r="CL133" s="256"/>
      <c r="CM133" s="256"/>
      <c r="CN133" s="256"/>
      <c r="CO133" s="256"/>
      <c r="CP133" s="256"/>
      <c r="CQ133" s="256"/>
      <c r="CR133" s="256"/>
      <c r="CS133" s="256"/>
      <c r="CT133" s="256"/>
      <c r="CU133" s="256"/>
      <c r="CV133" s="256"/>
      <c r="CW133" s="256"/>
      <c r="CX133" s="256"/>
      <c r="CY133" s="256"/>
      <c r="CZ133" s="256"/>
      <c r="DA133" s="256"/>
      <c r="DB133" s="256"/>
      <c r="DC133" s="256"/>
      <c r="DD133" s="256"/>
      <c r="DE133" s="256"/>
      <c r="DF133" s="256"/>
      <c r="DG133" s="256"/>
      <c r="DH133" s="256"/>
      <c r="DI133" s="256"/>
      <c r="DJ133" s="256"/>
      <c r="DK133" s="256"/>
      <c r="DL133" s="256"/>
      <c r="DM133" s="256"/>
      <c r="DN133" s="256"/>
      <c r="DO133" s="256"/>
      <c r="DP133" s="233"/>
      <c r="DQ133" s="233"/>
      <c r="DR133" s="233"/>
      <c r="DS133" s="233"/>
      <c r="DT133" s="233"/>
      <c r="DU133" s="233"/>
      <c r="DV133" s="233"/>
      <c r="DW133" s="233"/>
      <c r="DX133" s="233"/>
      <c r="DY133" s="233"/>
      <c r="DZ133" s="233"/>
    </row>
    <row r="134" spans="1:131" ht="11.25" customHeight="1" x14ac:dyDescent="0.15">
      <c r="A134" s="258"/>
      <c r="B134" s="258"/>
      <c r="C134" s="258"/>
      <c r="D134" s="258"/>
      <c r="E134" s="258"/>
      <c r="F134" s="258"/>
      <c r="G134" s="258"/>
      <c r="H134" s="258"/>
      <c r="I134" s="258"/>
      <c r="J134" s="258"/>
      <c r="K134" s="258"/>
      <c r="L134" s="258"/>
      <c r="M134" s="258"/>
      <c r="N134" s="258"/>
      <c r="O134" s="258"/>
      <c r="P134" s="258"/>
      <c r="Q134" s="258"/>
      <c r="R134" s="258"/>
      <c r="S134" s="258"/>
      <c r="T134" s="258"/>
      <c r="U134" s="258"/>
      <c r="V134" s="258"/>
      <c r="W134" s="258"/>
      <c r="X134" s="258"/>
      <c r="Y134" s="258"/>
      <c r="Z134" s="258"/>
      <c r="AA134" s="258"/>
      <c r="AB134" s="258"/>
      <c r="AC134" s="258"/>
      <c r="AD134" s="258"/>
      <c r="AE134" s="258"/>
      <c r="AF134" s="258"/>
      <c r="AG134" s="258"/>
      <c r="AH134" s="258"/>
      <c r="AI134" s="258"/>
      <c r="AJ134" s="258"/>
      <c r="AK134" s="258"/>
      <c r="AL134" s="258"/>
      <c r="AM134" s="258"/>
      <c r="AN134" s="258"/>
      <c r="AO134" s="258"/>
      <c r="AP134" s="258"/>
      <c r="AQ134" s="258"/>
      <c r="AR134" s="258"/>
      <c r="AS134" s="258"/>
      <c r="AT134" s="258"/>
      <c r="AU134" s="233"/>
      <c r="AV134" s="233"/>
      <c r="AW134" s="233"/>
      <c r="AX134" s="233"/>
      <c r="AY134" s="233"/>
      <c r="AZ134" s="233"/>
      <c r="BA134" s="233"/>
      <c r="BB134" s="233"/>
      <c r="BC134" s="233"/>
      <c r="BD134" s="233"/>
      <c r="BE134" s="233"/>
      <c r="BF134" s="233"/>
      <c r="BG134" s="233"/>
      <c r="BH134" s="233"/>
      <c r="BI134" s="233"/>
      <c r="BJ134" s="233"/>
      <c r="BK134" s="233"/>
      <c r="BL134" s="233"/>
      <c r="BM134" s="233"/>
      <c r="BN134" s="256"/>
      <c r="BO134" s="256"/>
      <c r="BP134" s="256"/>
      <c r="BQ134" s="256"/>
      <c r="BR134" s="256"/>
      <c r="BS134" s="256"/>
      <c r="BT134" s="256"/>
      <c r="BU134" s="256"/>
      <c r="BV134" s="256"/>
      <c r="BW134" s="256"/>
      <c r="BX134" s="256"/>
      <c r="BY134" s="256"/>
      <c r="BZ134" s="256"/>
      <c r="CA134" s="256"/>
      <c r="CB134" s="256"/>
      <c r="CC134" s="256"/>
      <c r="CD134" s="256"/>
      <c r="CE134" s="256"/>
      <c r="CF134" s="256"/>
      <c r="CG134" s="256"/>
      <c r="CH134" s="256"/>
      <c r="CI134" s="256"/>
      <c r="CJ134" s="256"/>
      <c r="CK134" s="256"/>
      <c r="CL134" s="256"/>
      <c r="CM134" s="256"/>
      <c r="CN134" s="256"/>
      <c r="CO134" s="256"/>
      <c r="CP134" s="256"/>
      <c r="CQ134" s="256"/>
      <c r="CR134" s="256"/>
      <c r="CS134" s="256"/>
      <c r="CT134" s="256"/>
      <c r="CU134" s="256"/>
      <c r="CV134" s="256"/>
      <c r="CW134" s="256"/>
      <c r="CX134" s="256"/>
      <c r="CY134" s="256"/>
      <c r="CZ134" s="256"/>
      <c r="DA134" s="256"/>
      <c r="DB134" s="256"/>
      <c r="DC134" s="256"/>
      <c r="DD134" s="256"/>
      <c r="DE134" s="256"/>
      <c r="DF134" s="256"/>
      <c r="DG134" s="256"/>
      <c r="DH134" s="256"/>
      <c r="DI134" s="256"/>
      <c r="DJ134" s="256"/>
      <c r="DK134" s="256"/>
      <c r="DL134" s="256"/>
      <c r="DM134" s="256"/>
      <c r="DN134" s="256"/>
      <c r="DO134" s="256"/>
      <c r="DP134" s="233"/>
      <c r="DQ134" s="233"/>
      <c r="DR134" s="233"/>
      <c r="DS134" s="233"/>
      <c r="DT134" s="233"/>
      <c r="DU134" s="233"/>
      <c r="DV134" s="233"/>
      <c r="DW134" s="233"/>
      <c r="DX134" s="233"/>
      <c r="DY134" s="233"/>
      <c r="DZ134" s="233"/>
      <c r="EA134" s="230"/>
    </row>
    <row r="135" spans="1:131" ht="14.25" hidden="1" x14ac:dyDescent="0.15">
      <c r="AU135" s="258"/>
      <c r="AV135" s="258"/>
      <c r="AW135" s="258"/>
      <c r="AX135" s="258"/>
      <c r="AY135" s="258"/>
      <c r="AZ135" s="258"/>
      <c r="BA135" s="258"/>
      <c r="BB135" s="258"/>
      <c r="BC135" s="258"/>
      <c r="BD135" s="258"/>
      <c r="BE135" s="258"/>
      <c r="BF135" s="258"/>
      <c r="BG135" s="258"/>
      <c r="BH135" s="258"/>
      <c r="BI135" s="258"/>
      <c r="BJ135" s="258"/>
      <c r="BK135" s="258"/>
      <c r="BL135" s="258"/>
      <c r="BM135" s="258"/>
      <c r="BN135" s="258"/>
      <c r="BO135" s="258"/>
      <c r="BP135" s="258"/>
      <c r="BQ135" s="258"/>
      <c r="BR135" s="258"/>
      <c r="BS135" s="258"/>
      <c r="BT135" s="258"/>
      <c r="BU135" s="258"/>
      <c r="BV135" s="258"/>
      <c r="BW135" s="258"/>
      <c r="BX135" s="258"/>
      <c r="BY135" s="258"/>
      <c r="BZ135" s="258"/>
      <c r="CA135" s="258"/>
      <c r="CB135" s="258"/>
      <c r="CC135" s="258"/>
      <c r="CD135" s="258"/>
      <c r="CE135" s="258"/>
      <c r="CF135" s="258"/>
      <c r="CG135" s="258"/>
      <c r="CH135" s="258"/>
      <c r="CI135" s="258"/>
      <c r="CJ135" s="258"/>
      <c r="CK135" s="258"/>
      <c r="CL135" s="258"/>
      <c r="CM135" s="258"/>
      <c r="CN135" s="258"/>
      <c r="CO135" s="258"/>
      <c r="CP135" s="258"/>
      <c r="CQ135" s="258"/>
      <c r="CR135" s="258"/>
      <c r="CS135" s="258"/>
      <c r="CT135" s="258"/>
      <c r="CU135" s="258"/>
      <c r="CV135" s="258"/>
      <c r="CW135" s="258"/>
      <c r="CX135" s="258"/>
      <c r="CY135" s="258"/>
      <c r="CZ135" s="258"/>
      <c r="DA135" s="258"/>
      <c r="DB135" s="258"/>
      <c r="DC135" s="258"/>
      <c r="DD135" s="258"/>
      <c r="DE135" s="258"/>
      <c r="DF135" s="258"/>
      <c r="DG135" s="258"/>
      <c r="DH135" s="258"/>
      <c r="DI135" s="258"/>
      <c r="DJ135" s="258"/>
      <c r="DK135" s="258"/>
      <c r="DL135" s="258"/>
      <c r="DM135" s="258"/>
      <c r="DN135" s="258"/>
      <c r="DO135" s="258"/>
      <c r="DP135" s="258"/>
      <c r="DQ135" s="258"/>
      <c r="DR135" s="258"/>
      <c r="DS135" s="258"/>
      <c r="DT135" s="258"/>
      <c r="DU135" s="258"/>
      <c r="DV135" s="258"/>
      <c r="DW135" s="258"/>
      <c r="DX135" s="258"/>
      <c r="DY135" s="258"/>
      <c r="DZ135" s="258"/>
    </row>
  </sheetData>
  <sheetProtection algorithmName="SHA-512" hashValue="gvEfwssOEVrMxTbbssy35jToF4aZTpoGBI9rAC84PiE9qxqVvKfSSlYWGVbDVRSZ9ebLzDSd5JI8AXQHD/j+8w==" saltValue="in4DseQBi4NPq6JmR+b6LQ==" spinCount="100000" sheet="1" objects="1" scenarios="1" formatRows="0"/>
  <mergeCells count="2035">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view="pageBreakPreview" zoomScaleNormal="85" zoomScaleSheetLayoutView="100" workbookViewId="0"/>
  </sheetViews>
  <sheetFormatPr defaultColWidth="0" defaultRowHeight="13.5" customHeight="1" zeroHeight="1" x14ac:dyDescent="0.15"/>
  <cols>
    <col min="1" max="120" width="2.75" style="260" customWidth="1"/>
    <col min="121" max="121" width="0" style="259" hidden="1" customWidth="1"/>
    <col min="122" max="16384" width="9" style="259" hidden="1"/>
  </cols>
  <sheetData>
    <row r="1" spans="1:120" x14ac:dyDescent="0.15">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59"/>
    </row>
    <row r="17" spans="119:120" x14ac:dyDescent="0.15">
      <c r="DP17" s="259"/>
    </row>
    <row r="18" spans="119:120" x14ac:dyDescent="0.15"/>
    <row r="19" spans="119:120" x14ac:dyDescent="0.15"/>
    <row r="20" spans="119:120" x14ac:dyDescent="0.15">
      <c r="DO20" s="259"/>
      <c r="DP20" s="259"/>
    </row>
    <row r="21" spans="119:120" x14ac:dyDescent="0.15">
      <c r="DP21" s="259"/>
    </row>
    <row r="22" spans="119:120" x14ac:dyDescent="0.15"/>
    <row r="23" spans="119:120" x14ac:dyDescent="0.15">
      <c r="DO23" s="259"/>
      <c r="DP23" s="259"/>
    </row>
    <row r="24" spans="119:120" x14ac:dyDescent="0.15">
      <c r="DP24" s="259"/>
    </row>
    <row r="25" spans="119:120" x14ac:dyDescent="0.15">
      <c r="DP25" s="259"/>
    </row>
    <row r="26" spans="119:120" x14ac:dyDescent="0.15">
      <c r="DO26" s="259"/>
      <c r="DP26" s="259"/>
    </row>
    <row r="27" spans="119:120" x14ac:dyDescent="0.15"/>
    <row r="28" spans="119:120" x14ac:dyDescent="0.15">
      <c r="DO28" s="259"/>
      <c r="DP28" s="259"/>
    </row>
    <row r="29" spans="119:120" x14ac:dyDescent="0.15">
      <c r="DP29" s="259"/>
    </row>
    <row r="30" spans="119:120" x14ac:dyDescent="0.15"/>
    <row r="31" spans="119:120" x14ac:dyDescent="0.15">
      <c r="DO31" s="259"/>
      <c r="DP31" s="259"/>
    </row>
    <row r="32" spans="119:120" x14ac:dyDescent="0.15"/>
    <row r="33" spans="98:120" x14ac:dyDescent="0.15">
      <c r="DO33" s="259"/>
      <c r="DP33" s="259"/>
    </row>
    <row r="34" spans="98:120" x14ac:dyDescent="0.15">
      <c r="DM34" s="259"/>
    </row>
    <row r="35" spans="98:120" x14ac:dyDescent="0.15">
      <c r="CT35" s="259"/>
      <c r="CU35" s="259"/>
      <c r="CV35" s="259"/>
      <c r="CY35" s="259"/>
      <c r="CZ35" s="259"/>
      <c r="DA35" s="259"/>
      <c r="DD35" s="259"/>
      <c r="DE35" s="259"/>
      <c r="DF35" s="259"/>
      <c r="DI35" s="259"/>
      <c r="DJ35" s="259"/>
      <c r="DK35" s="259"/>
      <c r="DM35" s="259"/>
      <c r="DN35" s="259"/>
      <c r="DO35" s="259"/>
      <c r="DP35" s="259"/>
    </row>
    <row r="36" spans="98:120" x14ac:dyDescent="0.15"/>
    <row r="37" spans="98:120" x14ac:dyDescent="0.15">
      <c r="CW37" s="259"/>
      <c r="DB37" s="259"/>
      <c r="DG37" s="259"/>
      <c r="DL37" s="259"/>
      <c r="DP37" s="259"/>
    </row>
    <row r="38" spans="98:120" x14ac:dyDescent="0.15">
      <c r="CT38" s="259"/>
      <c r="CU38" s="259"/>
      <c r="CV38" s="259"/>
      <c r="CW38" s="259"/>
      <c r="CY38" s="259"/>
      <c r="CZ38" s="259"/>
      <c r="DA38" s="259"/>
      <c r="DB38" s="259"/>
      <c r="DD38" s="259"/>
      <c r="DE38" s="259"/>
      <c r="DF38" s="259"/>
      <c r="DG38" s="259"/>
      <c r="DI38" s="259"/>
      <c r="DJ38" s="259"/>
      <c r="DK38" s="259"/>
      <c r="DL38" s="259"/>
      <c r="DN38" s="259"/>
      <c r="DO38" s="259"/>
      <c r="DP38" s="259"/>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59"/>
      <c r="DO49" s="259"/>
      <c r="DP49" s="259"/>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59"/>
      <c r="CS63" s="259"/>
      <c r="CX63" s="259"/>
      <c r="DC63" s="259"/>
      <c r="DH63" s="259"/>
    </row>
    <row r="64" spans="22:120" x14ac:dyDescent="0.15">
      <c r="V64" s="259"/>
    </row>
    <row r="65" spans="15:120" x14ac:dyDescent="0.15">
      <c r="X65" s="259"/>
      <c r="Z65" s="259"/>
      <c r="AA65" s="259"/>
      <c r="AB65" s="259"/>
      <c r="AC65" s="259"/>
      <c r="AD65" s="259"/>
      <c r="AE65" s="259"/>
      <c r="AF65" s="259"/>
      <c r="AG65" s="259"/>
      <c r="AH65" s="259"/>
      <c r="AI65" s="259"/>
      <c r="AJ65" s="259"/>
      <c r="AK65" s="259"/>
      <c r="AL65" s="259"/>
      <c r="AM65" s="259"/>
      <c r="AN65" s="259"/>
      <c r="AO65" s="259"/>
      <c r="AP65" s="259"/>
      <c r="AQ65" s="259"/>
      <c r="AR65" s="259"/>
      <c r="AS65" s="259"/>
      <c r="AT65" s="259"/>
      <c r="AU65" s="259"/>
      <c r="AV65" s="259"/>
      <c r="AW65" s="259"/>
      <c r="AX65" s="259"/>
      <c r="AY65" s="259"/>
      <c r="AZ65" s="259"/>
      <c r="BA65" s="259"/>
      <c r="BB65" s="259"/>
      <c r="BC65" s="259"/>
      <c r="BD65" s="259"/>
      <c r="BE65" s="259"/>
      <c r="BF65" s="259"/>
      <c r="BG65" s="259"/>
      <c r="BH65" s="259"/>
      <c r="BI65" s="259"/>
      <c r="BJ65" s="259"/>
      <c r="BK65" s="259"/>
      <c r="BL65" s="259"/>
      <c r="BM65" s="259"/>
      <c r="BN65" s="259"/>
      <c r="BO65" s="259"/>
      <c r="BP65" s="259"/>
      <c r="BQ65" s="259"/>
      <c r="BR65" s="259"/>
      <c r="BS65" s="259"/>
      <c r="BT65" s="259"/>
      <c r="BU65" s="259"/>
      <c r="BV65" s="259"/>
      <c r="BW65" s="259"/>
      <c r="BX65" s="259"/>
      <c r="BY65" s="259"/>
      <c r="BZ65" s="259"/>
      <c r="CA65" s="259"/>
      <c r="CB65" s="259"/>
      <c r="CC65" s="259"/>
      <c r="CD65" s="259"/>
      <c r="CE65" s="259"/>
      <c r="CF65" s="259"/>
      <c r="CG65" s="259"/>
      <c r="CH65" s="259"/>
      <c r="CI65" s="259"/>
      <c r="CJ65" s="259"/>
      <c r="CK65" s="259"/>
      <c r="CL65" s="259"/>
      <c r="CM65" s="259"/>
      <c r="CN65" s="259"/>
      <c r="CO65" s="259"/>
      <c r="CP65" s="259"/>
      <c r="CQ65" s="259"/>
      <c r="CR65" s="259"/>
      <c r="CU65" s="259"/>
      <c r="CZ65" s="259"/>
      <c r="DE65" s="259"/>
      <c r="DJ65" s="259"/>
    </row>
    <row r="66" spans="15:120" x14ac:dyDescent="0.15">
      <c r="Q66" s="259"/>
      <c r="S66" s="259"/>
      <c r="U66" s="259"/>
      <c r="DM66" s="259"/>
    </row>
    <row r="67" spans="15:120" x14ac:dyDescent="0.15">
      <c r="O67" s="259"/>
      <c r="P67" s="259"/>
      <c r="R67" s="259"/>
      <c r="T67" s="259"/>
      <c r="Y67" s="259"/>
      <c r="CT67" s="259"/>
      <c r="CV67" s="259"/>
      <c r="CW67" s="259"/>
      <c r="CY67" s="259"/>
      <c r="DA67" s="259"/>
      <c r="DB67" s="259"/>
      <c r="DD67" s="259"/>
      <c r="DF67" s="259"/>
      <c r="DG67" s="259"/>
      <c r="DI67" s="259"/>
      <c r="DK67" s="259"/>
      <c r="DL67" s="259"/>
      <c r="DN67" s="259"/>
      <c r="DO67" s="259"/>
      <c r="DP67" s="259"/>
    </row>
    <row r="68" spans="15:120" x14ac:dyDescent="0.15"/>
    <row r="69" spans="15:120" x14ac:dyDescent="0.15"/>
    <row r="70" spans="15:120" x14ac:dyDescent="0.15"/>
    <row r="71" spans="15:120" x14ac:dyDescent="0.15"/>
    <row r="72" spans="15:120" x14ac:dyDescent="0.15">
      <c r="DP72" s="259"/>
    </row>
    <row r="73" spans="15:120" x14ac:dyDescent="0.15">
      <c r="DP73" s="259"/>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59"/>
      <c r="CX96" s="259"/>
      <c r="DC96" s="259"/>
      <c r="DH96" s="259"/>
    </row>
    <row r="97" spans="24:120" x14ac:dyDescent="0.15">
      <c r="CS97" s="259"/>
      <c r="CX97" s="259"/>
      <c r="DC97" s="259"/>
      <c r="DH97" s="259"/>
      <c r="DP97" s="260" t="s">
        <v>526</v>
      </c>
    </row>
    <row r="98" spans="24:120" hidden="1" x14ac:dyDescent="0.15">
      <c r="CS98" s="259"/>
      <c r="CX98" s="259"/>
      <c r="DC98" s="259"/>
      <c r="DH98" s="259"/>
    </row>
    <row r="99" spans="24:120" hidden="1" x14ac:dyDescent="0.15">
      <c r="CS99" s="259"/>
      <c r="CX99" s="259"/>
      <c r="DC99" s="259"/>
      <c r="DH99" s="259"/>
    </row>
    <row r="101" spans="24:120" ht="12" hidden="1" customHeight="1" x14ac:dyDescent="0.15">
      <c r="X101" s="259"/>
      <c r="Y101" s="259"/>
      <c r="Z101" s="259"/>
      <c r="AA101" s="259"/>
      <c r="AB101" s="259"/>
      <c r="AC101" s="259"/>
      <c r="AD101" s="259"/>
      <c r="AE101" s="259"/>
      <c r="AF101" s="259"/>
      <c r="AG101" s="259"/>
      <c r="AH101" s="259"/>
      <c r="AI101" s="259"/>
      <c r="AJ101" s="259"/>
      <c r="AK101" s="259"/>
      <c r="AL101" s="259"/>
      <c r="AM101" s="259"/>
      <c r="AN101" s="259"/>
      <c r="AO101" s="259"/>
      <c r="AP101" s="259"/>
      <c r="AQ101" s="259"/>
      <c r="AR101" s="259"/>
      <c r="AS101" s="259"/>
      <c r="AT101" s="259"/>
      <c r="AU101" s="259"/>
      <c r="AV101" s="259"/>
      <c r="AW101" s="259"/>
      <c r="AX101" s="259"/>
      <c r="AY101" s="259"/>
      <c r="AZ101" s="259"/>
      <c r="BA101" s="259"/>
      <c r="BB101" s="259"/>
      <c r="BC101" s="259"/>
      <c r="BD101" s="259"/>
      <c r="BE101" s="259"/>
      <c r="BF101" s="259"/>
      <c r="BG101" s="259"/>
      <c r="BH101" s="259"/>
      <c r="BI101" s="259"/>
      <c r="BJ101" s="259"/>
      <c r="BK101" s="259"/>
      <c r="BL101" s="259"/>
      <c r="BM101" s="259"/>
      <c r="BN101" s="259"/>
      <c r="BO101" s="259"/>
      <c r="BP101" s="259"/>
      <c r="BQ101" s="259"/>
      <c r="BR101" s="259"/>
      <c r="BS101" s="259"/>
      <c r="BT101" s="259"/>
      <c r="BU101" s="259"/>
      <c r="BV101" s="259"/>
      <c r="BW101" s="259"/>
      <c r="BX101" s="259"/>
      <c r="BY101" s="259"/>
      <c r="BZ101" s="259"/>
      <c r="CA101" s="259"/>
      <c r="CB101" s="259"/>
      <c r="CC101" s="259"/>
      <c r="CD101" s="259"/>
      <c r="CE101" s="259"/>
      <c r="CF101" s="259"/>
      <c r="CG101" s="259"/>
      <c r="CH101" s="259"/>
      <c r="CI101" s="259"/>
      <c r="CJ101" s="259"/>
      <c r="CK101" s="259"/>
      <c r="CL101" s="259"/>
      <c r="CM101" s="259"/>
      <c r="CN101" s="259"/>
      <c r="CO101" s="259"/>
      <c r="CP101" s="259"/>
      <c r="CQ101" s="259"/>
      <c r="CR101" s="259"/>
      <c r="CU101" s="259"/>
      <c r="CZ101" s="259"/>
      <c r="DE101" s="259"/>
      <c r="DJ101" s="259"/>
    </row>
    <row r="102" spans="24:120" ht="1.5" hidden="1" customHeight="1" x14ac:dyDescent="0.15">
      <c r="CU102" s="259"/>
      <c r="CZ102" s="259"/>
      <c r="DE102" s="259"/>
      <c r="DJ102" s="259"/>
      <c r="DM102" s="259"/>
    </row>
    <row r="103" spans="24:120" hidden="1" x14ac:dyDescent="0.15">
      <c r="CT103" s="259"/>
      <c r="CV103" s="259"/>
      <c r="CW103" s="259"/>
      <c r="CY103" s="259"/>
      <c r="DA103" s="259"/>
      <c r="DB103" s="259"/>
      <c r="DD103" s="259"/>
      <c r="DF103" s="259"/>
      <c r="DG103" s="259"/>
      <c r="DI103" s="259"/>
      <c r="DK103" s="259"/>
      <c r="DL103" s="259"/>
      <c r="DM103" s="259"/>
      <c r="DN103" s="259"/>
      <c r="DO103" s="259"/>
      <c r="DP103" s="259"/>
    </row>
    <row r="104" spans="24:120" hidden="1" x14ac:dyDescent="0.15">
      <c r="CV104" s="259"/>
      <c r="CW104" s="259"/>
      <c r="DA104" s="259"/>
      <c r="DB104" s="259"/>
      <c r="DF104" s="259"/>
      <c r="DG104" s="259"/>
      <c r="DK104" s="259"/>
      <c r="DL104" s="259"/>
      <c r="DN104" s="259"/>
      <c r="DO104" s="259"/>
      <c r="DP104" s="259"/>
    </row>
    <row r="105" spans="24:120" ht="12.75" hidden="1" customHeight="1" x14ac:dyDescent="0.15"/>
  </sheetData>
  <sheetProtection algorithmName="SHA-512" hashValue="B/6wL/qQSdflq8NmN2XXKk90LV5u+WEVYh7B4GsACN9gAYscnduiTC7WL0EcT8MLSP4zoAT7x5S8b8qDnLkbLQ==" saltValue="wQJGaDWTZZLYNvMpYwuNkQ==" spinCount="100000" sheet="1" objects="1" scenarios="1"/>
  <dataConsolidate/>
  <phoneticPr fontId="2"/>
  <printOptions horizontalCentered="1" verticalCentered="1"/>
  <pageMargins left="0" right="0" top="0" bottom="0" header="0" footer="0"/>
  <pageSetup paperSize="9" scale="45"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zoomScaleNormal="100" zoomScaleSheetLayoutView="55" workbookViewId="0"/>
  </sheetViews>
  <sheetFormatPr defaultColWidth="0" defaultRowHeight="13.5" customHeight="1" zeroHeight="1" x14ac:dyDescent="0.15"/>
  <cols>
    <col min="1" max="116" width="2.625" style="260" customWidth="1"/>
    <col min="117" max="16384" width="9" style="259" hidden="1"/>
  </cols>
  <sheetData>
    <row r="1" spans="2:116" x14ac:dyDescent="0.15">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row>
    <row r="2" spans="2:116" x14ac:dyDescent="0.15"/>
    <row r="3" spans="2:116" x14ac:dyDescent="0.15"/>
    <row r="4" spans="2:116" x14ac:dyDescent="0.15">
      <c r="R4" s="259"/>
      <c r="S4" s="259"/>
      <c r="T4" s="259"/>
      <c r="U4" s="259"/>
      <c r="V4" s="259"/>
      <c r="W4" s="259"/>
      <c r="X4" s="259"/>
      <c r="Y4" s="259"/>
      <c r="Z4" s="259"/>
      <c r="AA4" s="259"/>
      <c r="AB4" s="259"/>
      <c r="AC4" s="259"/>
      <c r="AD4" s="259"/>
      <c r="AE4" s="259"/>
      <c r="AF4" s="259"/>
      <c r="AG4" s="259"/>
      <c r="AH4" s="259"/>
      <c r="AI4" s="259"/>
      <c r="AJ4" s="259"/>
      <c r="AK4" s="259"/>
      <c r="AL4" s="259"/>
      <c r="AM4" s="259"/>
      <c r="AN4" s="259"/>
      <c r="AO4" s="259"/>
      <c r="AP4" s="259"/>
      <c r="AQ4" s="259"/>
      <c r="AR4" s="259"/>
      <c r="AS4" s="259"/>
      <c r="AT4" s="259"/>
      <c r="AU4" s="259"/>
      <c r="AV4" s="259"/>
      <c r="AW4" s="259"/>
      <c r="AX4" s="259"/>
      <c r="AY4" s="259"/>
      <c r="AZ4" s="259"/>
      <c r="BA4" s="259"/>
      <c r="BB4" s="259"/>
      <c r="BC4" s="259"/>
      <c r="BD4" s="259"/>
      <c r="BE4" s="259"/>
      <c r="BF4" s="259"/>
      <c r="BG4" s="259"/>
      <c r="BH4" s="259"/>
      <c r="BI4" s="259"/>
      <c r="BJ4" s="259"/>
      <c r="BK4" s="259"/>
      <c r="BL4" s="259"/>
      <c r="BM4" s="259"/>
      <c r="BN4" s="259"/>
      <c r="BO4" s="259"/>
      <c r="BP4" s="259"/>
      <c r="BQ4" s="259"/>
      <c r="BR4" s="259"/>
      <c r="BS4" s="259"/>
      <c r="BT4" s="259"/>
      <c r="BU4" s="259"/>
      <c r="BV4" s="259"/>
      <c r="BW4" s="259"/>
      <c r="BX4" s="259"/>
      <c r="BY4" s="259"/>
      <c r="BZ4" s="259"/>
      <c r="CA4" s="259"/>
      <c r="CB4" s="259"/>
      <c r="CC4" s="259"/>
      <c r="CD4" s="259"/>
      <c r="CE4" s="259"/>
      <c r="CF4" s="259"/>
      <c r="CG4" s="259"/>
      <c r="CH4" s="259"/>
      <c r="CI4" s="259"/>
      <c r="CJ4" s="259"/>
      <c r="CK4" s="259"/>
      <c r="CL4" s="259"/>
      <c r="CM4" s="259"/>
      <c r="CN4" s="259"/>
      <c r="CO4" s="259"/>
      <c r="CP4" s="259"/>
      <c r="CQ4" s="259"/>
      <c r="CR4" s="259"/>
      <c r="CS4" s="259"/>
      <c r="CT4" s="259"/>
      <c r="CU4" s="259"/>
      <c r="CV4" s="259"/>
      <c r="CW4" s="259"/>
      <c r="CX4" s="259"/>
      <c r="CY4" s="259"/>
      <c r="CZ4" s="259"/>
      <c r="DA4" s="259"/>
      <c r="DB4" s="259"/>
      <c r="DC4" s="259"/>
      <c r="DD4" s="259"/>
      <c r="DE4" s="259"/>
      <c r="DF4" s="259"/>
      <c r="DG4" s="259"/>
      <c r="DH4" s="259"/>
      <c r="DI4" s="259"/>
      <c r="DJ4" s="259"/>
      <c r="DK4" s="259"/>
      <c r="DL4" s="259"/>
    </row>
    <row r="5" spans="2:116" x14ac:dyDescent="0.15">
      <c r="R5" s="259"/>
      <c r="S5" s="259"/>
      <c r="T5" s="259"/>
      <c r="U5" s="259"/>
      <c r="V5" s="259"/>
      <c r="W5" s="259"/>
      <c r="X5" s="259"/>
      <c r="Y5" s="259"/>
      <c r="Z5" s="259"/>
      <c r="AA5" s="259"/>
      <c r="AB5" s="259"/>
      <c r="AC5" s="259"/>
      <c r="AD5" s="259"/>
      <c r="AE5" s="259"/>
      <c r="AF5" s="259"/>
      <c r="AG5" s="259"/>
      <c r="AH5" s="259"/>
      <c r="AI5" s="259"/>
      <c r="AJ5" s="259"/>
      <c r="AK5" s="259"/>
      <c r="AL5" s="259"/>
      <c r="AM5" s="259"/>
      <c r="AN5" s="259"/>
      <c r="AO5" s="259"/>
      <c r="AP5" s="259"/>
      <c r="AQ5" s="259"/>
      <c r="AR5" s="259"/>
      <c r="AS5" s="259"/>
      <c r="AT5" s="259"/>
      <c r="AU5" s="259"/>
      <c r="AV5" s="259"/>
      <c r="AW5" s="259"/>
      <c r="AX5" s="259"/>
      <c r="AY5" s="259"/>
      <c r="AZ5" s="259"/>
      <c r="BA5" s="259"/>
      <c r="BB5" s="259"/>
      <c r="BC5" s="259"/>
      <c r="BD5" s="259"/>
      <c r="BE5" s="259"/>
      <c r="BF5" s="259"/>
      <c r="BG5" s="259"/>
      <c r="BH5" s="259"/>
      <c r="BI5" s="259"/>
      <c r="BJ5" s="259"/>
      <c r="BK5" s="259"/>
      <c r="BL5" s="259"/>
      <c r="BM5" s="259"/>
      <c r="BN5" s="259"/>
      <c r="BO5" s="259"/>
      <c r="BP5" s="259"/>
      <c r="BQ5" s="259"/>
      <c r="BR5" s="259"/>
      <c r="BS5" s="259"/>
      <c r="BT5" s="259"/>
      <c r="BU5" s="259"/>
      <c r="BV5" s="259"/>
      <c r="BW5" s="259"/>
      <c r="BX5" s="259"/>
      <c r="BY5" s="259"/>
      <c r="BZ5" s="259"/>
      <c r="CA5" s="259"/>
      <c r="CB5" s="259"/>
      <c r="CC5" s="259"/>
      <c r="CD5" s="259"/>
      <c r="CE5" s="259"/>
      <c r="CF5" s="259"/>
      <c r="CG5" s="259"/>
      <c r="CH5" s="259"/>
      <c r="CI5" s="259"/>
      <c r="CJ5" s="259"/>
      <c r="CK5" s="259"/>
      <c r="CL5" s="259"/>
      <c r="CM5" s="259"/>
      <c r="CN5" s="259"/>
      <c r="CO5" s="259"/>
      <c r="CP5" s="259"/>
      <c r="CQ5" s="259"/>
      <c r="CR5" s="259"/>
      <c r="CS5" s="259"/>
      <c r="CT5" s="259"/>
      <c r="CU5" s="259"/>
      <c r="CV5" s="259"/>
      <c r="CW5" s="259"/>
      <c r="CX5" s="259"/>
      <c r="CY5" s="259"/>
      <c r="CZ5" s="259"/>
      <c r="DA5" s="259"/>
      <c r="DB5" s="259"/>
      <c r="DC5" s="259"/>
      <c r="DD5" s="259"/>
      <c r="DE5" s="259"/>
      <c r="DF5" s="259"/>
      <c r="DG5" s="259"/>
      <c r="DH5" s="259"/>
      <c r="DI5" s="259"/>
      <c r="DJ5" s="259"/>
      <c r="DK5" s="259"/>
      <c r="DL5" s="259"/>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59"/>
      <c r="J18" s="259"/>
      <c r="K18" s="259"/>
      <c r="L18" s="259"/>
      <c r="M18" s="259"/>
      <c r="N18" s="259"/>
      <c r="O18" s="259"/>
      <c r="P18" s="259"/>
      <c r="Q18" s="259"/>
      <c r="R18" s="259"/>
      <c r="S18" s="259"/>
      <c r="T18" s="259"/>
      <c r="U18" s="259"/>
      <c r="V18" s="259"/>
      <c r="W18" s="259"/>
      <c r="X18" s="259"/>
      <c r="Y18" s="259"/>
      <c r="Z18" s="259"/>
      <c r="AA18" s="259"/>
      <c r="AB18" s="259"/>
      <c r="AC18" s="259"/>
      <c r="AD18" s="259"/>
      <c r="AE18" s="259"/>
      <c r="AF18" s="259"/>
      <c r="AG18" s="259"/>
      <c r="AH18" s="259"/>
      <c r="AI18" s="259"/>
      <c r="AJ18" s="259"/>
      <c r="AK18" s="259"/>
      <c r="AL18" s="259"/>
      <c r="AM18" s="259"/>
      <c r="AN18" s="259"/>
      <c r="AO18" s="259"/>
      <c r="AP18" s="259"/>
      <c r="AQ18" s="259"/>
      <c r="AR18" s="259"/>
      <c r="AS18" s="259"/>
      <c r="AT18" s="259"/>
      <c r="AU18" s="259"/>
      <c r="AV18" s="259"/>
      <c r="AW18" s="259"/>
      <c r="AX18" s="259"/>
      <c r="AY18" s="259"/>
      <c r="AZ18" s="259"/>
      <c r="BA18" s="259"/>
      <c r="BB18" s="259"/>
      <c r="BC18" s="259"/>
      <c r="BD18" s="259"/>
      <c r="BE18" s="259"/>
      <c r="BF18" s="259"/>
      <c r="BG18" s="259"/>
      <c r="BH18" s="259"/>
      <c r="BI18" s="259"/>
      <c r="BJ18" s="259"/>
      <c r="BK18" s="259"/>
      <c r="BL18" s="259"/>
      <c r="BM18" s="259"/>
      <c r="BN18" s="259"/>
      <c r="BO18" s="259"/>
      <c r="BP18" s="259"/>
      <c r="BQ18" s="259"/>
      <c r="BR18" s="259"/>
      <c r="BS18" s="259"/>
      <c r="BT18" s="259"/>
      <c r="BU18" s="259"/>
      <c r="BV18" s="259"/>
      <c r="BW18" s="259"/>
      <c r="BX18" s="259"/>
      <c r="BY18" s="259"/>
      <c r="BZ18" s="259"/>
      <c r="CA18" s="259"/>
      <c r="CB18" s="259"/>
      <c r="CC18" s="259"/>
      <c r="CD18" s="259"/>
      <c r="CE18" s="259"/>
      <c r="CF18" s="259"/>
      <c r="CG18" s="259"/>
      <c r="CH18" s="259"/>
      <c r="CI18" s="259"/>
      <c r="CJ18" s="259"/>
      <c r="CK18" s="259"/>
      <c r="CL18" s="259"/>
      <c r="CM18" s="259"/>
      <c r="CN18" s="259"/>
      <c r="CO18" s="259"/>
      <c r="CP18" s="259"/>
      <c r="CQ18" s="259"/>
      <c r="CR18" s="259"/>
      <c r="CS18" s="259"/>
      <c r="CT18" s="259"/>
      <c r="CU18" s="259"/>
      <c r="CV18" s="259"/>
      <c r="CW18" s="259"/>
      <c r="CX18" s="259"/>
      <c r="CY18" s="259"/>
      <c r="CZ18" s="259"/>
      <c r="DA18" s="259"/>
      <c r="DB18" s="259"/>
      <c r="DC18" s="259"/>
      <c r="DD18" s="259"/>
      <c r="DE18" s="259"/>
      <c r="DF18" s="259"/>
      <c r="DG18" s="259"/>
      <c r="DH18" s="259"/>
      <c r="DI18" s="259"/>
      <c r="DJ18" s="259"/>
      <c r="DK18" s="259"/>
      <c r="DL18" s="259"/>
    </row>
    <row r="19" spans="9:116" x14ac:dyDescent="0.15"/>
    <row r="20" spans="9:116" x14ac:dyDescent="0.15"/>
    <row r="21" spans="9:116" x14ac:dyDescent="0.15">
      <c r="DL21" s="259"/>
    </row>
    <row r="22" spans="9:116" x14ac:dyDescent="0.15">
      <c r="DI22" s="259"/>
      <c r="DJ22" s="259"/>
      <c r="DK22" s="259"/>
      <c r="DL22" s="259"/>
    </row>
    <row r="23" spans="9:116" x14ac:dyDescent="0.15">
      <c r="CY23" s="259"/>
      <c r="CZ23" s="259"/>
      <c r="DA23" s="259"/>
      <c r="DB23" s="259"/>
      <c r="DC23" s="259"/>
      <c r="DD23" s="259"/>
      <c r="DE23" s="259"/>
      <c r="DF23" s="259"/>
      <c r="DG23" s="259"/>
      <c r="DH23" s="259"/>
      <c r="DI23" s="259"/>
      <c r="DJ23" s="259"/>
      <c r="DK23" s="259"/>
      <c r="DL23" s="259"/>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59"/>
      <c r="DA35" s="259"/>
      <c r="DB35" s="259"/>
      <c r="DC35" s="259"/>
      <c r="DD35" s="259"/>
      <c r="DE35" s="259"/>
      <c r="DF35" s="259"/>
      <c r="DG35" s="259"/>
      <c r="DH35" s="259"/>
      <c r="DI35" s="259"/>
      <c r="DJ35" s="259"/>
      <c r="DK35" s="259"/>
      <c r="DL35" s="259"/>
    </row>
    <row r="36" spans="15:116" x14ac:dyDescent="0.15"/>
    <row r="37" spans="15:116" x14ac:dyDescent="0.15">
      <c r="DL37" s="259"/>
    </row>
    <row r="38" spans="15:116" x14ac:dyDescent="0.15">
      <c r="DI38" s="259"/>
      <c r="DJ38" s="259"/>
      <c r="DK38" s="259"/>
      <c r="DL38" s="259"/>
    </row>
    <row r="39" spans="15:116" x14ac:dyDescent="0.15"/>
    <row r="40" spans="15:116" x14ac:dyDescent="0.15"/>
    <row r="41" spans="15:116" x14ac:dyDescent="0.15"/>
    <row r="42" spans="15:116" x14ac:dyDescent="0.15"/>
    <row r="43" spans="15:116" x14ac:dyDescent="0.15">
      <c r="O43" s="259"/>
      <c r="P43" s="259"/>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E43" s="259"/>
      <c r="DF43" s="259"/>
      <c r="DG43" s="259"/>
      <c r="DH43" s="259"/>
      <c r="DI43" s="259"/>
      <c r="DJ43" s="259"/>
      <c r="DK43" s="259"/>
      <c r="DL43" s="259"/>
    </row>
    <row r="44" spans="15:116" x14ac:dyDescent="0.15">
      <c r="DL44" s="259"/>
    </row>
    <row r="45" spans="15:116" x14ac:dyDescent="0.15"/>
    <row r="46" spans="15:116" x14ac:dyDescent="0.15">
      <c r="DA46" s="259"/>
      <c r="DB46" s="259"/>
      <c r="DC46" s="259"/>
      <c r="DD46" s="259"/>
      <c r="DE46" s="259"/>
      <c r="DF46" s="259"/>
      <c r="DG46" s="259"/>
      <c r="DH46" s="259"/>
      <c r="DI46" s="259"/>
      <c r="DJ46" s="259"/>
      <c r="DK46" s="259"/>
      <c r="DL46" s="259"/>
    </row>
    <row r="47" spans="15:116" x14ac:dyDescent="0.15"/>
    <row r="48" spans="15:116" x14ac:dyDescent="0.15"/>
    <row r="49" spans="104:116" x14ac:dyDescent="0.15"/>
    <row r="50" spans="104:116" x14ac:dyDescent="0.15">
      <c r="CZ50" s="259"/>
      <c r="DA50" s="259"/>
      <c r="DB50" s="259"/>
      <c r="DC50" s="259"/>
      <c r="DD50" s="259"/>
      <c r="DE50" s="259"/>
      <c r="DF50" s="259"/>
      <c r="DG50" s="259"/>
      <c r="DH50" s="259"/>
      <c r="DI50" s="259"/>
      <c r="DJ50" s="259"/>
      <c r="DK50" s="259"/>
      <c r="DL50" s="259"/>
    </row>
    <row r="51" spans="104:116" x14ac:dyDescent="0.15"/>
    <row r="52" spans="104:116" x14ac:dyDescent="0.15"/>
    <row r="53" spans="104:116" x14ac:dyDescent="0.15">
      <c r="DL53" s="259"/>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59"/>
      <c r="DD67" s="259"/>
      <c r="DE67" s="259"/>
      <c r="DF67" s="259"/>
      <c r="DG67" s="259"/>
      <c r="DH67" s="259"/>
      <c r="DI67" s="259"/>
      <c r="DJ67" s="259"/>
      <c r="DK67" s="259"/>
      <c r="DL67" s="259"/>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X+LL18TSYYyGnaKGZSt/H8Ki1kV0cTWw0jDAWVbKsDfBvaLByto2873wKp0gFBJ4yC6Gl73CcXVKVhJctzVdJQ==" saltValue="vpNnMuCNl9awk8crjB6SlQ==" spinCount="100000" sheet="1" objects="1" scenarios="1"/>
  <dataConsolidate/>
  <phoneticPr fontId="2"/>
  <printOptions horizontalCentered="1" verticalCentered="1"/>
  <pageMargins left="0" right="0" top="0" bottom="0" header="0" footer="0"/>
  <pageSetup paperSize="8" scale="6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view="pageBreakPreview" zoomScaleSheetLayoutView="100" workbookViewId="0"/>
  </sheetViews>
  <sheetFormatPr defaultColWidth="0" defaultRowHeight="13.5" customHeight="1" zeroHeight="1" x14ac:dyDescent="0.15"/>
  <cols>
    <col min="1" max="36" width="2.5" style="261" customWidth="1"/>
    <col min="37" max="44" width="17" style="261" customWidth="1"/>
    <col min="45" max="45" width="6.125" style="268" customWidth="1"/>
    <col min="46" max="46" width="3" style="266" customWidth="1"/>
    <col min="47" max="47" width="19.125" style="261" hidden="1" customWidth="1"/>
    <col min="48" max="52" width="12.625" style="261" hidden="1" customWidth="1"/>
    <col min="53" max="16384" width="8.625" style="261" hidden="1"/>
  </cols>
  <sheetData>
    <row r="1" spans="1:46" x14ac:dyDescent="0.15">
      <c r="AS1" s="262"/>
      <c r="AT1" s="262"/>
    </row>
    <row r="2" spans="1:46" x14ac:dyDescent="0.15">
      <c r="AS2" s="262"/>
      <c r="AT2" s="262"/>
    </row>
    <row r="3" spans="1:46" x14ac:dyDescent="0.15">
      <c r="AS3" s="262"/>
      <c r="AT3" s="262"/>
    </row>
    <row r="4" spans="1:46" x14ac:dyDescent="0.15">
      <c r="AS4" s="262"/>
      <c r="AT4" s="262"/>
    </row>
    <row r="5" spans="1:46" ht="17.25" x14ac:dyDescent="0.15">
      <c r="A5" s="263" t="s">
        <v>527</v>
      </c>
      <c r="B5" s="264"/>
      <c r="C5" s="264"/>
      <c r="D5" s="264"/>
      <c r="E5" s="264"/>
      <c r="F5" s="264"/>
      <c r="G5" s="264"/>
      <c r="H5" s="264"/>
      <c r="I5" s="264"/>
      <c r="J5" s="264"/>
      <c r="K5" s="264"/>
      <c r="L5" s="264"/>
      <c r="M5" s="264"/>
      <c r="N5" s="264"/>
      <c r="O5" s="264"/>
      <c r="P5" s="264"/>
      <c r="Q5" s="264"/>
      <c r="R5" s="264"/>
      <c r="S5" s="264"/>
      <c r="T5" s="264"/>
      <c r="U5" s="264"/>
      <c r="V5" s="264"/>
      <c r="W5" s="264"/>
      <c r="X5" s="264"/>
      <c r="Y5" s="264"/>
      <c r="Z5" s="264"/>
      <c r="AA5" s="264"/>
      <c r="AB5" s="264"/>
      <c r="AC5" s="264"/>
      <c r="AD5" s="264"/>
      <c r="AE5" s="264"/>
      <c r="AF5" s="264"/>
      <c r="AG5" s="264"/>
      <c r="AH5" s="264"/>
      <c r="AI5" s="264"/>
      <c r="AJ5" s="264"/>
      <c r="AK5" s="264"/>
      <c r="AL5" s="264"/>
      <c r="AM5" s="264"/>
      <c r="AN5" s="264"/>
      <c r="AO5" s="264"/>
      <c r="AP5" s="264"/>
      <c r="AQ5" s="264"/>
      <c r="AR5" s="264"/>
      <c r="AS5" s="265"/>
    </row>
    <row r="6" spans="1:46" x14ac:dyDescent="0.15">
      <c r="A6" s="266"/>
      <c r="B6" s="262"/>
      <c r="C6" s="262"/>
      <c r="D6" s="262"/>
      <c r="E6" s="262"/>
      <c r="F6" s="262"/>
      <c r="G6" s="262"/>
      <c r="H6" s="262"/>
      <c r="I6" s="262"/>
      <c r="J6" s="262"/>
      <c r="K6" s="262"/>
      <c r="L6" s="262"/>
      <c r="M6" s="262"/>
      <c r="N6" s="262"/>
      <c r="O6" s="262"/>
      <c r="P6" s="262"/>
      <c r="Q6" s="262"/>
      <c r="R6" s="262"/>
      <c r="S6" s="262"/>
      <c r="T6" s="262"/>
      <c r="U6" s="262"/>
      <c r="V6" s="262"/>
      <c r="W6" s="262"/>
      <c r="X6" s="262"/>
      <c r="Y6" s="262"/>
      <c r="Z6" s="262"/>
      <c r="AA6" s="262"/>
      <c r="AB6" s="262"/>
      <c r="AC6" s="262"/>
      <c r="AD6" s="262"/>
      <c r="AE6" s="262"/>
      <c r="AF6" s="262"/>
      <c r="AG6" s="262"/>
      <c r="AH6" s="262"/>
      <c r="AI6" s="262"/>
      <c r="AJ6" s="262"/>
      <c r="AK6" s="267" t="s">
        <v>528</v>
      </c>
      <c r="AL6" s="267"/>
      <c r="AM6" s="267"/>
      <c r="AN6" s="267"/>
      <c r="AO6" s="262"/>
      <c r="AP6" s="262"/>
      <c r="AQ6" s="262"/>
      <c r="AR6" s="262"/>
    </row>
    <row r="7" spans="1:46" ht="13.5" customHeight="1" x14ac:dyDescent="0.15">
      <c r="A7" s="266"/>
      <c r="B7" s="262"/>
      <c r="C7" s="262"/>
      <c r="D7" s="262"/>
      <c r="E7" s="262"/>
      <c r="F7" s="262"/>
      <c r="G7" s="262"/>
      <c r="H7" s="262"/>
      <c r="I7" s="262"/>
      <c r="J7" s="262"/>
      <c r="K7" s="262"/>
      <c r="L7" s="262"/>
      <c r="M7" s="262"/>
      <c r="N7" s="262"/>
      <c r="O7" s="262"/>
      <c r="P7" s="262"/>
      <c r="Q7" s="262"/>
      <c r="R7" s="262"/>
      <c r="S7" s="262"/>
      <c r="T7" s="262"/>
      <c r="U7" s="262"/>
      <c r="V7" s="262"/>
      <c r="W7" s="262"/>
      <c r="X7" s="262"/>
      <c r="Y7" s="262"/>
      <c r="Z7" s="262"/>
      <c r="AA7" s="262"/>
      <c r="AB7" s="262"/>
      <c r="AC7" s="262"/>
      <c r="AD7" s="262"/>
      <c r="AE7" s="262"/>
      <c r="AF7" s="262"/>
      <c r="AG7" s="262"/>
      <c r="AH7" s="262"/>
      <c r="AI7" s="262"/>
      <c r="AJ7" s="262"/>
      <c r="AK7" s="269"/>
      <c r="AL7" s="270"/>
      <c r="AM7" s="270"/>
      <c r="AN7" s="271"/>
      <c r="AO7" s="1114" t="s">
        <v>529</v>
      </c>
      <c r="AP7" s="272"/>
      <c r="AQ7" s="273" t="s">
        <v>530</v>
      </c>
      <c r="AR7" s="274"/>
    </row>
    <row r="8" spans="1:46" x14ac:dyDescent="0.15">
      <c r="A8" s="266"/>
      <c r="B8" s="262"/>
      <c r="C8" s="262"/>
      <c r="D8" s="262"/>
      <c r="E8" s="262"/>
      <c r="F8" s="262"/>
      <c r="G8" s="262"/>
      <c r="H8" s="262"/>
      <c r="I8" s="262"/>
      <c r="J8" s="262"/>
      <c r="K8" s="262"/>
      <c r="L8" s="262"/>
      <c r="M8" s="262"/>
      <c r="N8" s="262"/>
      <c r="O8" s="262"/>
      <c r="P8" s="262"/>
      <c r="Q8" s="262"/>
      <c r="R8" s="262"/>
      <c r="S8" s="262"/>
      <c r="T8" s="262"/>
      <c r="U8" s="262"/>
      <c r="V8" s="262"/>
      <c r="W8" s="262"/>
      <c r="X8" s="262"/>
      <c r="Y8" s="262"/>
      <c r="Z8" s="262"/>
      <c r="AA8" s="262"/>
      <c r="AB8" s="262"/>
      <c r="AC8" s="262"/>
      <c r="AD8" s="262"/>
      <c r="AE8" s="262"/>
      <c r="AF8" s="262"/>
      <c r="AG8" s="262"/>
      <c r="AH8" s="262"/>
      <c r="AI8" s="262"/>
      <c r="AJ8" s="262"/>
      <c r="AK8" s="275"/>
      <c r="AL8" s="276"/>
      <c r="AM8" s="276"/>
      <c r="AN8" s="277"/>
      <c r="AO8" s="1115"/>
      <c r="AP8" s="278" t="s">
        <v>531</v>
      </c>
      <c r="AQ8" s="279" t="s">
        <v>532</v>
      </c>
      <c r="AR8" s="280" t="s">
        <v>533</v>
      </c>
    </row>
    <row r="9" spans="1:46" x14ac:dyDescent="0.15">
      <c r="A9" s="266"/>
      <c r="B9" s="262"/>
      <c r="C9" s="262"/>
      <c r="D9" s="262"/>
      <c r="E9" s="262"/>
      <c r="F9" s="262"/>
      <c r="G9" s="262"/>
      <c r="H9" s="262"/>
      <c r="I9" s="262"/>
      <c r="J9" s="262"/>
      <c r="K9" s="262"/>
      <c r="L9" s="262"/>
      <c r="M9" s="262"/>
      <c r="N9" s="262"/>
      <c r="O9" s="262"/>
      <c r="P9" s="262"/>
      <c r="Q9" s="262"/>
      <c r="R9" s="262"/>
      <c r="S9" s="262"/>
      <c r="T9" s="262"/>
      <c r="U9" s="262"/>
      <c r="V9" s="262"/>
      <c r="W9" s="262"/>
      <c r="X9" s="262"/>
      <c r="Y9" s="262"/>
      <c r="Z9" s="262"/>
      <c r="AA9" s="262"/>
      <c r="AB9" s="262"/>
      <c r="AC9" s="262"/>
      <c r="AD9" s="262"/>
      <c r="AE9" s="262"/>
      <c r="AF9" s="262"/>
      <c r="AG9" s="262"/>
      <c r="AH9" s="262"/>
      <c r="AI9" s="262"/>
      <c r="AJ9" s="262"/>
      <c r="AK9" s="1116" t="s">
        <v>534</v>
      </c>
      <c r="AL9" s="1117"/>
      <c r="AM9" s="1117"/>
      <c r="AN9" s="1118"/>
      <c r="AO9" s="281">
        <v>2101407</v>
      </c>
      <c r="AP9" s="281">
        <v>89927</v>
      </c>
      <c r="AQ9" s="282">
        <v>65553</v>
      </c>
      <c r="AR9" s="283">
        <v>37.200000000000003</v>
      </c>
    </row>
    <row r="10" spans="1:46" ht="13.5" customHeight="1" x14ac:dyDescent="0.15">
      <c r="A10" s="266"/>
      <c r="B10" s="262"/>
      <c r="C10" s="262"/>
      <c r="D10" s="262"/>
      <c r="E10" s="262"/>
      <c r="F10" s="262"/>
      <c r="G10" s="262"/>
      <c r="H10" s="262"/>
      <c r="I10" s="262"/>
      <c r="J10" s="262"/>
      <c r="K10" s="262"/>
      <c r="L10" s="262"/>
      <c r="M10" s="262"/>
      <c r="N10" s="262"/>
      <c r="O10" s="262"/>
      <c r="P10" s="262"/>
      <c r="Q10" s="262"/>
      <c r="R10" s="262"/>
      <c r="S10" s="262"/>
      <c r="T10" s="262"/>
      <c r="U10" s="262"/>
      <c r="V10" s="262"/>
      <c r="W10" s="262"/>
      <c r="X10" s="262"/>
      <c r="Y10" s="262"/>
      <c r="Z10" s="262"/>
      <c r="AA10" s="262"/>
      <c r="AB10" s="262"/>
      <c r="AC10" s="262"/>
      <c r="AD10" s="262"/>
      <c r="AE10" s="262"/>
      <c r="AF10" s="262"/>
      <c r="AG10" s="262"/>
      <c r="AH10" s="262"/>
      <c r="AI10" s="262"/>
      <c r="AJ10" s="262"/>
      <c r="AK10" s="1116" t="s">
        <v>535</v>
      </c>
      <c r="AL10" s="1117"/>
      <c r="AM10" s="1117"/>
      <c r="AN10" s="1118"/>
      <c r="AO10" s="284">
        <v>3139</v>
      </c>
      <c r="AP10" s="284">
        <v>134</v>
      </c>
      <c r="AQ10" s="285">
        <v>8503</v>
      </c>
      <c r="AR10" s="286">
        <v>-98.4</v>
      </c>
    </row>
    <row r="11" spans="1:46" ht="13.5" customHeight="1" x14ac:dyDescent="0.15">
      <c r="A11" s="266"/>
      <c r="B11" s="262"/>
      <c r="C11" s="262"/>
      <c r="D11" s="262"/>
      <c r="E11" s="262"/>
      <c r="F11" s="262"/>
      <c r="G11" s="262"/>
      <c r="H11" s="262"/>
      <c r="I11" s="262"/>
      <c r="J11" s="262"/>
      <c r="K11" s="262"/>
      <c r="L11" s="262"/>
      <c r="M11" s="262"/>
      <c r="N11" s="262"/>
      <c r="O11" s="262"/>
      <c r="P11" s="262"/>
      <c r="Q11" s="262"/>
      <c r="R11" s="262"/>
      <c r="S11" s="262"/>
      <c r="T11" s="262"/>
      <c r="U11" s="262"/>
      <c r="V11" s="262"/>
      <c r="W11" s="262"/>
      <c r="X11" s="262"/>
      <c r="Y11" s="262"/>
      <c r="Z11" s="262"/>
      <c r="AA11" s="262"/>
      <c r="AB11" s="262"/>
      <c r="AC11" s="262"/>
      <c r="AD11" s="262"/>
      <c r="AE11" s="262"/>
      <c r="AF11" s="262"/>
      <c r="AG11" s="262"/>
      <c r="AH11" s="262"/>
      <c r="AI11" s="262"/>
      <c r="AJ11" s="262"/>
      <c r="AK11" s="1116" t="s">
        <v>536</v>
      </c>
      <c r="AL11" s="1117"/>
      <c r="AM11" s="1117"/>
      <c r="AN11" s="1118"/>
      <c r="AO11" s="284" t="s">
        <v>537</v>
      </c>
      <c r="AP11" s="284" t="s">
        <v>537</v>
      </c>
      <c r="AQ11" s="285">
        <v>289</v>
      </c>
      <c r="AR11" s="286" t="s">
        <v>537</v>
      </c>
    </row>
    <row r="12" spans="1:46" ht="13.5" customHeight="1" x14ac:dyDescent="0.15">
      <c r="A12" s="266"/>
      <c r="B12" s="262"/>
      <c r="C12" s="262"/>
      <c r="D12" s="262"/>
      <c r="E12" s="262"/>
      <c r="F12" s="262"/>
      <c r="G12" s="262"/>
      <c r="H12" s="262"/>
      <c r="I12" s="262"/>
      <c r="J12" s="262"/>
      <c r="K12" s="262"/>
      <c r="L12" s="262"/>
      <c r="M12" s="262"/>
      <c r="N12" s="262"/>
      <c r="O12" s="262"/>
      <c r="P12" s="262"/>
      <c r="Q12" s="262"/>
      <c r="R12" s="262"/>
      <c r="S12" s="262"/>
      <c r="T12" s="262"/>
      <c r="U12" s="262"/>
      <c r="V12" s="262"/>
      <c r="W12" s="262"/>
      <c r="X12" s="262"/>
      <c r="Y12" s="262"/>
      <c r="Z12" s="262"/>
      <c r="AA12" s="262"/>
      <c r="AB12" s="262"/>
      <c r="AC12" s="262"/>
      <c r="AD12" s="262"/>
      <c r="AE12" s="262"/>
      <c r="AF12" s="262"/>
      <c r="AG12" s="262"/>
      <c r="AH12" s="262"/>
      <c r="AI12" s="262"/>
      <c r="AJ12" s="262"/>
      <c r="AK12" s="1116" t="s">
        <v>538</v>
      </c>
      <c r="AL12" s="1117"/>
      <c r="AM12" s="1117"/>
      <c r="AN12" s="1118"/>
      <c r="AO12" s="284" t="s">
        <v>537</v>
      </c>
      <c r="AP12" s="284" t="s">
        <v>537</v>
      </c>
      <c r="AQ12" s="285">
        <v>23</v>
      </c>
      <c r="AR12" s="286" t="s">
        <v>537</v>
      </c>
    </row>
    <row r="13" spans="1:46" ht="13.5" customHeight="1" x14ac:dyDescent="0.15">
      <c r="A13" s="266"/>
      <c r="B13" s="262"/>
      <c r="C13" s="262"/>
      <c r="D13" s="262"/>
      <c r="E13" s="262"/>
      <c r="F13" s="262"/>
      <c r="G13" s="262"/>
      <c r="H13" s="262"/>
      <c r="I13" s="262"/>
      <c r="J13" s="262"/>
      <c r="K13" s="262"/>
      <c r="L13" s="262"/>
      <c r="M13" s="262"/>
      <c r="N13" s="262"/>
      <c r="O13" s="262"/>
      <c r="P13" s="262"/>
      <c r="Q13" s="262"/>
      <c r="R13" s="262"/>
      <c r="S13" s="262"/>
      <c r="T13" s="262"/>
      <c r="U13" s="262"/>
      <c r="V13" s="262"/>
      <c r="W13" s="262"/>
      <c r="X13" s="262"/>
      <c r="Y13" s="262"/>
      <c r="Z13" s="262"/>
      <c r="AA13" s="262"/>
      <c r="AB13" s="262"/>
      <c r="AC13" s="262"/>
      <c r="AD13" s="262"/>
      <c r="AE13" s="262"/>
      <c r="AF13" s="262"/>
      <c r="AG13" s="262"/>
      <c r="AH13" s="262"/>
      <c r="AI13" s="262"/>
      <c r="AJ13" s="262"/>
      <c r="AK13" s="1116" t="s">
        <v>539</v>
      </c>
      <c r="AL13" s="1117"/>
      <c r="AM13" s="1117"/>
      <c r="AN13" s="1118"/>
      <c r="AO13" s="284">
        <v>85455</v>
      </c>
      <c r="AP13" s="284">
        <v>3657</v>
      </c>
      <c r="AQ13" s="285">
        <v>2667</v>
      </c>
      <c r="AR13" s="286">
        <v>37.1</v>
      </c>
    </row>
    <row r="14" spans="1:46" ht="13.5" customHeight="1" x14ac:dyDescent="0.15">
      <c r="A14" s="266"/>
      <c r="B14" s="262"/>
      <c r="C14" s="262"/>
      <c r="D14" s="262"/>
      <c r="E14" s="262"/>
      <c r="F14" s="262"/>
      <c r="G14" s="262"/>
      <c r="H14" s="262"/>
      <c r="I14" s="262"/>
      <c r="J14" s="262"/>
      <c r="K14" s="262"/>
      <c r="L14" s="262"/>
      <c r="M14" s="262"/>
      <c r="N14" s="262"/>
      <c r="O14" s="262"/>
      <c r="P14" s="262"/>
      <c r="Q14" s="262"/>
      <c r="R14" s="262"/>
      <c r="S14" s="262"/>
      <c r="T14" s="262"/>
      <c r="U14" s="262"/>
      <c r="V14" s="262"/>
      <c r="W14" s="262"/>
      <c r="X14" s="262"/>
      <c r="Y14" s="262"/>
      <c r="Z14" s="262"/>
      <c r="AA14" s="262"/>
      <c r="AB14" s="262"/>
      <c r="AC14" s="262"/>
      <c r="AD14" s="262"/>
      <c r="AE14" s="262"/>
      <c r="AF14" s="262"/>
      <c r="AG14" s="262"/>
      <c r="AH14" s="262"/>
      <c r="AI14" s="262"/>
      <c r="AJ14" s="262"/>
      <c r="AK14" s="1116" t="s">
        <v>540</v>
      </c>
      <c r="AL14" s="1117"/>
      <c r="AM14" s="1117"/>
      <c r="AN14" s="1118"/>
      <c r="AO14" s="284" t="s">
        <v>537</v>
      </c>
      <c r="AP14" s="284" t="s">
        <v>537</v>
      </c>
      <c r="AQ14" s="285">
        <v>1163</v>
      </c>
      <c r="AR14" s="286" t="s">
        <v>537</v>
      </c>
    </row>
    <row r="15" spans="1:46" ht="13.5" customHeight="1" x14ac:dyDescent="0.15">
      <c r="A15" s="266"/>
      <c r="B15" s="262"/>
      <c r="C15" s="262"/>
      <c r="D15" s="262"/>
      <c r="E15" s="262"/>
      <c r="F15" s="262"/>
      <c r="G15" s="262"/>
      <c r="H15" s="262"/>
      <c r="I15" s="262"/>
      <c r="J15" s="262"/>
      <c r="K15" s="262"/>
      <c r="L15" s="262"/>
      <c r="M15" s="262"/>
      <c r="N15" s="262"/>
      <c r="O15" s="262"/>
      <c r="P15" s="262"/>
      <c r="Q15" s="262"/>
      <c r="R15" s="262"/>
      <c r="S15" s="262"/>
      <c r="T15" s="262"/>
      <c r="U15" s="262"/>
      <c r="V15" s="262"/>
      <c r="W15" s="262"/>
      <c r="X15" s="262"/>
      <c r="Y15" s="262"/>
      <c r="Z15" s="262"/>
      <c r="AA15" s="262"/>
      <c r="AB15" s="262"/>
      <c r="AC15" s="262"/>
      <c r="AD15" s="262"/>
      <c r="AE15" s="262"/>
      <c r="AF15" s="262"/>
      <c r="AG15" s="262"/>
      <c r="AH15" s="262"/>
      <c r="AI15" s="262"/>
      <c r="AJ15" s="262"/>
      <c r="AK15" s="1119" t="s">
        <v>541</v>
      </c>
      <c r="AL15" s="1120"/>
      <c r="AM15" s="1120"/>
      <c r="AN15" s="1121"/>
      <c r="AO15" s="284">
        <v>-157806</v>
      </c>
      <c r="AP15" s="284">
        <v>-6753</v>
      </c>
      <c r="AQ15" s="285">
        <v>-4250</v>
      </c>
      <c r="AR15" s="286">
        <v>58.9</v>
      </c>
    </row>
    <row r="16" spans="1:46" x14ac:dyDescent="0.15">
      <c r="A16" s="266"/>
      <c r="B16" s="262"/>
      <c r="C16" s="262"/>
      <c r="D16" s="262"/>
      <c r="E16" s="262"/>
      <c r="F16" s="262"/>
      <c r="G16" s="262"/>
      <c r="H16" s="262"/>
      <c r="I16" s="262"/>
      <c r="J16" s="262"/>
      <c r="K16" s="262"/>
      <c r="L16" s="262"/>
      <c r="M16" s="262"/>
      <c r="N16" s="262"/>
      <c r="O16" s="262"/>
      <c r="P16" s="262"/>
      <c r="Q16" s="262"/>
      <c r="R16" s="262"/>
      <c r="S16" s="262"/>
      <c r="T16" s="262"/>
      <c r="U16" s="262"/>
      <c r="V16" s="262"/>
      <c r="W16" s="262"/>
      <c r="X16" s="262"/>
      <c r="Y16" s="262"/>
      <c r="Z16" s="262"/>
      <c r="AA16" s="262"/>
      <c r="AB16" s="262"/>
      <c r="AC16" s="262"/>
      <c r="AD16" s="262"/>
      <c r="AE16" s="262"/>
      <c r="AF16" s="262"/>
      <c r="AG16" s="262"/>
      <c r="AH16" s="262"/>
      <c r="AI16" s="262"/>
      <c r="AJ16" s="262"/>
      <c r="AK16" s="1119" t="s">
        <v>189</v>
      </c>
      <c r="AL16" s="1120"/>
      <c r="AM16" s="1120"/>
      <c r="AN16" s="1121"/>
      <c r="AO16" s="284">
        <v>2032195</v>
      </c>
      <c r="AP16" s="284">
        <v>86965</v>
      </c>
      <c r="AQ16" s="285">
        <v>73949</v>
      </c>
      <c r="AR16" s="286">
        <v>17.600000000000001</v>
      </c>
    </row>
    <row r="17" spans="1:46" x14ac:dyDescent="0.15">
      <c r="A17" s="266"/>
      <c r="B17" s="262"/>
      <c r="C17" s="262"/>
      <c r="D17" s="262"/>
      <c r="E17" s="262"/>
      <c r="F17" s="262"/>
      <c r="G17" s="262"/>
      <c r="H17" s="262"/>
      <c r="I17" s="262"/>
      <c r="J17" s="262"/>
      <c r="K17" s="262"/>
      <c r="L17" s="262"/>
      <c r="M17" s="262"/>
      <c r="N17" s="262"/>
      <c r="O17" s="262"/>
      <c r="P17" s="262"/>
      <c r="Q17" s="262"/>
      <c r="R17" s="262"/>
      <c r="S17" s="262"/>
      <c r="T17" s="262"/>
      <c r="U17" s="262"/>
      <c r="V17" s="262"/>
      <c r="W17" s="262"/>
      <c r="X17" s="262"/>
      <c r="Y17" s="262"/>
      <c r="Z17" s="262"/>
      <c r="AA17" s="262"/>
      <c r="AB17" s="262"/>
      <c r="AC17" s="262"/>
      <c r="AD17" s="262"/>
      <c r="AE17" s="262"/>
      <c r="AF17" s="262"/>
      <c r="AG17" s="262"/>
      <c r="AH17" s="262"/>
      <c r="AI17" s="262"/>
      <c r="AJ17" s="262"/>
      <c r="AK17" s="262"/>
      <c r="AL17" s="262"/>
      <c r="AM17" s="262"/>
      <c r="AN17" s="262"/>
      <c r="AO17" s="262"/>
      <c r="AP17" s="262"/>
      <c r="AQ17" s="262"/>
      <c r="AR17" s="287"/>
    </row>
    <row r="18" spans="1:46" x14ac:dyDescent="0.15">
      <c r="A18" s="266"/>
      <c r="B18" s="262"/>
      <c r="C18" s="262"/>
      <c r="D18" s="262"/>
      <c r="E18" s="262"/>
      <c r="F18" s="262"/>
      <c r="G18" s="262"/>
      <c r="H18" s="262"/>
      <c r="I18" s="262"/>
      <c r="J18" s="262"/>
      <c r="K18" s="262"/>
      <c r="L18" s="262"/>
      <c r="M18" s="262"/>
      <c r="N18" s="262"/>
      <c r="O18" s="262"/>
      <c r="P18" s="262"/>
      <c r="Q18" s="262"/>
      <c r="R18" s="262"/>
      <c r="S18" s="262"/>
      <c r="T18" s="262"/>
      <c r="U18" s="262"/>
      <c r="V18" s="262"/>
      <c r="W18" s="262"/>
      <c r="X18" s="262"/>
      <c r="Y18" s="262"/>
      <c r="Z18" s="262"/>
      <c r="AA18" s="262"/>
      <c r="AB18" s="262"/>
      <c r="AC18" s="262"/>
      <c r="AD18" s="262"/>
      <c r="AE18" s="262"/>
      <c r="AF18" s="262"/>
      <c r="AG18" s="262"/>
      <c r="AH18" s="262"/>
      <c r="AI18" s="262"/>
      <c r="AJ18" s="262"/>
      <c r="AK18" s="262"/>
      <c r="AL18" s="262"/>
      <c r="AM18" s="262"/>
      <c r="AN18" s="262"/>
      <c r="AO18" s="262"/>
      <c r="AP18" s="262"/>
      <c r="AQ18" s="288"/>
      <c r="AR18" s="288"/>
    </row>
    <row r="19" spans="1:46" x14ac:dyDescent="0.15">
      <c r="A19" s="266"/>
      <c r="B19" s="262"/>
      <c r="C19" s="262"/>
      <c r="D19" s="262"/>
      <c r="E19" s="262"/>
      <c r="F19" s="262"/>
      <c r="G19" s="262"/>
      <c r="H19" s="262"/>
      <c r="I19" s="262"/>
      <c r="J19" s="262"/>
      <c r="K19" s="262"/>
      <c r="L19" s="262"/>
      <c r="M19" s="262"/>
      <c r="N19" s="262"/>
      <c r="O19" s="262"/>
      <c r="P19" s="262"/>
      <c r="Q19" s="262"/>
      <c r="R19" s="262"/>
      <c r="S19" s="262"/>
      <c r="T19" s="262"/>
      <c r="U19" s="262"/>
      <c r="V19" s="262"/>
      <c r="W19" s="262"/>
      <c r="X19" s="262"/>
      <c r="Y19" s="262"/>
      <c r="Z19" s="262"/>
      <c r="AA19" s="262"/>
      <c r="AB19" s="262"/>
      <c r="AC19" s="262"/>
      <c r="AD19" s="262"/>
      <c r="AE19" s="262"/>
      <c r="AF19" s="262"/>
      <c r="AG19" s="262"/>
      <c r="AH19" s="262"/>
      <c r="AI19" s="262"/>
      <c r="AJ19" s="262"/>
      <c r="AK19" s="262" t="s">
        <v>542</v>
      </c>
      <c r="AL19" s="262"/>
      <c r="AM19" s="262"/>
      <c r="AN19" s="262"/>
      <c r="AO19" s="262"/>
      <c r="AP19" s="262"/>
      <c r="AQ19" s="262"/>
      <c r="AR19" s="262"/>
    </row>
    <row r="20" spans="1:46" x14ac:dyDescent="0.15">
      <c r="A20" s="266"/>
      <c r="B20" s="262"/>
      <c r="C20" s="262"/>
      <c r="D20" s="262"/>
      <c r="E20" s="262"/>
      <c r="F20" s="262"/>
      <c r="G20" s="262"/>
      <c r="H20" s="262"/>
      <c r="I20" s="262"/>
      <c r="J20" s="262"/>
      <c r="K20" s="262"/>
      <c r="L20" s="262"/>
      <c r="M20" s="262"/>
      <c r="N20" s="262"/>
      <c r="O20" s="262"/>
      <c r="P20" s="262"/>
      <c r="Q20" s="262"/>
      <c r="R20" s="262"/>
      <c r="S20" s="262"/>
      <c r="T20" s="262"/>
      <c r="U20" s="262"/>
      <c r="V20" s="262"/>
      <c r="W20" s="262"/>
      <c r="X20" s="262"/>
      <c r="Y20" s="262"/>
      <c r="Z20" s="262"/>
      <c r="AA20" s="262"/>
      <c r="AB20" s="262"/>
      <c r="AC20" s="262"/>
      <c r="AD20" s="262"/>
      <c r="AE20" s="262"/>
      <c r="AF20" s="262"/>
      <c r="AG20" s="262"/>
      <c r="AH20" s="262"/>
      <c r="AI20" s="262"/>
      <c r="AJ20" s="262"/>
      <c r="AK20" s="289"/>
      <c r="AL20" s="290"/>
      <c r="AM20" s="290"/>
      <c r="AN20" s="291"/>
      <c r="AO20" s="292" t="s">
        <v>543</v>
      </c>
      <c r="AP20" s="293" t="s">
        <v>544</v>
      </c>
      <c r="AQ20" s="294" t="s">
        <v>545</v>
      </c>
      <c r="AR20" s="295"/>
    </row>
    <row r="21" spans="1:46" s="301" customFormat="1" x14ac:dyDescent="0.15">
      <c r="A21" s="296"/>
      <c r="B21" s="267"/>
      <c r="C21" s="267"/>
      <c r="D21" s="267"/>
      <c r="E21" s="267"/>
      <c r="F21" s="267"/>
      <c r="G21" s="267"/>
      <c r="H21" s="267"/>
      <c r="I21" s="267"/>
      <c r="J21" s="267"/>
      <c r="K21" s="267"/>
      <c r="L21" s="267"/>
      <c r="M21" s="267"/>
      <c r="N21" s="267"/>
      <c r="O21" s="267"/>
      <c r="P21" s="267"/>
      <c r="Q21" s="267"/>
      <c r="R21" s="267"/>
      <c r="S21" s="267"/>
      <c r="T21" s="267"/>
      <c r="U21" s="267"/>
      <c r="V21" s="267"/>
      <c r="W21" s="267"/>
      <c r="X21" s="267"/>
      <c r="Y21" s="267"/>
      <c r="Z21" s="267"/>
      <c r="AA21" s="267"/>
      <c r="AB21" s="267"/>
      <c r="AC21" s="267"/>
      <c r="AD21" s="267"/>
      <c r="AE21" s="267"/>
      <c r="AF21" s="267"/>
      <c r="AG21" s="267"/>
      <c r="AH21" s="267"/>
      <c r="AI21" s="267"/>
      <c r="AJ21" s="267"/>
      <c r="AK21" s="1122" t="s">
        <v>546</v>
      </c>
      <c r="AL21" s="1123"/>
      <c r="AM21" s="1123"/>
      <c r="AN21" s="1124"/>
      <c r="AO21" s="297">
        <v>6.89</v>
      </c>
      <c r="AP21" s="298">
        <v>6.65</v>
      </c>
      <c r="AQ21" s="299">
        <v>0.24</v>
      </c>
      <c r="AR21" s="267"/>
      <c r="AS21" s="300"/>
      <c r="AT21" s="296"/>
    </row>
    <row r="22" spans="1:46" s="301" customFormat="1" x14ac:dyDescent="0.15">
      <c r="A22" s="296"/>
      <c r="B22" s="267"/>
      <c r="C22" s="267"/>
      <c r="D22" s="267"/>
      <c r="E22" s="267"/>
      <c r="F22" s="267"/>
      <c r="G22" s="267"/>
      <c r="H22" s="267"/>
      <c r="I22" s="267"/>
      <c r="J22" s="267"/>
      <c r="K22" s="267"/>
      <c r="L22" s="267"/>
      <c r="M22" s="267"/>
      <c r="N22" s="267"/>
      <c r="O22" s="267"/>
      <c r="P22" s="267"/>
      <c r="Q22" s="267"/>
      <c r="R22" s="267"/>
      <c r="S22" s="267"/>
      <c r="T22" s="267"/>
      <c r="U22" s="267"/>
      <c r="V22" s="267"/>
      <c r="W22" s="267"/>
      <c r="X22" s="267"/>
      <c r="Y22" s="267"/>
      <c r="Z22" s="267"/>
      <c r="AA22" s="267"/>
      <c r="AB22" s="267"/>
      <c r="AC22" s="267"/>
      <c r="AD22" s="267"/>
      <c r="AE22" s="267"/>
      <c r="AF22" s="267"/>
      <c r="AG22" s="267"/>
      <c r="AH22" s="267"/>
      <c r="AI22" s="267"/>
      <c r="AJ22" s="267"/>
      <c r="AK22" s="1122" t="s">
        <v>547</v>
      </c>
      <c r="AL22" s="1123"/>
      <c r="AM22" s="1123"/>
      <c r="AN22" s="1124"/>
      <c r="AO22" s="302">
        <v>96.9</v>
      </c>
      <c r="AP22" s="303">
        <v>97</v>
      </c>
      <c r="AQ22" s="304">
        <v>-0.1</v>
      </c>
      <c r="AR22" s="288"/>
      <c r="AS22" s="300"/>
      <c r="AT22" s="296"/>
    </row>
    <row r="23" spans="1:46" s="301" customFormat="1" x14ac:dyDescent="0.15">
      <c r="A23" s="296"/>
      <c r="B23" s="267"/>
      <c r="C23" s="267"/>
      <c r="D23" s="267"/>
      <c r="E23" s="267"/>
      <c r="F23" s="267"/>
      <c r="G23" s="267"/>
      <c r="H23" s="267"/>
      <c r="I23" s="267"/>
      <c r="J23" s="267"/>
      <c r="K23" s="267"/>
      <c r="L23" s="267"/>
      <c r="M23" s="267"/>
      <c r="N23" s="267"/>
      <c r="O23" s="267"/>
      <c r="P23" s="267"/>
      <c r="Q23" s="267"/>
      <c r="R23" s="267"/>
      <c r="S23" s="267"/>
      <c r="T23" s="267"/>
      <c r="U23" s="267"/>
      <c r="V23" s="267"/>
      <c r="W23" s="267"/>
      <c r="X23" s="267"/>
      <c r="Y23" s="267"/>
      <c r="Z23" s="267"/>
      <c r="AA23" s="267"/>
      <c r="AB23" s="267"/>
      <c r="AC23" s="267"/>
      <c r="AD23" s="267"/>
      <c r="AE23" s="267"/>
      <c r="AF23" s="267"/>
      <c r="AG23" s="267"/>
      <c r="AH23" s="267"/>
      <c r="AI23" s="267"/>
      <c r="AJ23" s="267"/>
      <c r="AK23" s="267"/>
      <c r="AL23" s="267"/>
      <c r="AM23" s="267"/>
      <c r="AN23" s="267"/>
      <c r="AO23" s="267"/>
      <c r="AP23" s="288"/>
      <c r="AQ23" s="288"/>
      <c r="AR23" s="288"/>
      <c r="AS23" s="300"/>
      <c r="AT23" s="296"/>
    </row>
    <row r="24" spans="1:46" s="301" customFormat="1" x14ac:dyDescent="0.15">
      <c r="A24" s="296"/>
      <c r="B24" s="267"/>
      <c r="C24" s="267"/>
      <c r="D24" s="267"/>
      <c r="E24" s="267"/>
      <c r="F24" s="267"/>
      <c r="G24" s="267"/>
      <c r="H24" s="267"/>
      <c r="I24" s="267"/>
      <c r="J24" s="267"/>
      <c r="K24" s="267"/>
      <c r="L24" s="267"/>
      <c r="M24" s="267"/>
      <c r="N24" s="267"/>
      <c r="O24" s="267"/>
      <c r="P24" s="267"/>
      <c r="Q24" s="267"/>
      <c r="R24" s="267"/>
      <c r="S24" s="267"/>
      <c r="T24" s="267"/>
      <c r="U24" s="267"/>
      <c r="V24" s="267"/>
      <c r="W24" s="267"/>
      <c r="X24" s="267"/>
      <c r="Y24" s="267"/>
      <c r="Z24" s="267"/>
      <c r="AA24" s="267"/>
      <c r="AB24" s="267"/>
      <c r="AC24" s="267"/>
      <c r="AD24" s="267"/>
      <c r="AE24" s="267"/>
      <c r="AF24" s="267"/>
      <c r="AG24" s="267"/>
      <c r="AH24" s="267"/>
      <c r="AI24" s="267"/>
      <c r="AJ24" s="267"/>
      <c r="AK24" s="267"/>
      <c r="AL24" s="267"/>
      <c r="AM24" s="267"/>
      <c r="AN24" s="267"/>
      <c r="AO24" s="267"/>
      <c r="AP24" s="288"/>
      <c r="AQ24" s="288"/>
      <c r="AR24" s="288"/>
      <c r="AS24" s="300"/>
      <c r="AT24" s="296"/>
    </row>
    <row r="25" spans="1:46" s="301" customFormat="1" x14ac:dyDescent="0.15">
      <c r="A25" s="305"/>
      <c r="B25" s="306"/>
      <c r="C25" s="306"/>
      <c r="D25" s="306"/>
      <c r="E25" s="306"/>
      <c r="F25" s="306"/>
      <c r="G25" s="306"/>
      <c r="H25" s="306"/>
      <c r="I25" s="306"/>
      <c r="J25" s="306"/>
      <c r="K25" s="306"/>
      <c r="L25" s="306"/>
      <c r="M25" s="306"/>
      <c r="N25" s="306"/>
      <c r="O25" s="306"/>
      <c r="P25" s="306"/>
      <c r="Q25" s="306"/>
      <c r="R25" s="306"/>
      <c r="S25" s="306"/>
      <c r="T25" s="306"/>
      <c r="U25" s="306"/>
      <c r="V25" s="306"/>
      <c r="W25" s="306"/>
      <c r="X25" s="306"/>
      <c r="Y25" s="306"/>
      <c r="Z25" s="306"/>
      <c r="AA25" s="306"/>
      <c r="AB25" s="306"/>
      <c r="AC25" s="306"/>
      <c r="AD25" s="306"/>
      <c r="AE25" s="306"/>
      <c r="AF25" s="306"/>
      <c r="AG25" s="306"/>
      <c r="AH25" s="306"/>
      <c r="AI25" s="306"/>
      <c r="AJ25" s="306"/>
      <c r="AK25" s="306"/>
      <c r="AL25" s="306"/>
      <c r="AM25" s="306"/>
      <c r="AN25" s="306"/>
      <c r="AO25" s="306"/>
      <c r="AP25" s="307"/>
      <c r="AQ25" s="307"/>
      <c r="AR25" s="307"/>
      <c r="AS25" s="308"/>
      <c r="AT25" s="296"/>
    </row>
    <row r="26" spans="1:46" s="301" customFormat="1" x14ac:dyDescent="0.15">
      <c r="A26" s="1113" t="s">
        <v>548</v>
      </c>
      <c r="B26" s="1113"/>
      <c r="C26" s="1113"/>
      <c r="D26" s="1113"/>
      <c r="E26" s="1113"/>
      <c r="F26" s="1113"/>
      <c r="G26" s="1113"/>
      <c r="H26" s="1113"/>
      <c r="I26" s="1113"/>
      <c r="J26" s="1113"/>
      <c r="K26" s="1113"/>
      <c r="L26" s="1113"/>
      <c r="M26" s="1113"/>
      <c r="N26" s="1113"/>
      <c r="O26" s="1113"/>
      <c r="P26" s="1113"/>
      <c r="Q26" s="1113"/>
      <c r="R26" s="1113"/>
      <c r="S26" s="1113"/>
      <c r="T26" s="1113"/>
      <c r="U26" s="1113"/>
      <c r="V26" s="1113"/>
      <c r="W26" s="1113"/>
      <c r="X26" s="1113"/>
      <c r="Y26" s="1113"/>
      <c r="Z26" s="1113"/>
      <c r="AA26" s="1113"/>
      <c r="AB26" s="1113"/>
      <c r="AC26" s="1113"/>
      <c r="AD26" s="1113"/>
      <c r="AE26" s="1113"/>
      <c r="AF26" s="1113"/>
      <c r="AG26" s="1113"/>
      <c r="AH26" s="1113"/>
      <c r="AI26" s="1113"/>
      <c r="AJ26" s="1113"/>
      <c r="AK26" s="1113"/>
      <c r="AL26" s="1113"/>
      <c r="AM26" s="1113"/>
      <c r="AN26" s="1113"/>
      <c r="AO26" s="1113"/>
      <c r="AP26" s="1113"/>
      <c r="AQ26" s="1113"/>
      <c r="AR26" s="1113"/>
      <c r="AS26" s="1113"/>
      <c r="AT26" s="267"/>
    </row>
    <row r="27" spans="1:46" x14ac:dyDescent="0.15">
      <c r="A27" s="309"/>
      <c r="AO27" s="262"/>
      <c r="AP27" s="262"/>
      <c r="AQ27" s="262"/>
      <c r="AR27" s="262"/>
      <c r="AS27" s="262"/>
      <c r="AT27" s="262"/>
    </row>
    <row r="28" spans="1:46" ht="17.25" x14ac:dyDescent="0.15">
      <c r="A28" s="263" t="s">
        <v>549</v>
      </c>
      <c r="B28" s="264"/>
      <c r="C28" s="264"/>
      <c r="D28" s="264"/>
      <c r="E28" s="264"/>
      <c r="F28" s="264"/>
      <c r="G28" s="264"/>
      <c r="H28" s="264"/>
      <c r="I28" s="264"/>
      <c r="J28" s="264"/>
      <c r="K28" s="264"/>
      <c r="L28" s="264"/>
      <c r="M28" s="264"/>
      <c r="N28" s="264"/>
      <c r="O28" s="264"/>
      <c r="P28" s="264"/>
      <c r="Q28" s="264"/>
      <c r="R28" s="264"/>
      <c r="S28" s="264"/>
      <c r="T28" s="264"/>
      <c r="U28" s="264"/>
      <c r="V28" s="264"/>
      <c r="W28" s="264"/>
      <c r="X28" s="264"/>
      <c r="Y28" s="264"/>
      <c r="Z28" s="264"/>
      <c r="AA28" s="264"/>
      <c r="AB28" s="264"/>
      <c r="AC28" s="264"/>
      <c r="AD28" s="264"/>
      <c r="AE28" s="264"/>
      <c r="AF28" s="264"/>
      <c r="AG28" s="264"/>
      <c r="AH28" s="264"/>
      <c r="AI28" s="264"/>
      <c r="AJ28" s="264"/>
      <c r="AK28" s="264"/>
      <c r="AL28" s="264"/>
      <c r="AM28" s="264"/>
      <c r="AN28" s="264"/>
      <c r="AO28" s="264"/>
      <c r="AP28" s="264"/>
      <c r="AQ28" s="264"/>
      <c r="AR28" s="264"/>
      <c r="AS28" s="310"/>
    </row>
    <row r="29" spans="1:46" x14ac:dyDescent="0.15">
      <c r="A29" s="266"/>
      <c r="B29" s="262"/>
      <c r="C29" s="262"/>
      <c r="D29" s="262"/>
      <c r="E29" s="262"/>
      <c r="F29" s="262"/>
      <c r="G29" s="262"/>
      <c r="H29" s="262"/>
      <c r="I29" s="262"/>
      <c r="J29" s="262"/>
      <c r="K29" s="262"/>
      <c r="L29" s="262"/>
      <c r="M29" s="262"/>
      <c r="N29" s="262"/>
      <c r="O29" s="262"/>
      <c r="P29" s="262"/>
      <c r="Q29" s="262"/>
      <c r="R29" s="262"/>
      <c r="S29" s="262"/>
      <c r="T29" s="262"/>
      <c r="U29" s="262"/>
      <c r="V29" s="262"/>
      <c r="W29" s="262"/>
      <c r="X29" s="262"/>
      <c r="Y29" s="262"/>
      <c r="Z29" s="262"/>
      <c r="AA29" s="262"/>
      <c r="AB29" s="262"/>
      <c r="AC29" s="262"/>
      <c r="AD29" s="262"/>
      <c r="AE29" s="262"/>
      <c r="AF29" s="262"/>
      <c r="AG29" s="262"/>
      <c r="AH29" s="262"/>
      <c r="AI29" s="262"/>
      <c r="AJ29" s="262"/>
      <c r="AK29" s="267" t="s">
        <v>550</v>
      </c>
      <c r="AL29" s="267"/>
      <c r="AM29" s="267"/>
      <c r="AN29" s="267"/>
      <c r="AO29" s="262"/>
      <c r="AP29" s="262"/>
      <c r="AQ29" s="262"/>
      <c r="AR29" s="262"/>
      <c r="AS29" s="311"/>
    </row>
    <row r="30" spans="1:46" ht="13.5" customHeight="1" x14ac:dyDescent="0.15">
      <c r="A30" s="266"/>
      <c r="B30" s="262"/>
      <c r="C30" s="262"/>
      <c r="D30" s="262"/>
      <c r="E30" s="262"/>
      <c r="F30" s="262"/>
      <c r="G30" s="262"/>
      <c r="H30" s="262"/>
      <c r="I30" s="262"/>
      <c r="J30" s="262"/>
      <c r="K30" s="262"/>
      <c r="L30" s="262"/>
      <c r="M30" s="262"/>
      <c r="N30" s="262"/>
      <c r="O30" s="262"/>
      <c r="P30" s="262"/>
      <c r="Q30" s="262"/>
      <c r="R30" s="262"/>
      <c r="S30" s="262"/>
      <c r="T30" s="262"/>
      <c r="U30" s="262"/>
      <c r="V30" s="262"/>
      <c r="W30" s="262"/>
      <c r="X30" s="262"/>
      <c r="Y30" s="262"/>
      <c r="Z30" s="262"/>
      <c r="AA30" s="262"/>
      <c r="AB30" s="262"/>
      <c r="AC30" s="262"/>
      <c r="AD30" s="262"/>
      <c r="AE30" s="262"/>
      <c r="AF30" s="262"/>
      <c r="AG30" s="262"/>
      <c r="AH30" s="262"/>
      <c r="AI30" s="262"/>
      <c r="AJ30" s="262"/>
      <c r="AK30" s="269"/>
      <c r="AL30" s="270"/>
      <c r="AM30" s="270"/>
      <c r="AN30" s="271"/>
      <c r="AO30" s="1114" t="s">
        <v>529</v>
      </c>
      <c r="AP30" s="272"/>
      <c r="AQ30" s="273" t="s">
        <v>530</v>
      </c>
      <c r="AR30" s="274"/>
    </row>
    <row r="31" spans="1:46" x14ac:dyDescent="0.15">
      <c r="A31" s="266"/>
      <c r="B31" s="262"/>
      <c r="C31" s="262"/>
      <c r="D31" s="262"/>
      <c r="E31" s="262"/>
      <c r="F31" s="262"/>
      <c r="G31" s="262"/>
      <c r="H31" s="262"/>
      <c r="I31" s="262"/>
      <c r="J31" s="262"/>
      <c r="K31" s="262"/>
      <c r="L31" s="262"/>
      <c r="M31" s="262"/>
      <c r="N31" s="262"/>
      <c r="O31" s="262"/>
      <c r="P31" s="262"/>
      <c r="Q31" s="262"/>
      <c r="R31" s="262"/>
      <c r="S31" s="262"/>
      <c r="T31" s="262"/>
      <c r="U31" s="262"/>
      <c r="V31" s="262"/>
      <c r="W31" s="262"/>
      <c r="X31" s="262"/>
      <c r="Y31" s="262"/>
      <c r="Z31" s="262"/>
      <c r="AA31" s="262"/>
      <c r="AB31" s="262"/>
      <c r="AC31" s="262"/>
      <c r="AD31" s="262"/>
      <c r="AE31" s="262"/>
      <c r="AF31" s="262"/>
      <c r="AG31" s="262"/>
      <c r="AH31" s="262"/>
      <c r="AI31" s="262"/>
      <c r="AJ31" s="262"/>
      <c r="AK31" s="275"/>
      <c r="AL31" s="276"/>
      <c r="AM31" s="276"/>
      <c r="AN31" s="277"/>
      <c r="AO31" s="1115"/>
      <c r="AP31" s="278" t="s">
        <v>531</v>
      </c>
      <c r="AQ31" s="279" t="s">
        <v>532</v>
      </c>
      <c r="AR31" s="280" t="s">
        <v>533</v>
      </c>
    </row>
    <row r="32" spans="1:46" ht="27" customHeight="1" x14ac:dyDescent="0.15">
      <c r="A32" s="266"/>
      <c r="B32" s="262"/>
      <c r="C32" s="262"/>
      <c r="D32" s="262"/>
      <c r="E32" s="262"/>
      <c r="F32" s="262"/>
      <c r="G32" s="262"/>
      <c r="H32" s="262"/>
      <c r="I32" s="262"/>
      <c r="J32" s="262"/>
      <c r="K32" s="262"/>
      <c r="L32" s="262"/>
      <c r="M32" s="262"/>
      <c r="N32" s="262"/>
      <c r="O32" s="262"/>
      <c r="P32" s="262"/>
      <c r="Q32" s="262"/>
      <c r="R32" s="262"/>
      <c r="S32" s="262"/>
      <c r="T32" s="262"/>
      <c r="U32" s="262"/>
      <c r="V32" s="262"/>
      <c r="W32" s="262"/>
      <c r="X32" s="262"/>
      <c r="Y32" s="262"/>
      <c r="Z32" s="262"/>
      <c r="AA32" s="262"/>
      <c r="AB32" s="262"/>
      <c r="AC32" s="262"/>
      <c r="AD32" s="262"/>
      <c r="AE32" s="262"/>
      <c r="AF32" s="262"/>
      <c r="AG32" s="262"/>
      <c r="AH32" s="262"/>
      <c r="AI32" s="262"/>
      <c r="AJ32" s="262"/>
      <c r="AK32" s="1130" t="s">
        <v>551</v>
      </c>
      <c r="AL32" s="1131"/>
      <c r="AM32" s="1131"/>
      <c r="AN32" s="1132"/>
      <c r="AO32" s="312">
        <v>300946</v>
      </c>
      <c r="AP32" s="312">
        <v>12879</v>
      </c>
      <c r="AQ32" s="313">
        <v>33124</v>
      </c>
      <c r="AR32" s="314">
        <v>-61.1</v>
      </c>
    </row>
    <row r="33" spans="1:46" ht="13.5" customHeight="1" x14ac:dyDescent="0.15">
      <c r="A33" s="266"/>
      <c r="B33" s="262"/>
      <c r="C33" s="262"/>
      <c r="D33" s="262"/>
      <c r="E33" s="262"/>
      <c r="F33" s="262"/>
      <c r="G33" s="262"/>
      <c r="H33" s="262"/>
      <c r="I33" s="262"/>
      <c r="J33" s="262"/>
      <c r="K33" s="262"/>
      <c r="L33" s="262"/>
      <c r="M33" s="262"/>
      <c r="N33" s="262"/>
      <c r="O33" s="262"/>
      <c r="P33" s="262"/>
      <c r="Q33" s="262"/>
      <c r="R33" s="262"/>
      <c r="S33" s="262"/>
      <c r="T33" s="262"/>
      <c r="U33" s="262"/>
      <c r="V33" s="262"/>
      <c r="W33" s="262"/>
      <c r="X33" s="262"/>
      <c r="Y33" s="262"/>
      <c r="Z33" s="262"/>
      <c r="AA33" s="262"/>
      <c r="AB33" s="262"/>
      <c r="AC33" s="262"/>
      <c r="AD33" s="262"/>
      <c r="AE33" s="262"/>
      <c r="AF33" s="262"/>
      <c r="AG33" s="262"/>
      <c r="AH33" s="262"/>
      <c r="AI33" s="262"/>
      <c r="AJ33" s="262"/>
      <c r="AK33" s="1130" t="s">
        <v>552</v>
      </c>
      <c r="AL33" s="1131"/>
      <c r="AM33" s="1131"/>
      <c r="AN33" s="1132"/>
      <c r="AO33" s="312" t="s">
        <v>537</v>
      </c>
      <c r="AP33" s="312" t="s">
        <v>537</v>
      </c>
      <c r="AQ33" s="313" t="s">
        <v>537</v>
      </c>
      <c r="AR33" s="314" t="s">
        <v>537</v>
      </c>
    </row>
    <row r="34" spans="1:46" ht="27" customHeight="1" x14ac:dyDescent="0.15">
      <c r="A34" s="266"/>
      <c r="B34" s="262"/>
      <c r="C34" s="262"/>
      <c r="D34" s="262"/>
      <c r="E34" s="262"/>
      <c r="F34" s="262"/>
      <c r="G34" s="262"/>
      <c r="H34" s="262"/>
      <c r="I34" s="262"/>
      <c r="J34" s="262"/>
      <c r="K34" s="262"/>
      <c r="L34" s="262"/>
      <c r="M34" s="262"/>
      <c r="N34" s="262"/>
      <c r="O34" s="262"/>
      <c r="P34" s="262"/>
      <c r="Q34" s="262"/>
      <c r="R34" s="262"/>
      <c r="S34" s="262"/>
      <c r="T34" s="262"/>
      <c r="U34" s="262"/>
      <c r="V34" s="262"/>
      <c r="W34" s="262"/>
      <c r="X34" s="262"/>
      <c r="Y34" s="262"/>
      <c r="Z34" s="262"/>
      <c r="AA34" s="262"/>
      <c r="AB34" s="262"/>
      <c r="AC34" s="262"/>
      <c r="AD34" s="262"/>
      <c r="AE34" s="262"/>
      <c r="AF34" s="262"/>
      <c r="AG34" s="262"/>
      <c r="AH34" s="262"/>
      <c r="AI34" s="262"/>
      <c r="AJ34" s="262"/>
      <c r="AK34" s="1130" t="s">
        <v>553</v>
      </c>
      <c r="AL34" s="1131"/>
      <c r="AM34" s="1131"/>
      <c r="AN34" s="1132"/>
      <c r="AO34" s="312" t="s">
        <v>537</v>
      </c>
      <c r="AP34" s="312" t="s">
        <v>537</v>
      </c>
      <c r="AQ34" s="313" t="s">
        <v>537</v>
      </c>
      <c r="AR34" s="314" t="s">
        <v>537</v>
      </c>
    </row>
    <row r="35" spans="1:46" ht="27" customHeight="1" x14ac:dyDescent="0.15">
      <c r="A35" s="266"/>
      <c r="B35" s="262"/>
      <c r="C35" s="262"/>
      <c r="D35" s="262"/>
      <c r="E35" s="262"/>
      <c r="F35" s="262"/>
      <c r="G35" s="262"/>
      <c r="H35" s="262"/>
      <c r="I35" s="262"/>
      <c r="J35" s="262"/>
      <c r="K35" s="262"/>
      <c r="L35" s="262"/>
      <c r="M35" s="262"/>
      <c r="N35" s="262"/>
      <c r="O35" s="262"/>
      <c r="P35" s="262"/>
      <c r="Q35" s="262"/>
      <c r="R35" s="262"/>
      <c r="S35" s="262"/>
      <c r="T35" s="262"/>
      <c r="U35" s="262"/>
      <c r="V35" s="262"/>
      <c r="W35" s="262"/>
      <c r="X35" s="262"/>
      <c r="Y35" s="262"/>
      <c r="Z35" s="262"/>
      <c r="AA35" s="262"/>
      <c r="AB35" s="262"/>
      <c r="AC35" s="262"/>
      <c r="AD35" s="262"/>
      <c r="AE35" s="262"/>
      <c r="AF35" s="262"/>
      <c r="AG35" s="262"/>
      <c r="AH35" s="262"/>
      <c r="AI35" s="262"/>
      <c r="AJ35" s="262"/>
      <c r="AK35" s="1130" t="s">
        <v>554</v>
      </c>
      <c r="AL35" s="1131"/>
      <c r="AM35" s="1131"/>
      <c r="AN35" s="1132"/>
      <c r="AO35" s="312">
        <v>271405</v>
      </c>
      <c r="AP35" s="312">
        <v>11614</v>
      </c>
      <c r="AQ35" s="313">
        <v>9022</v>
      </c>
      <c r="AR35" s="314">
        <v>28.7</v>
      </c>
    </row>
    <row r="36" spans="1:46" ht="27" customHeight="1" x14ac:dyDescent="0.15">
      <c r="A36" s="266"/>
      <c r="B36" s="262"/>
      <c r="C36" s="262"/>
      <c r="D36" s="262"/>
      <c r="E36" s="262"/>
      <c r="F36" s="262"/>
      <c r="G36" s="262"/>
      <c r="H36" s="262"/>
      <c r="I36" s="262"/>
      <c r="J36" s="262"/>
      <c r="K36" s="262"/>
      <c r="L36" s="262"/>
      <c r="M36" s="262"/>
      <c r="N36" s="262"/>
      <c r="O36" s="262"/>
      <c r="P36" s="262"/>
      <c r="Q36" s="262"/>
      <c r="R36" s="262"/>
      <c r="S36" s="262"/>
      <c r="T36" s="262"/>
      <c r="U36" s="262"/>
      <c r="V36" s="262"/>
      <c r="W36" s="262"/>
      <c r="X36" s="262"/>
      <c r="Y36" s="262"/>
      <c r="Z36" s="262"/>
      <c r="AA36" s="262"/>
      <c r="AB36" s="262"/>
      <c r="AC36" s="262"/>
      <c r="AD36" s="262"/>
      <c r="AE36" s="262"/>
      <c r="AF36" s="262"/>
      <c r="AG36" s="262"/>
      <c r="AH36" s="262"/>
      <c r="AI36" s="262"/>
      <c r="AJ36" s="262"/>
      <c r="AK36" s="1130" t="s">
        <v>555</v>
      </c>
      <c r="AL36" s="1131"/>
      <c r="AM36" s="1131"/>
      <c r="AN36" s="1132"/>
      <c r="AO36" s="312">
        <v>70</v>
      </c>
      <c r="AP36" s="312">
        <v>3</v>
      </c>
      <c r="AQ36" s="313">
        <v>1987</v>
      </c>
      <c r="AR36" s="314">
        <v>-99.8</v>
      </c>
    </row>
    <row r="37" spans="1:46" ht="13.5" customHeight="1" x14ac:dyDescent="0.15">
      <c r="A37" s="266"/>
      <c r="B37" s="262"/>
      <c r="C37" s="262"/>
      <c r="D37" s="262"/>
      <c r="E37" s="262"/>
      <c r="F37" s="262"/>
      <c r="G37" s="262"/>
      <c r="H37" s="262"/>
      <c r="I37" s="262"/>
      <c r="J37" s="262"/>
      <c r="K37" s="262"/>
      <c r="L37" s="262"/>
      <c r="M37" s="262"/>
      <c r="N37" s="262"/>
      <c r="O37" s="262"/>
      <c r="P37" s="262"/>
      <c r="Q37" s="262"/>
      <c r="R37" s="262"/>
      <c r="S37" s="262"/>
      <c r="T37" s="262"/>
      <c r="U37" s="262"/>
      <c r="V37" s="262"/>
      <c r="W37" s="262"/>
      <c r="X37" s="262"/>
      <c r="Y37" s="262"/>
      <c r="Z37" s="262"/>
      <c r="AA37" s="262"/>
      <c r="AB37" s="262"/>
      <c r="AC37" s="262"/>
      <c r="AD37" s="262"/>
      <c r="AE37" s="262"/>
      <c r="AF37" s="262"/>
      <c r="AG37" s="262"/>
      <c r="AH37" s="262"/>
      <c r="AI37" s="262"/>
      <c r="AJ37" s="262"/>
      <c r="AK37" s="1130" t="s">
        <v>556</v>
      </c>
      <c r="AL37" s="1131"/>
      <c r="AM37" s="1131"/>
      <c r="AN37" s="1132"/>
      <c r="AO37" s="312">
        <v>2788</v>
      </c>
      <c r="AP37" s="312">
        <v>119</v>
      </c>
      <c r="AQ37" s="313">
        <v>678</v>
      </c>
      <c r="AR37" s="314">
        <v>-82.4</v>
      </c>
    </row>
    <row r="38" spans="1:46" ht="27" customHeight="1" x14ac:dyDescent="0.15">
      <c r="A38" s="266"/>
      <c r="B38" s="262"/>
      <c r="C38" s="262"/>
      <c r="D38" s="262"/>
      <c r="E38" s="262"/>
      <c r="F38" s="262"/>
      <c r="G38" s="262"/>
      <c r="H38" s="262"/>
      <c r="I38" s="262"/>
      <c r="J38" s="262"/>
      <c r="K38" s="262"/>
      <c r="L38" s="262"/>
      <c r="M38" s="262"/>
      <c r="N38" s="262"/>
      <c r="O38" s="262"/>
      <c r="P38" s="262"/>
      <c r="Q38" s="262"/>
      <c r="R38" s="262"/>
      <c r="S38" s="262"/>
      <c r="T38" s="262"/>
      <c r="U38" s="262"/>
      <c r="V38" s="262"/>
      <c r="W38" s="262"/>
      <c r="X38" s="262"/>
      <c r="Y38" s="262"/>
      <c r="Z38" s="262"/>
      <c r="AA38" s="262"/>
      <c r="AB38" s="262"/>
      <c r="AC38" s="262"/>
      <c r="AD38" s="262"/>
      <c r="AE38" s="262"/>
      <c r="AF38" s="262"/>
      <c r="AG38" s="262"/>
      <c r="AH38" s="262"/>
      <c r="AI38" s="262"/>
      <c r="AJ38" s="262"/>
      <c r="AK38" s="1133" t="s">
        <v>557</v>
      </c>
      <c r="AL38" s="1134"/>
      <c r="AM38" s="1134"/>
      <c r="AN38" s="1135"/>
      <c r="AO38" s="315" t="s">
        <v>537</v>
      </c>
      <c r="AP38" s="315" t="s">
        <v>537</v>
      </c>
      <c r="AQ38" s="316">
        <v>0</v>
      </c>
      <c r="AR38" s="304" t="s">
        <v>537</v>
      </c>
      <c r="AS38" s="311"/>
    </row>
    <row r="39" spans="1:46" x14ac:dyDescent="0.15">
      <c r="A39" s="266"/>
      <c r="B39" s="262"/>
      <c r="C39" s="262"/>
      <c r="D39" s="262"/>
      <c r="E39" s="262"/>
      <c r="F39" s="262"/>
      <c r="G39" s="262"/>
      <c r="H39" s="262"/>
      <c r="I39" s="262"/>
      <c r="J39" s="262"/>
      <c r="K39" s="262"/>
      <c r="L39" s="262"/>
      <c r="M39" s="262"/>
      <c r="N39" s="262"/>
      <c r="O39" s="262"/>
      <c r="P39" s="262"/>
      <c r="Q39" s="262"/>
      <c r="R39" s="262"/>
      <c r="S39" s="262"/>
      <c r="T39" s="262"/>
      <c r="U39" s="262"/>
      <c r="V39" s="262"/>
      <c r="W39" s="262"/>
      <c r="X39" s="262"/>
      <c r="Y39" s="262"/>
      <c r="Z39" s="262"/>
      <c r="AA39" s="262"/>
      <c r="AB39" s="262"/>
      <c r="AC39" s="262"/>
      <c r="AD39" s="262"/>
      <c r="AE39" s="262"/>
      <c r="AF39" s="262"/>
      <c r="AG39" s="262"/>
      <c r="AH39" s="262"/>
      <c r="AI39" s="262"/>
      <c r="AJ39" s="262"/>
      <c r="AK39" s="1133" t="s">
        <v>558</v>
      </c>
      <c r="AL39" s="1134"/>
      <c r="AM39" s="1134"/>
      <c r="AN39" s="1135"/>
      <c r="AO39" s="312">
        <v>-7085</v>
      </c>
      <c r="AP39" s="312">
        <v>-303</v>
      </c>
      <c r="AQ39" s="313">
        <v>-3119</v>
      </c>
      <c r="AR39" s="314">
        <v>-90.3</v>
      </c>
      <c r="AS39" s="311"/>
    </row>
    <row r="40" spans="1:46" ht="27" customHeight="1" x14ac:dyDescent="0.15">
      <c r="A40" s="266"/>
      <c r="B40" s="262"/>
      <c r="C40" s="262"/>
      <c r="D40" s="262"/>
      <c r="E40" s="262"/>
      <c r="F40" s="262"/>
      <c r="G40" s="262"/>
      <c r="H40" s="262"/>
      <c r="I40" s="262"/>
      <c r="J40" s="262"/>
      <c r="K40" s="262"/>
      <c r="L40" s="262"/>
      <c r="M40" s="262"/>
      <c r="N40" s="262"/>
      <c r="O40" s="262"/>
      <c r="P40" s="262"/>
      <c r="Q40" s="262"/>
      <c r="R40" s="262"/>
      <c r="S40" s="262"/>
      <c r="T40" s="262"/>
      <c r="U40" s="262"/>
      <c r="V40" s="262"/>
      <c r="W40" s="262"/>
      <c r="X40" s="262"/>
      <c r="Y40" s="262"/>
      <c r="Z40" s="262"/>
      <c r="AA40" s="262"/>
      <c r="AB40" s="262"/>
      <c r="AC40" s="262"/>
      <c r="AD40" s="262"/>
      <c r="AE40" s="262"/>
      <c r="AF40" s="262"/>
      <c r="AG40" s="262"/>
      <c r="AH40" s="262"/>
      <c r="AI40" s="262"/>
      <c r="AJ40" s="262"/>
      <c r="AK40" s="1130" t="s">
        <v>559</v>
      </c>
      <c r="AL40" s="1131"/>
      <c r="AM40" s="1131"/>
      <c r="AN40" s="1132"/>
      <c r="AO40" s="312">
        <v>-737720</v>
      </c>
      <c r="AP40" s="312">
        <v>-31570</v>
      </c>
      <c r="AQ40" s="313">
        <v>-27108</v>
      </c>
      <c r="AR40" s="314">
        <v>16.5</v>
      </c>
      <c r="AS40" s="311"/>
    </row>
    <row r="41" spans="1:46" x14ac:dyDescent="0.15">
      <c r="A41" s="266"/>
      <c r="B41" s="262"/>
      <c r="C41" s="262"/>
      <c r="D41" s="262"/>
      <c r="E41" s="262"/>
      <c r="F41" s="262"/>
      <c r="G41" s="262"/>
      <c r="H41" s="262"/>
      <c r="I41" s="262"/>
      <c r="J41" s="262"/>
      <c r="K41" s="262"/>
      <c r="L41" s="262"/>
      <c r="M41" s="262"/>
      <c r="N41" s="262"/>
      <c r="O41" s="262"/>
      <c r="P41" s="262"/>
      <c r="Q41" s="262"/>
      <c r="R41" s="262"/>
      <c r="S41" s="262"/>
      <c r="T41" s="262"/>
      <c r="U41" s="262"/>
      <c r="V41" s="262"/>
      <c r="W41" s="262"/>
      <c r="X41" s="262"/>
      <c r="Y41" s="262"/>
      <c r="Z41" s="262"/>
      <c r="AA41" s="262"/>
      <c r="AB41" s="262"/>
      <c r="AC41" s="262"/>
      <c r="AD41" s="262"/>
      <c r="AE41" s="262"/>
      <c r="AF41" s="262"/>
      <c r="AG41" s="262"/>
      <c r="AH41" s="262"/>
      <c r="AI41" s="262"/>
      <c r="AJ41" s="262"/>
      <c r="AK41" s="1136" t="s">
        <v>302</v>
      </c>
      <c r="AL41" s="1137"/>
      <c r="AM41" s="1137"/>
      <c r="AN41" s="1138"/>
      <c r="AO41" s="312">
        <v>-169596</v>
      </c>
      <c r="AP41" s="312">
        <v>-7258</v>
      </c>
      <c r="AQ41" s="313">
        <v>14583</v>
      </c>
      <c r="AR41" s="314">
        <v>-149.80000000000001</v>
      </c>
      <c r="AS41" s="311"/>
    </row>
    <row r="42" spans="1:46" x14ac:dyDescent="0.15">
      <c r="A42" s="266"/>
      <c r="B42" s="262"/>
      <c r="C42" s="262"/>
      <c r="D42" s="262"/>
      <c r="E42" s="262"/>
      <c r="F42" s="262"/>
      <c r="G42" s="262"/>
      <c r="H42" s="262"/>
      <c r="I42" s="262"/>
      <c r="J42" s="262"/>
      <c r="K42" s="262"/>
      <c r="L42" s="262"/>
      <c r="M42" s="262"/>
      <c r="N42" s="262"/>
      <c r="O42" s="262"/>
      <c r="P42" s="262"/>
      <c r="Q42" s="262"/>
      <c r="R42" s="262"/>
      <c r="S42" s="262"/>
      <c r="T42" s="262"/>
      <c r="U42" s="262"/>
      <c r="V42" s="262"/>
      <c r="W42" s="262"/>
      <c r="X42" s="262"/>
      <c r="Y42" s="262"/>
      <c r="Z42" s="262"/>
      <c r="AA42" s="262"/>
      <c r="AB42" s="262"/>
      <c r="AC42" s="262"/>
      <c r="AD42" s="262"/>
      <c r="AE42" s="262"/>
      <c r="AF42" s="262"/>
      <c r="AG42" s="262"/>
      <c r="AH42" s="262"/>
      <c r="AI42" s="262"/>
      <c r="AJ42" s="262"/>
      <c r="AK42" s="317" t="s">
        <v>560</v>
      </c>
      <c r="AL42" s="262"/>
      <c r="AM42" s="262"/>
      <c r="AN42" s="262"/>
      <c r="AO42" s="262"/>
      <c r="AP42" s="262"/>
      <c r="AQ42" s="288"/>
      <c r="AR42" s="288"/>
      <c r="AS42" s="311"/>
    </row>
    <row r="43" spans="1:46" x14ac:dyDescent="0.15">
      <c r="A43" s="266"/>
      <c r="B43" s="262"/>
      <c r="C43" s="262"/>
      <c r="D43" s="262"/>
      <c r="E43" s="262"/>
      <c r="F43" s="262"/>
      <c r="G43" s="262"/>
      <c r="H43" s="262"/>
      <c r="I43" s="262"/>
      <c r="J43" s="262"/>
      <c r="K43" s="262"/>
      <c r="L43" s="262"/>
      <c r="M43" s="262"/>
      <c r="N43" s="262"/>
      <c r="O43" s="262"/>
      <c r="P43" s="262"/>
      <c r="Q43" s="262"/>
      <c r="R43" s="262"/>
      <c r="S43" s="262"/>
      <c r="T43" s="262"/>
      <c r="U43" s="262"/>
      <c r="V43" s="262"/>
      <c r="W43" s="262"/>
      <c r="X43" s="262"/>
      <c r="Y43" s="262"/>
      <c r="Z43" s="262"/>
      <c r="AA43" s="262"/>
      <c r="AB43" s="262"/>
      <c r="AC43" s="262"/>
      <c r="AD43" s="262"/>
      <c r="AE43" s="262"/>
      <c r="AF43" s="262"/>
      <c r="AG43" s="262"/>
      <c r="AH43" s="262"/>
      <c r="AI43" s="262"/>
      <c r="AJ43" s="262"/>
      <c r="AK43" s="262"/>
      <c r="AL43" s="262"/>
      <c r="AM43" s="262"/>
      <c r="AN43" s="262"/>
      <c r="AO43" s="262"/>
      <c r="AP43" s="318"/>
      <c r="AQ43" s="288"/>
      <c r="AR43" s="262"/>
      <c r="AS43" s="311"/>
    </row>
    <row r="44" spans="1:46" x14ac:dyDescent="0.15">
      <c r="A44" s="266"/>
      <c r="B44" s="262"/>
      <c r="C44" s="262"/>
      <c r="D44" s="262"/>
      <c r="E44" s="262"/>
      <c r="F44" s="262"/>
      <c r="G44" s="262"/>
      <c r="H44" s="262"/>
      <c r="I44" s="262"/>
      <c r="J44" s="262"/>
      <c r="K44" s="262"/>
      <c r="L44" s="262"/>
      <c r="M44" s="262"/>
      <c r="N44" s="262"/>
      <c r="O44" s="262"/>
      <c r="P44" s="262"/>
      <c r="Q44" s="262"/>
      <c r="R44" s="262"/>
      <c r="S44" s="262"/>
      <c r="T44" s="262"/>
      <c r="U44" s="262"/>
      <c r="V44" s="262"/>
      <c r="W44" s="262"/>
      <c r="X44" s="262"/>
      <c r="Y44" s="262"/>
      <c r="Z44" s="262"/>
      <c r="AA44" s="262"/>
      <c r="AB44" s="262"/>
      <c r="AC44" s="262"/>
      <c r="AD44" s="262"/>
      <c r="AE44" s="262"/>
      <c r="AF44" s="262"/>
      <c r="AG44" s="262"/>
      <c r="AH44" s="262"/>
      <c r="AI44" s="262"/>
      <c r="AJ44" s="262"/>
      <c r="AK44" s="262"/>
      <c r="AL44" s="262"/>
      <c r="AM44" s="262"/>
      <c r="AN44" s="262"/>
      <c r="AO44" s="262"/>
      <c r="AP44" s="262"/>
      <c r="AQ44" s="288"/>
      <c r="AR44" s="262"/>
    </row>
    <row r="45" spans="1:46" x14ac:dyDescent="0.15">
      <c r="A45" s="264"/>
      <c r="B45" s="264"/>
      <c r="C45" s="264"/>
      <c r="D45" s="264"/>
      <c r="E45" s="264"/>
      <c r="F45" s="264"/>
      <c r="G45" s="264"/>
      <c r="H45" s="264"/>
      <c r="I45" s="264"/>
      <c r="J45" s="264"/>
      <c r="K45" s="264"/>
      <c r="L45" s="264"/>
      <c r="M45" s="264"/>
      <c r="N45" s="264"/>
      <c r="O45" s="264"/>
      <c r="P45" s="264"/>
      <c r="Q45" s="264"/>
      <c r="R45" s="264"/>
      <c r="S45" s="264"/>
      <c r="T45" s="264"/>
      <c r="U45" s="264"/>
      <c r="V45" s="264"/>
      <c r="W45" s="264"/>
      <c r="X45" s="264"/>
      <c r="Y45" s="264"/>
      <c r="Z45" s="264"/>
      <c r="AA45" s="264"/>
      <c r="AB45" s="264"/>
      <c r="AC45" s="264"/>
      <c r="AD45" s="264"/>
      <c r="AE45" s="264"/>
      <c r="AF45" s="264"/>
      <c r="AG45" s="264"/>
      <c r="AH45" s="264"/>
      <c r="AI45" s="264"/>
      <c r="AJ45" s="264"/>
      <c r="AK45" s="264"/>
      <c r="AL45" s="264"/>
      <c r="AM45" s="264"/>
      <c r="AN45" s="264"/>
      <c r="AO45" s="264"/>
      <c r="AP45" s="264"/>
      <c r="AQ45" s="319"/>
      <c r="AR45" s="264"/>
      <c r="AS45" s="264"/>
      <c r="AT45" s="262"/>
    </row>
    <row r="46" spans="1:46" x14ac:dyDescent="0.15">
      <c r="A46" s="320"/>
      <c r="B46" s="320"/>
      <c r="C46" s="320"/>
      <c r="D46" s="320"/>
      <c r="E46" s="320"/>
      <c r="F46" s="320"/>
      <c r="G46" s="320"/>
      <c r="H46" s="320"/>
      <c r="I46" s="320"/>
      <c r="J46" s="320"/>
      <c r="K46" s="320"/>
      <c r="L46" s="320"/>
      <c r="M46" s="320"/>
      <c r="N46" s="320"/>
      <c r="O46" s="320"/>
      <c r="P46" s="320"/>
      <c r="Q46" s="320"/>
      <c r="R46" s="320"/>
      <c r="S46" s="320"/>
      <c r="T46" s="320"/>
      <c r="U46" s="320"/>
      <c r="V46" s="320"/>
      <c r="W46" s="320"/>
      <c r="X46" s="320"/>
      <c r="Y46" s="320"/>
      <c r="Z46" s="320"/>
      <c r="AA46" s="320"/>
      <c r="AB46" s="320"/>
      <c r="AC46" s="320"/>
      <c r="AD46" s="320"/>
      <c r="AE46" s="320"/>
      <c r="AF46" s="320"/>
      <c r="AG46" s="320"/>
      <c r="AH46" s="320"/>
      <c r="AI46" s="320"/>
      <c r="AJ46" s="320"/>
      <c r="AK46" s="320"/>
      <c r="AL46" s="320"/>
      <c r="AM46" s="320"/>
      <c r="AN46" s="320"/>
      <c r="AO46" s="320"/>
      <c r="AP46" s="320"/>
      <c r="AQ46" s="320"/>
      <c r="AR46" s="320"/>
      <c r="AS46" s="320"/>
      <c r="AT46" s="262"/>
    </row>
    <row r="47" spans="1:46" ht="17.25" customHeight="1" x14ac:dyDescent="0.15">
      <c r="A47" s="321" t="s">
        <v>561</v>
      </c>
      <c r="B47" s="262"/>
      <c r="C47" s="262"/>
      <c r="D47" s="262"/>
      <c r="E47" s="262"/>
      <c r="F47" s="262"/>
      <c r="G47" s="262"/>
      <c r="H47" s="262"/>
      <c r="I47" s="262"/>
      <c r="J47" s="262"/>
      <c r="K47" s="262"/>
      <c r="L47" s="262"/>
      <c r="M47" s="262"/>
      <c r="N47" s="262"/>
      <c r="O47" s="262"/>
      <c r="P47" s="262"/>
      <c r="Q47" s="262"/>
      <c r="R47" s="262"/>
      <c r="S47" s="262"/>
      <c r="T47" s="262"/>
      <c r="U47" s="262"/>
      <c r="V47" s="262"/>
      <c r="W47" s="262"/>
      <c r="X47" s="262"/>
      <c r="Y47" s="262"/>
      <c r="Z47" s="262"/>
      <c r="AA47" s="262"/>
      <c r="AB47" s="262"/>
      <c r="AC47" s="262"/>
      <c r="AD47" s="262"/>
      <c r="AE47" s="262"/>
      <c r="AF47" s="262"/>
      <c r="AG47" s="262"/>
      <c r="AH47" s="262"/>
      <c r="AI47" s="262"/>
      <c r="AJ47" s="262"/>
      <c r="AK47" s="262"/>
      <c r="AL47" s="262"/>
      <c r="AM47" s="262"/>
      <c r="AN47" s="262"/>
      <c r="AO47" s="262"/>
      <c r="AP47" s="262"/>
      <c r="AQ47" s="262"/>
      <c r="AR47" s="262"/>
    </row>
    <row r="48" spans="1:46" x14ac:dyDescent="0.15">
      <c r="A48" s="266"/>
      <c r="B48" s="262"/>
      <c r="C48" s="262"/>
      <c r="D48" s="262"/>
      <c r="E48" s="262"/>
      <c r="F48" s="262"/>
      <c r="G48" s="262"/>
      <c r="H48" s="262"/>
      <c r="I48" s="262"/>
      <c r="J48" s="262"/>
      <c r="K48" s="262"/>
      <c r="L48" s="262"/>
      <c r="M48" s="262"/>
      <c r="N48" s="262"/>
      <c r="O48" s="262"/>
      <c r="P48" s="262"/>
      <c r="Q48" s="262"/>
      <c r="R48" s="262"/>
      <c r="S48" s="262"/>
      <c r="T48" s="262"/>
      <c r="U48" s="262"/>
      <c r="V48" s="262"/>
      <c r="W48" s="262"/>
      <c r="X48" s="262"/>
      <c r="Y48" s="262"/>
      <c r="Z48" s="262"/>
      <c r="AA48" s="262"/>
      <c r="AB48" s="262"/>
      <c r="AC48" s="262"/>
      <c r="AD48" s="262"/>
      <c r="AE48" s="262"/>
      <c r="AF48" s="262"/>
      <c r="AG48" s="262"/>
      <c r="AH48" s="262"/>
      <c r="AI48" s="262"/>
      <c r="AJ48" s="262"/>
      <c r="AK48" s="322" t="s">
        <v>562</v>
      </c>
      <c r="AL48" s="322"/>
      <c r="AM48" s="322"/>
      <c r="AN48" s="322"/>
      <c r="AO48" s="322"/>
      <c r="AP48" s="322"/>
      <c r="AQ48" s="323"/>
      <c r="AR48" s="322"/>
    </row>
    <row r="49" spans="1:44" ht="13.5" customHeight="1" x14ac:dyDescent="0.15">
      <c r="A49" s="266"/>
      <c r="B49" s="262"/>
      <c r="C49" s="262"/>
      <c r="D49" s="262"/>
      <c r="E49" s="262"/>
      <c r="F49" s="262"/>
      <c r="G49" s="262"/>
      <c r="H49" s="262"/>
      <c r="I49" s="262"/>
      <c r="J49" s="262"/>
      <c r="K49" s="262"/>
      <c r="L49" s="262"/>
      <c r="M49" s="262"/>
      <c r="N49" s="262"/>
      <c r="O49" s="262"/>
      <c r="P49" s="262"/>
      <c r="Q49" s="262"/>
      <c r="R49" s="262"/>
      <c r="S49" s="262"/>
      <c r="T49" s="262"/>
      <c r="U49" s="262"/>
      <c r="V49" s="262"/>
      <c r="W49" s="262"/>
      <c r="X49" s="262"/>
      <c r="Y49" s="262"/>
      <c r="Z49" s="262"/>
      <c r="AA49" s="262"/>
      <c r="AB49" s="262"/>
      <c r="AC49" s="262"/>
      <c r="AD49" s="262"/>
      <c r="AE49" s="262"/>
      <c r="AF49" s="262"/>
      <c r="AG49" s="262"/>
      <c r="AH49" s="262"/>
      <c r="AI49" s="262"/>
      <c r="AJ49" s="262"/>
      <c r="AK49" s="324"/>
      <c r="AL49" s="325"/>
      <c r="AM49" s="1125" t="s">
        <v>529</v>
      </c>
      <c r="AN49" s="1127" t="s">
        <v>563</v>
      </c>
      <c r="AO49" s="1128"/>
      <c r="AP49" s="1128"/>
      <c r="AQ49" s="1128"/>
      <c r="AR49" s="1129"/>
    </row>
    <row r="50" spans="1:44" x14ac:dyDescent="0.15">
      <c r="A50" s="266"/>
      <c r="B50" s="262"/>
      <c r="C50" s="262"/>
      <c r="D50" s="262"/>
      <c r="E50" s="262"/>
      <c r="F50" s="262"/>
      <c r="G50" s="262"/>
      <c r="H50" s="262"/>
      <c r="I50" s="262"/>
      <c r="J50" s="262"/>
      <c r="K50" s="262"/>
      <c r="L50" s="262"/>
      <c r="M50" s="262"/>
      <c r="N50" s="262"/>
      <c r="O50" s="262"/>
      <c r="P50" s="262"/>
      <c r="Q50" s="262"/>
      <c r="R50" s="262"/>
      <c r="S50" s="262"/>
      <c r="T50" s="262"/>
      <c r="U50" s="262"/>
      <c r="V50" s="262"/>
      <c r="W50" s="262"/>
      <c r="X50" s="262"/>
      <c r="Y50" s="262"/>
      <c r="Z50" s="262"/>
      <c r="AA50" s="262"/>
      <c r="AB50" s="262"/>
      <c r="AC50" s="262"/>
      <c r="AD50" s="262"/>
      <c r="AE50" s="262"/>
      <c r="AF50" s="262"/>
      <c r="AG50" s="262"/>
      <c r="AH50" s="262"/>
      <c r="AI50" s="262"/>
      <c r="AJ50" s="262"/>
      <c r="AK50" s="326"/>
      <c r="AL50" s="327"/>
      <c r="AM50" s="1126"/>
      <c r="AN50" s="328" t="s">
        <v>564</v>
      </c>
      <c r="AO50" s="329" t="s">
        <v>565</v>
      </c>
      <c r="AP50" s="330" t="s">
        <v>566</v>
      </c>
      <c r="AQ50" s="331" t="s">
        <v>567</v>
      </c>
      <c r="AR50" s="332" t="s">
        <v>568</v>
      </c>
    </row>
    <row r="51" spans="1:44" x14ac:dyDescent="0.15">
      <c r="A51" s="266"/>
      <c r="B51" s="262"/>
      <c r="C51" s="262"/>
      <c r="D51" s="262"/>
      <c r="E51" s="262"/>
      <c r="F51" s="262"/>
      <c r="G51" s="262"/>
      <c r="H51" s="262"/>
      <c r="I51" s="262"/>
      <c r="J51" s="262"/>
      <c r="K51" s="262"/>
      <c r="L51" s="262"/>
      <c r="M51" s="262"/>
      <c r="N51" s="262"/>
      <c r="O51" s="262"/>
      <c r="P51" s="262"/>
      <c r="Q51" s="262"/>
      <c r="R51" s="262"/>
      <c r="S51" s="262"/>
      <c r="T51" s="262"/>
      <c r="U51" s="262"/>
      <c r="V51" s="262"/>
      <c r="W51" s="262"/>
      <c r="X51" s="262"/>
      <c r="Y51" s="262"/>
      <c r="Z51" s="262"/>
      <c r="AA51" s="262"/>
      <c r="AB51" s="262"/>
      <c r="AC51" s="262"/>
      <c r="AD51" s="262"/>
      <c r="AE51" s="262"/>
      <c r="AF51" s="262"/>
      <c r="AG51" s="262"/>
      <c r="AH51" s="262"/>
      <c r="AI51" s="262"/>
      <c r="AJ51" s="262"/>
      <c r="AK51" s="324" t="s">
        <v>569</v>
      </c>
      <c r="AL51" s="325"/>
      <c r="AM51" s="333">
        <v>1149271</v>
      </c>
      <c r="AN51" s="334">
        <v>47383</v>
      </c>
      <c r="AO51" s="335">
        <v>-13.3</v>
      </c>
      <c r="AP51" s="336">
        <v>47387</v>
      </c>
      <c r="AQ51" s="337">
        <v>-9.1999999999999993</v>
      </c>
      <c r="AR51" s="338">
        <v>-4.0999999999999996</v>
      </c>
    </row>
    <row r="52" spans="1:44" x14ac:dyDescent="0.15">
      <c r="A52" s="266"/>
      <c r="B52" s="262"/>
      <c r="C52" s="262"/>
      <c r="D52" s="262"/>
      <c r="E52" s="262"/>
      <c r="F52" s="262"/>
      <c r="G52" s="262"/>
      <c r="H52" s="262"/>
      <c r="I52" s="262"/>
      <c r="J52" s="262"/>
      <c r="K52" s="262"/>
      <c r="L52" s="262"/>
      <c r="M52" s="262"/>
      <c r="N52" s="262"/>
      <c r="O52" s="262"/>
      <c r="P52" s="262"/>
      <c r="Q52" s="262"/>
      <c r="R52" s="262"/>
      <c r="S52" s="262"/>
      <c r="T52" s="262"/>
      <c r="U52" s="262"/>
      <c r="V52" s="262"/>
      <c r="W52" s="262"/>
      <c r="X52" s="262"/>
      <c r="Y52" s="262"/>
      <c r="Z52" s="262"/>
      <c r="AA52" s="262"/>
      <c r="AB52" s="262"/>
      <c r="AC52" s="262"/>
      <c r="AD52" s="262"/>
      <c r="AE52" s="262"/>
      <c r="AF52" s="262"/>
      <c r="AG52" s="262"/>
      <c r="AH52" s="262"/>
      <c r="AI52" s="262"/>
      <c r="AJ52" s="262"/>
      <c r="AK52" s="339"/>
      <c r="AL52" s="340" t="s">
        <v>570</v>
      </c>
      <c r="AM52" s="341">
        <v>863479</v>
      </c>
      <c r="AN52" s="342">
        <v>35600</v>
      </c>
      <c r="AO52" s="343">
        <v>-20.7</v>
      </c>
      <c r="AP52" s="344">
        <v>24928</v>
      </c>
      <c r="AQ52" s="345">
        <v>0.3</v>
      </c>
      <c r="AR52" s="346">
        <v>-21</v>
      </c>
    </row>
    <row r="53" spans="1:44" x14ac:dyDescent="0.15">
      <c r="A53" s="266"/>
      <c r="B53" s="262"/>
      <c r="C53" s="262"/>
      <c r="D53" s="262"/>
      <c r="E53" s="262"/>
      <c r="F53" s="262"/>
      <c r="G53" s="262"/>
      <c r="H53" s="262"/>
      <c r="I53" s="262"/>
      <c r="J53" s="262"/>
      <c r="K53" s="262"/>
      <c r="L53" s="262"/>
      <c r="M53" s="262"/>
      <c r="N53" s="262"/>
      <c r="O53" s="262"/>
      <c r="P53" s="262"/>
      <c r="Q53" s="262"/>
      <c r="R53" s="262"/>
      <c r="S53" s="262"/>
      <c r="T53" s="262"/>
      <c r="U53" s="262"/>
      <c r="V53" s="262"/>
      <c r="W53" s="262"/>
      <c r="X53" s="262"/>
      <c r="Y53" s="262"/>
      <c r="Z53" s="262"/>
      <c r="AA53" s="262"/>
      <c r="AB53" s="262"/>
      <c r="AC53" s="262"/>
      <c r="AD53" s="262"/>
      <c r="AE53" s="262"/>
      <c r="AF53" s="262"/>
      <c r="AG53" s="262"/>
      <c r="AH53" s="262"/>
      <c r="AI53" s="262"/>
      <c r="AJ53" s="262"/>
      <c r="AK53" s="324" t="s">
        <v>571</v>
      </c>
      <c r="AL53" s="325"/>
      <c r="AM53" s="333">
        <v>1817212</v>
      </c>
      <c r="AN53" s="334">
        <v>75491</v>
      </c>
      <c r="AO53" s="335">
        <v>59.3</v>
      </c>
      <c r="AP53" s="336">
        <v>51264</v>
      </c>
      <c r="AQ53" s="337">
        <v>8.1999999999999993</v>
      </c>
      <c r="AR53" s="338">
        <v>51.1</v>
      </c>
    </row>
    <row r="54" spans="1:44" x14ac:dyDescent="0.15">
      <c r="A54" s="266"/>
      <c r="B54" s="262"/>
      <c r="C54" s="262"/>
      <c r="D54" s="262"/>
      <c r="E54" s="262"/>
      <c r="F54" s="262"/>
      <c r="G54" s="262"/>
      <c r="H54" s="262"/>
      <c r="I54" s="262"/>
      <c r="J54" s="262"/>
      <c r="K54" s="262"/>
      <c r="L54" s="262"/>
      <c r="M54" s="262"/>
      <c r="N54" s="262"/>
      <c r="O54" s="262"/>
      <c r="P54" s="262"/>
      <c r="Q54" s="262"/>
      <c r="R54" s="262"/>
      <c r="S54" s="262"/>
      <c r="T54" s="262"/>
      <c r="U54" s="262"/>
      <c r="V54" s="262"/>
      <c r="W54" s="262"/>
      <c r="X54" s="262"/>
      <c r="Y54" s="262"/>
      <c r="Z54" s="262"/>
      <c r="AA54" s="262"/>
      <c r="AB54" s="262"/>
      <c r="AC54" s="262"/>
      <c r="AD54" s="262"/>
      <c r="AE54" s="262"/>
      <c r="AF54" s="262"/>
      <c r="AG54" s="262"/>
      <c r="AH54" s="262"/>
      <c r="AI54" s="262"/>
      <c r="AJ54" s="262"/>
      <c r="AK54" s="339"/>
      <c r="AL54" s="340" t="s">
        <v>570</v>
      </c>
      <c r="AM54" s="341">
        <v>1477434</v>
      </c>
      <c r="AN54" s="342">
        <v>61376</v>
      </c>
      <c r="AO54" s="343">
        <v>72.400000000000006</v>
      </c>
      <c r="AP54" s="344">
        <v>26040</v>
      </c>
      <c r="AQ54" s="345">
        <v>4.5</v>
      </c>
      <c r="AR54" s="346">
        <v>67.900000000000006</v>
      </c>
    </row>
    <row r="55" spans="1:44" x14ac:dyDescent="0.15">
      <c r="A55" s="266"/>
      <c r="B55" s="262"/>
      <c r="C55" s="262"/>
      <c r="D55" s="262"/>
      <c r="E55" s="262"/>
      <c r="F55" s="262"/>
      <c r="G55" s="262"/>
      <c r="H55" s="262"/>
      <c r="I55" s="262"/>
      <c r="J55" s="262"/>
      <c r="K55" s="262"/>
      <c r="L55" s="262"/>
      <c r="M55" s="262"/>
      <c r="N55" s="262"/>
      <c r="O55" s="262"/>
      <c r="P55" s="262"/>
      <c r="Q55" s="262"/>
      <c r="R55" s="262"/>
      <c r="S55" s="262"/>
      <c r="T55" s="262"/>
      <c r="U55" s="262"/>
      <c r="V55" s="262"/>
      <c r="W55" s="262"/>
      <c r="X55" s="262"/>
      <c r="Y55" s="262"/>
      <c r="Z55" s="262"/>
      <c r="AA55" s="262"/>
      <c r="AB55" s="262"/>
      <c r="AC55" s="262"/>
      <c r="AD55" s="262"/>
      <c r="AE55" s="262"/>
      <c r="AF55" s="262"/>
      <c r="AG55" s="262"/>
      <c r="AH55" s="262"/>
      <c r="AI55" s="262"/>
      <c r="AJ55" s="262"/>
      <c r="AK55" s="324" t="s">
        <v>572</v>
      </c>
      <c r="AL55" s="325"/>
      <c r="AM55" s="333">
        <v>1831317</v>
      </c>
      <c r="AN55" s="334">
        <v>76907</v>
      </c>
      <c r="AO55" s="335">
        <v>1.9</v>
      </c>
      <c r="AP55" s="336">
        <v>52068</v>
      </c>
      <c r="AQ55" s="337">
        <v>1.6</v>
      </c>
      <c r="AR55" s="338">
        <v>0.3</v>
      </c>
    </row>
    <row r="56" spans="1:44" x14ac:dyDescent="0.15">
      <c r="A56" s="266"/>
      <c r="B56" s="262"/>
      <c r="C56" s="262"/>
      <c r="D56" s="262"/>
      <c r="E56" s="262"/>
      <c r="F56" s="262"/>
      <c r="G56" s="262"/>
      <c r="H56" s="262"/>
      <c r="I56" s="262"/>
      <c r="J56" s="262"/>
      <c r="K56" s="262"/>
      <c r="L56" s="262"/>
      <c r="M56" s="262"/>
      <c r="N56" s="262"/>
      <c r="O56" s="262"/>
      <c r="P56" s="262"/>
      <c r="Q56" s="262"/>
      <c r="R56" s="262"/>
      <c r="S56" s="262"/>
      <c r="T56" s="262"/>
      <c r="U56" s="262"/>
      <c r="V56" s="262"/>
      <c r="W56" s="262"/>
      <c r="X56" s="262"/>
      <c r="Y56" s="262"/>
      <c r="Z56" s="262"/>
      <c r="AA56" s="262"/>
      <c r="AB56" s="262"/>
      <c r="AC56" s="262"/>
      <c r="AD56" s="262"/>
      <c r="AE56" s="262"/>
      <c r="AF56" s="262"/>
      <c r="AG56" s="262"/>
      <c r="AH56" s="262"/>
      <c r="AI56" s="262"/>
      <c r="AJ56" s="262"/>
      <c r="AK56" s="339"/>
      <c r="AL56" s="340" t="s">
        <v>570</v>
      </c>
      <c r="AM56" s="341">
        <v>1497184</v>
      </c>
      <c r="AN56" s="342">
        <v>62875</v>
      </c>
      <c r="AO56" s="343">
        <v>2.4</v>
      </c>
      <c r="AP56" s="344">
        <v>26936</v>
      </c>
      <c r="AQ56" s="345">
        <v>3.4</v>
      </c>
      <c r="AR56" s="346">
        <v>-1</v>
      </c>
    </row>
    <row r="57" spans="1:44" x14ac:dyDescent="0.15">
      <c r="A57" s="266"/>
      <c r="B57" s="262"/>
      <c r="C57" s="262"/>
      <c r="D57" s="262"/>
      <c r="E57" s="262"/>
      <c r="F57" s="262"/>
      <c r="G57" s="262"/>
      <c r="H57" s="262"/>
      <c r="I57" s="262"/>
      <c r="J57" s="262"/>
      <c r="K57" s="262"/>
      <c r="L57" s="262"/>
      <c r="M57" s="262"/>
      <c r="N57" s="262"/>
      <c r="O57" s="262"/>
      <c r="P57" s="262"/>
      <c r="Q57" s="262"/>
      <c r="R57" s="262"/>
      <c r="S57" s="262"/>
      <c r="T57" s="262"/>
      <c r="U57" s="262"/>
      <c r="V57" s="262"/>
      <c r="W57" s="262"/>
      <c r="X57" s="262"/>
      <c r="Y57" s="262"/>
      <c r="Z57" s="262"/>
      <c r="AA57" s="262"/>
      <c r="AB57" s="262"/>
      <c r="AC57" s="262"/>
      <c r="AD57" s="262"/>
      <c r="AE57" s="262"/>
      <c r="AF57" s="262"/>
      <c r="AG57" s="262"/>
      <c r="AH57" s="262"/>
      <c r="AI57" s="262"/>
      <c r="AJ57" s="262"/>
      <c r="AK57" s="324" t="s">
        <v>573</v>
      </c>
      <c r="AL57" s="325"/>
      <c r="AM57" s="333">
        <v>788242</v>
      </c>
      <c r="AN57" s="334">
        <v>33453</v>
      </c>
      <c r="AO57" s="335">
        <v>-56.5</v>
      </c>
      <c r="AP57" s="336">
        <v>47161</v>
      </c>
      <c r="AQ57" s="337">
        <v>-9.4</v>
      </c>
      <c r="AR57" s="338">
        <v>-47.1</v>
      </c>
    </row>
    <row r="58" spans="1:44" x14ac:dyDescent="0.15">
      <c r="A58" s="266"/>
      <c r="B58" s="262"/>
      <c r="C58" s="262"/>
      <c r="D58" s="262"/>
      <c r="E58" s="262"/>
      <c r="F58" s="262"/>
      <c r="G58" s="262"/>
      <c r="H58" s="262"/>
      <c r="I58" s="262"/>
      <c r="J58" s="262"/>
      <c r="K58" s="262"/>
      <c r="L58" s="262"/>
      <c r="M58" s="262"/>
      <c r="N58" s="262"/>
      <c r="O58" s="262"/>
      <c r="P58" s="262"/>
      <c r="Q58" s="262"/>
      <c r="R58" s="262"/>
      <c r="S58" s="262"/>
      <c r="T58" s="262"/>
      <c r="U58" s="262"/>
      <c r="V58" s="262"/>
      <c r="W58" s="262"/>
      <c r="X58" s="262"/>
      <c r="Y58" s="262"/>
      <c r="Z58" s="262"/>
      <c r="AA58" s="262"/>
      <c r="AB58" s="262"/>
      <c r="AC58" s="262"/>
      <c r="AD58" s="262"/>
      <c r="AE58" s="262"/>
      <c r="AF58" s="262"/>
      <c r="AG58" s="262"/>
      <c r="AH58" s="262"/>
      <c r="AI58" s="262"/>
      <c r="AJ58" s="262"/>
      <c r="AK58" s="339"/>
      <c r="AL58" s="340" t="s">
        <v>570</v>
      </c>
      <c r="AM58" s="341">
        <v>556706</v>
      </c>
      <c r="AN58" s="342">
        <v>23626</v>
      </c>
      <c r="AO58" s="343">
        <v>-62.4</v>
      </c>
      <c r="AP58" s="344">
        <v>24595</v>
      </c>
      <c r="AQ58" s="345">
        <v>-8.6999999999999993</v>
      </c>
      <c r="AR58" s="346">
        <v>-53.7</v>
      </c>
    </row>
    <row r="59" spans="1:44" x14ac:dyDescent="0.15">
      <c r="A59" s="266"/>
      <c r="B59" s="262"/>
      <c r="C59" s="262"/>
      <c r="D59" s="262"/>
      <c r="E59" s="262"/>
      <c r="F59" s="262"/>
      <c r="G59" s="262"/>
      <c r="H59" s="262"/>
      <c r="I59" s="262"/>
      <c r="J59" s="262"/>
      <c r="K59" s="262"/>
      <c r="L59" s="262"/>
      <c r="M59" s="262"/>
      <c r="N59" s="262"/>
      <c r="O59" s="262"/>
      <c r="P59" s="262"/>
      <c r="Q59" s="262"/>
      <c r="R59" s="262"/>
      <c r="S59" s="262"/>
      <c r="T59" s="262"/>
      <c r="U59" s="262"/>
      <c r="V59" s="262"/>
      <c r="W59" s="262"/>
      <c r="X59" s="262"/>
      <c r="Y59" s="262"/>
      <c r="Z59" s="262"/>
      <c r="AA59" s="262"/>
      <c r="AB59" s="262"/>
      <c r="AC59" s="262"/>
      <c r="AD59" s="262"/>
      <c r="AE59" s="262"/>
      <c r="AF59" s="262"/>
      <c r="AG59" s="262"/>
      <c r="AH59" s="262"/>
      <c r="AI59" s="262"/>
      <c r="AJ59" s="262"/>
      <c r="AK59" s="324" t="s">
        <v>574</v>
      </c>
      <c r="AL59" s="325"/>
      <c r="AM59" s="333">
        <v>929775</v>
      </c>
      <c r="AN59" s="334">
        <v>39788</v>
      </c>
      <c r="AO59" s="335">
        <v>18.899999999999999</v>
      </c>
      <c r="AP59" s="336">
        <v>43423</v>
      </c>
      <c r="AQ59" s="337">
        <v>-7.9</v>
      </c>
      <c r="AR59" s="338">
        <v>26.8</v>
      </c>
    </row>
    <row r="60" spans="1:44" x14ac:dyDescent="0.15">
      <c r="A60" s="266"/>
      <c r="B60" s="262"/>
      <c r="C60" s="262"/>
      <c r="D60" s="262"/>
      <c r="E60" s="262"/>
      <c r="F60" s="262"/>
      <c r="G60" s="262"/>
      <c r="H60" s="262"/>
      <c r="I60" s="262"/>
      <c r="J60" s="262"/>
      <c r="K60" s="262"/>
      <c r="L60" s="262"/>
      <c r="M60" s="262"/>
      <c r="N60" s="262"/>
      <c r="O60" s="262"/>
      <c r="P60" s="262"/>
      <c r="Q60" s="262"/>
      <c r="R60" s="262"/>
      <c r="S60" s="262"/>
      <c r="T60" s="262"/>
      <c r="U60" s="262"/>
      <c r="V60" s="262"/>
      <c r="W60" s="262"/>
      <c r="X60" s="262"/>
      <c r="Y60" s="262"/>
      <c r="Z60" s="262"/>
      <c r="AA60" s="262"/>
      <c r="AB60" s="262"/>
      <c r="AC60" s="262"/>
      <c r="AD60" s="262"/>
      <c r="AE60" s="262"/>
      <c r="AF60" s="262"/>
      <c r="AG60" s="262"/>
      <c r="AH60" s="262"/>
      <c r="AI60" s="262"/>
      <c r="AJ60" s="262"/>
      <c r="AK60" s="339"/>
      <c r="AL60" s="340" t="s">
        <v>570</v>
      </c>
      <c r="AM60" s="341">
        <v>794482</v>
      </c>
      <c r="AN60" s="342">
        <v>33999</v>
      </c>
      <c r="AO60" s="343">
        <v>43.9</v>
      </c>
      <c r="AP60" s="344">
        <v>22207</v>
      </c>
      <c r="AQ60" s="345">
        <v>-9.6999999999999993</v>
      </c>
      <c r="AR60" s="346">
        <v>53.6</v>
      </c>
    </row>
    <row r="61" spans="1:44" x14ac:dyDescent="0.15">
      <c r="A61" s="266"/>
      <c r="B61" s="262"/>
      <c r="C61" s="262"/>
      <c r="D61" s="262"/>
      <c r="E61" s="262"/>
      <c r="F61" s="262"/>
      <c r="G61" s="262"/>
      <c r="H61" s="262"/>
      <c r="I61" s="262"/>
      <c r="J61" s="262"/>
      <c r="K61" s="262"/>
      <c r="L61" s="262"/>
      <c r="M61" s="262"/>
      <c r="N61" s="262"/>
      <c r="O61" s="262"/>
      <c r="P61" s="262"/>
      <c r="Q61" s="262"/>
      <c r="R61" s="262"/>
      <c r="S61" s="262"/>
      <c r="T61" s="262"/>
      <c r="U61" s="262"/>
      <c r="V61" s="262"/>
      <c r="W61" s="262"/>
      <c r="X61" s="262"/>
      <c r="Y61" s="262"/>
      <c r="Z61" s="262"/>
      <c r="AA61" s="262"/>
      <c r="AB61" s="262"/>
      <c r="AC61" s="262"/>
      <c r="AD61" s="262"/>
      <c r="AE61" s="262"/>
      <c r="AF61" s="262"/>
      <c r="AG61" s="262"/>
      <c r="AH61" s="262"/>
      <c r="AI61" s="262"/>
      <c r="AJ61" s="262"/>
      <c r="AK61" s="324" t="s">
        <v>575</v>
      </c>
      <c r="AL61" s="347"/>
      <c r="AM61" s="348">
        <v>1303163</v>
      </c>
      <c r="AN61" s="349">
        <v>54604</v>
      </c>
      <c r="AO61" s="350">
        <v>2.1</v>
      </c>
      <c r="AP61" s="351">
        <v>48261</v>
      </c>
      <c r="AQ61" s="352">
        <v>-3.3</v>
      </c>
      <c r="AR61" s="338">
        <v>5.4</v>
      </c>
    </row>
    <row r="62" spans="1:44" x14ac:dyDescent="0.15">
      <c r="A62" s="266"/>
      <c r="B62" s="262"/>
      <c r="C62" s="262"/>
      <c r="D62" s="262"/>
      <c r="E62" s="262"/>
      <c r="F62" s="262"/>
      <c r="G62" s="262"/>
      <c r="H62" s="262"/>
      <c r="I62" s="262"/>
      <c r="J62" s="262"/>
      <c r="K62" s="262"/>
      <c r="L62" s="262"/>
      <c r="M62" s="262"/>
      <c r="N62" s="262"/>
      <c r="O62" s="262"/>
      <c r="P62" s="262"/>
      <c r="Q62" s="262"/>
      <c r="R62" s="262"/>
      <c r="S62" s="262"/>
      <c r="T62" s="262"/>
      <c r="U62" s="262"/>
      <c r="V62" s="262"/>
      <c r="W62" s="262"/>
      <c r="X62" s="262"/>
      <c r="Y62" s="262"/>
      <c r="Z62" s="262"/>
      <c r="AA62" s="262"/>
      <c r="AB62" s="262"/>
      <c r="AC62" s="262"/>
      <c r="AD62" s="262"/>
      <c r="AE62" s="262"/>
      <c r="AF62" s="262"/>
      <c r="AG62" s="262"/>
      <c r="AH62" s="262"/>
      <c r="AI62" s="262"/>
      <c r="AJ62" s="262"/>
      <c r="AK62" s="339"/>
      <c r="AL62" s="340" t="s">
        <v>570</v>
      </c>
      <c r="AM62" s="341">
        <v>1037857</v>
      </c>
      <c r="AN62" s="342">
        <v>43495</v>
      </c>
      <c r="AO62" s="343">
        <v>7.1</v>
      </c>
      <c r="AP62" s="344">
        <v>24941</v>
      </c>
      <c r="AQ62" s="345">
        <v>-2</v>
      </c>
      <c r="AR62" s="346">
        <v>9.1</v>
      </c>
    </row>
    <row r="63" spans="1:44" x14ac:dyDescent="0.15">
      <c r="A63" s="266"/>
      <c r="B63" s="262"/>
      <c r="C63" s="262"/>
      <c r="D63" s="262"/>
      <c r="E63" s="262"/>
      <c r="F63" s="262"/>
      <c r="G63" s="262"/>
      <c r="H63" s="262"/>
      <c r="I63" s="262"/>
      <c r="J63" s="262"/>
      <c r="K63" s="262"/>
      <c r="L63" s="262"/>
      <c r="M63" s="262"/>
      <c r="N63" s="262"/>
      <c r="O63" s="262"/>
      <c r="P63" s="262"/>
      <c r="Q63" s="262"/>
      <c r="R63" s="262"/>
      <c r="S63" s="262"/>
      <c r="T63" s="262"/>
      <c r="U63" s="262"/>
      <c r="V63" s="262"/>
      <c r="W63" s="262"/>
      <c r="X63" s="262"/>
      <c r="Y63" s="262"/>
      <c r="Z63" s="262"/>
      <c r="AA63" s="262"/>
      <c r="AB63" s="262"/>
      <c r="AC63" s="262"/>
      <c r="AD63" s="262"/>
      <c r="AE63" s="262"/>
      <c r="AF63" s="262"/>
      <c r="AG63" s="262"/>
      <c r="AH63" s="262"/>
      <c r="AI63" s="262"/>
      <c r="AJ63" s="262"/>
      <c r="AK63" s="262"/>
      <c r="AL63" s="262"/>
      <c r="AM63" s="262"/>
      <c r="AN63" s="262"/>
      <c r="AO63" s="262"/>
      <c r="AP63" s="262"/>
      <c r="AQ63" s="262"/>
      <c r="AR63" s="262"/>
    </row>
    <row r="64" spans="1:44" x14ac:dyDescent="0.15">
      <c r="A64" s="266"/>
      <c r="B64" s="262"/>
      <c r="C64" s="262"/>
      <c r="D64" s="262"/>
      <c r="E64" s="262"/>
      <c r="F64" s="262"/>
      <c r="G64" s="262"/>
      <c r="H64" s="262"/>
      <c r="I64" s="262"/>
      <c r="J64" s="262"/>
      <c r="K64" s="262"/>
      <c r="L64" s="262"/>
      <c r="M64" s="262"/>
      <c r="N64" s="262"/>
      <c r="O64" s="262"/>
      <c r="P64" s="262"/>
      <c r="Q64" s="262"/>
      <c r="R64" s="262"/>
      <c r="S64" s="262"/>
      <c r="T64" s="262"/>
      <c r="U64" s="262"/>
      <c r="V64" s="262"/>
      <c r="W64" s="262"/>
      <c r="X64" s="262"/>
      <c r="Y64" s="262"/>
      <c r="Z64" s="262"/>
      <c r="AA64" s="262"/>
      <c r="AB64" s="262"/>
      <c r="AC64" s="262"/>
      <c r="AD64" s="262"/>
      <c r="AE64" s="262"/>
      <c r="AF64" s="262"/>
      <c r="AG64" s="262"/>
      <c r="AH64" s="262"/>
      <c r="AI64" s="262"/>
      <c r="AJ64" s="262"/>
      <c r="AK64" s="262"/>
      <c r="AL64" s="262"/>
      <c r="AM64" s="262"/>
      <c r="AN64" s="262"/>
      <c r="AO64" s="262"/>
      <c r="AP64" s="262"/>
      <c r="AQ64" s="262"/>
      <c r="AR64" s="262"/>
    </row>
    <row r="65" spans="1:46" x14ac:dyDescent="0.15">
      <c r="A65" s="266"/>
      <c r="B65" s="262"/>
      <c r="C65" s="262"/>
      <c r="D65" s="262"/>
      <c r="E65" s="262"/>
      <c r="F65" s="262"/>
      <c r="G65" s="262"/>
      <c r="H65" s="262"/>
      <c r="I65" s="262"/>
      <c r="J65" s="262"/>
      <c r="K65" s="262"/>
      <c r="L65" s="262"/>
      <c r="M65" s="262"/>
      <c r="N65" s="262"/>
      <c r="O65" s="262"/>
      <c r="P65" s="262"/>
      <c r="Q65" s="262"/>
      <c r="R65" s="262"/>
      <c r="S65" s="262"/>
      <c r="T65" s="262"/>
      <c r="U65" s="262"/>
      <c r="V65" s="262"/>
      <c r="W65" s="262"/>
      <c r="X65" s="262"/>
      <c r="Y65" s="262"/>
      <c r="Z65" s="262"/>
      <c r="AA65" s="262"/>
      <c r="AB65" s="262"/>
      <c r="AC65" s="262"/>
      <c r="AD65" s="262"/>
      <c r="AE65" s="262"/>
      <c r="AF65" s="262"/>
      <c r="AG65" s="262"/>
      <c r="AH65" s="262"/>
      <c r="AI65" s="262"/>
      <c r="AJ65" s="262"/>
      <c r="AK65" s="262"/>
      <c r="AL65" s="262"/>
      <c r="AM65" s="262"/>
      <c r="AN65" s="262"/>
      <c r="AO65" s="262"/>
      <c r="AP65" s="262"/>
      <c r="AQ65" s="262"/>
      <c r="AR65" s="262"/>
    </row>
    <row r="66" spans="1:46" x14ac:dyDescent="0.15">
      <c r="A66" s="353"/>
      <c r="B66" s="320"/>
      <c r="C66" s="320"/>
      <c r="D66" s="320"/>
      <c r="E66" s="320"/>
      <c r="F66" s="320"/>
      <c r="G66" s="320"/>
      <c r="H66" s="320"/>
      <c r="I66" s="320"/>
      <c r="J66" s="320"/>
      <c r="K66" s="320"/>
      <c r="L66" s="320"/>
      <c r="M66" s="320"/>
      <c r="N66" s="320"/>
      <c r="O66" s="320"/>
      <c r="P66" s="320"/>
      <c r="Q66" s="320"/>
      <c r="R66" s="320"/>
      <c r="S66" s="320"/>
      <c r="T66" s="320"/>
      <c r="U66" s="320"/>
      <c r="V66" s="320"/>
      <c r="W66" s="320"/>
      <c r="X66" s="320"/>
      <c r="Y66" s="320"/>
      <c r="Z66" s="320"/>
      <c r="AA66" s="320"/>
      <c r="AB66" s="320"/>
      <c r="AC66" s="320"/>
      <c r="AD66" s="320"/>
      <c r="AE66" s="320"/>
      <c r="AF66" s="320"/>
      <c r="AG66" s="320"/>
      <c r="AH66" s="320"/>
      <c r="AI66" s="320"/>
      <c r="AJ66" s="320"/>
      <c r="AK66" s="320"/>
      <c r="AL66" s="320"/>
      <c r="AM66" s="320"/>
      <c r="AN66" s="320"/>
      <c r="AO66" s="320"/>
      <c r="AP66" s="320"/>
      <c r="AQ66" s="320"/>
      <c r="AR66" s="320"/>
      <c r="AS66" s="354"/>
    </row>
    <row r="67" spans="1:46" ht="13.5" hidden="1" customHeight="1" x14ac:dyDescent="0.15">
      <c r="AK67" s="262"/>
      <c r="AL67" s="262"/>
      <c r="AM67" s="262"/>
      <c r="AN67" s="262"/>
      <c r="AO67" s="262"/>
      <c r="AP67" s="262"/>
      <c r="AQ67" s="262"/>
      <c r="AR67" s="262"/>
      <c r="AS67" s="262"/>
      <c r="AT67" s="262"/>
    </row>
    <row r="68" spans="1:46" ht="13.5" hidden="1" customHeight="1" x14ac:dyDescent="0.15">
      <c r="AK68" s="262"/>
      <c r="AL68" s="262"/>
      <c r="AM68" s="262"/>
      <c r="AN68" s="262"/>
      <c r="AO68" s="262"/>
      <c r="AP68" s="262"/>
      <c r="AQ68" s="262"/>
      <c r="AR68" s="262"/>
    </row>
    <row r="69" spans="1:46" ht="13.5" hidden="1" customHeight="1" x14ac:dyDescent="0.15">
      <c r="AK69" s="262"/>
      <c r="AL69" s="262"/>
      <c r="AM69" s="262"/>
      <c r="AN69" s="262"/>
      <c r="AO69" s="262"/>
      <c r="AP69" s="262"/>
      <c r="AQ69" s="262"/>
      <c r="AR69" s="262"/>
    </row>
    <row r="70" spans="1:46" hidden="1" x14ac:dyDescent="0.15">
      <c r="AK70" s="262"/>
      <c r="AL70" s="262"/>
      <c r="AM70" s="262"/>
      <c r="AN70" s="262"/>
      <c r="AO70" s="262"/>
      <c r="AP70" s="262"/>
      <c r="AQ70" s="262"/>
      <c r="AR70" s="262"/>
    </row>
    <row r="71" spans="1:46" hidden="1" x14ac:dyDescent="0.15">
      <c r="AK71" s="262"/>
      <c r="AL71" s="262"/>
      <c r="AM71" s="262"/>
      <c r="AN71" s="262"/>
      <c r="AO71" s="262"/>
      <c r="AP71" s="262"/>
      <c r="AQ71" s="262"/>
      <c r="AR71" s="262"/>
    </row>
    <row r="72" spans="1:46" hidden="1" x14ac:dyDescent="0.15">
      <c r="AK72" s="262"/>
      <c r="AL72" s="262"/>
      <c r="AM72" s="262"/>
      <c r="AN72" s="262"/>
      <c r="AO72" s="262"/>
      <c r="AP72" s="262"/>
      <c r="AQ72" s="262"/>
      <c r="AR72" s="262"/>
    </row>
    <row r="73" spans="1:46" hidden="1" x14ac:dyDescent="0.15">
      <c r="AK73" s="262"/>
      <c r="AL73" s="262"/>
      <c r="AM73" s="262"/>
      <c r="AN73" s="262"/>
      <c r="AO73" s="262"/>
      <c r="AP73" s="262"/>
      <c r="AQ73" s="262"/>
      <c r="AR73" s="262"/>
    </row>
  </sheetData>
  <sheetProtection algorithmName="SHA-512" hashValue="X5TkRPP1QfFHpwGLy2d2JZ/3qPyQcx58gCIttSiHJOqcyOY624W8D8ucsu8vhM2wTHY+g9dAvQkM0KqjK2veDw==" saltValue="RsfBNlO1TSk99maIcN0VrA=="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26:AS26"/>
    <mergeCell ref="AO7:AO8"/>
    <mergeCell ref="AK9:AN9"/>
    <mergeCell ref="AK10:AN10"/>
    <mergeCell ref="AK11:AN11"/>
    <mergeCell ref="AK12:AN12"/>
    <mergeCell ref="AK13:AN13"/>
    <mergeCell ref="AK14:AN14"/>
    <mergeCell ref="AK15:AN15"/>
    <mergeCell ref="AK16:AN16"/>
    <mergeCell ref="AK21:AN21"/>
    <mergeCell ref="AK22:AN22"/>
  </mergeCells>
  <phoneticPr fontId="2"/>
  <printOptions horizontalCentered="1"/>
  <pageMargins left="0.39370078740157483" right="0.19685039370078741" top="0.39370078740157483" bottom="0.31496062992125984" header="0.51181102362204722" footer="0"/>
  <pageSetup paperSize="8" scale="88"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zoomScaleNormal="100" zoomScaleSheetLayoutView="55" workbookViewId="0"/>
  </sheetViews>
  <sheetFormatPr defaultColWidth="0" defaultRowHeight="13.5" customHeight="1" zeroHeight="1" x14ac:dyDescent="0.15"/>
  <cols>
    <col min="1" max="125" width="2.5" style="260" customWidth="1"/>
    <col min="126" max="16384" width="9" style="259" hidden="1"/>
  </cols>
  <sheetData>
    <row r="1" spans="2:125" ht="13.5" customHeight="1" x14ac:dyDescent="0.15">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2:125" x14ac:dyDescent="0.15">
      <c r="B2" s="259"/>
      <c r="DG2" s="259"/>
    </row>
    <row r="3" spans="2:125" x14ac:dyDescent="0.15">
      <c r="C3" s="259"/>
      <c r="D3" s="259"/>
      <c r="E3" s="259"/>
      <c r="F3" s="259"/>
      <c r="G3" s="259"/>
      <c r="H3" s="259"/>
      <c r="I3" s="259"/>
      <c r="J3" s="259"/>
      <c r="K3" s="259"/>
      <c r="L3" s="259"/>
      <c r="M3" s="259"/>
      <c r="N3" s="259"/>
      <c r="O3" s="259"/>
      <c r="P3" s="259"/>
      <c r="Q3" s="259"/>
      <c r="R3" s="259"/>
      <c r="S3" s="259"/>
      <c r="T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H3" s="259"/>
      <c r="DI3" s="259"/>
      <c r="DJ3" s="259"/>
      <c r="DK3" s="259"/>
      <c r="DL3" s="259"/>
      <c r="DM3" s="259"/>
      <c r="DN3" s="259"/>
      <c r="DO3" s="259"/>
      <c r="DP3" s="259"/>
      <c r="DQ3" s="259"/>
      <c r="DR3" s="259"/>
      <c r="DS3" s="259"/>
      <c r="DT3" s="259"/>
      <c r="DU3" s="259"/>
    </row>
    <row r="4" spans="2:125" x14ac:dyDescent="0.15"/>
    <row r="5" spans="2:125" x14ac:dyDescent="0.15"/>
    <row r="6" spans="2:125" x14ac:dyDescent="0.15"/>
    <row r="7" spans="2:125" x14ac:dyDescent="0.15"/>
    <row r="8" spans="2:125" x14ac:dyDescent="0.15"/>
    <row r="9" spans="2:125" x14ac:dyDescent="0.15">
      <c r="DU9" s="259"/>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59"/>
    </row>
    <row r="18" spans="125:125" x14ac:dyDescent="0.15"/>
    <row r="19" spans="125:125" x14ac:dyDescent="0.15"/>
    <row r="20" spans="125:125" x14ac:dyDescent="0.15">
      <c r="DU20" s="259"/>
    </row>
    <row r="21" spans="125:125" x14ac:dyDescent="0.15">
      <c r="DU21" s="259"/>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59"/>
    </row>
    <row r="29" spans="125:125" x14ac:dyDescent="0.15"/>
    <row r="30" spans="125:125" x14ac:dyDescent="0.15"/>
    <row r="31" spans="125:125" x14ac:dyDescent="0.15"/>
    <row r="32" spans="125:125" x14ac:dyDescent="0.15"/>
    <row r="33" spans="2:125" x14ac:dyDescent="0.15">
      <c r="B33" s="259"/>
      <c r="G33" s="259"/>
      <c r="I33" s="259"/>
    </row>
    <row r="34" spans="2:125" x14ac:dyDescent="0.15">
      <c r="C34" s="259"/>
      <c r="P34" s="259"/>
      <c r="DE34" s="259"/>
      <c r="DH34" s="259"/>
    </row>
    <row r="35" spans="2:125" x14ac:dyDescent="0.15">
      <c r="D35" s="259"/>
      <c r="E35" s="259"/>
      <c r="DG35" s="259"/>
      <c r="DJ35" s="259"/>
      <c r="DP35" s="259"/>
      <c r="DQ35" s="259"/>
      <c r="DR35" s="259"/>
      <c r="DS35" s="259"/>
      <c r="DT35" s="259"/>
      <c r="DU35" s="259"/>
    </row>
    <row r="36" spans="2:125" x14ac:dyDescent="0.15">
      <c r="F36" s="259"/>
      <c r="H36" s="259"/>
      <c r="J36" s="259"/>
      <c r="K36" s="259"/>
      <c r="L36" s="259"/>
      <c r="M36" s="259"/>
      <c r="N36" s="259"/>
      <c r="O36" s="259"/>
      <c r="Q36" s="259"/>
      <c r="R36" s="259"/>
      <c r="S36" s="259"/>
      <c r="T36" s="259"/>
      <c r="U36" s="259"/>
      <c r="V36" s="259"/>
      <c r="W36" s="259"/>
      <c r="X36" s="259"/>
      <c r="Y36" s="259"/>
      <c r="Z36" s="259"/>
      <c r="AA36" s="259"/>
      <c r="AB36" s="259"/>
      <c r="AC36" s="259"/>
      <c r="AD36" s="259"/>
      <c r="AE36" s="259"/>
      <c r="AF36" s="259"/>
      <c r="AG36" s="259"/>
      <c r="AH36" s="259"/>
      <c r="AI36" s="259"/>
      <c r="AJ36" s="259"/>
      <c r="AK36" s="259"/>
      <c r="AL36" s="259"/>
      <c r="AM36" s="259"/>
      <c r="AN36" s="259"/>
      <c r="AO36" s="259"/>
      <c r="AP36" s="259"/>
      <c r="AQ36" s="259"/>
      <c r="AR36" s="259"/>
      <c r="AS36" s="259"/>
      <c r="AT36" s="259"/>
      <c r="AU36" s="259"/>
      <c r="AV36" s="259"/>
      <c r="AW36" s="259"/>
      <c r="AX36" s="259"/>
      <c r="AY36" s="259"/>
      <c r="AZ36" s="259"/>
      <c r="BA36" s="259"/>
      <c r="BB36" s="259"/>
      <c r="BC36" s="259"/>
      <c r="BD36" s="259"/>
      <c r="BE36" s="259"/>
      <c r="BF36" s="259"/>
      <c r="BG36" s="259"/>
      <c r="BH36" s="259"/>
      <c r="BI36" s="259"/>
      <c r="BJ36" s="259"/>
      <c r="BK36" s="259"/>
      <c r="BL36" s="259"/>
      <c r="BM36" s="259"/>
      <c r="BN36" s="259"/>
      <c r="BO36" s="259"/>
      <c r="BP36" s="259"/>
      <c r="BQ36" s="259"/>
      <c r="BR36" s="259"/>
      <c r="BS36" s="259"/>
      <c r="BT36" s="259"/>
      <c r="BU36" s="259"/>
      <c r="BV36" s="259"/>
      <c r="BW36" s="259"/>
      <c r="BX36" s="259"/>
      <c r="BY36" s="259"/>
      <c r="BZ36" s="259"/>
      <c r="CA36" s="259"/>
      <c r="CB36" s="259"/>
      <c r="CC36" s="259"/>
      <c r="CD36" s="259"/>
      <c r="CE36" s="259"/>
      <c r="CF36" s="259"/>
      <c r="CG36" s="259"/>
      <c r="CH36" s="259"/>
      <c r="CI36" s="259"/>
      <c r="CJ36" s="259"/>
      <c r="CK36" s="259"/>
      <c r="CL36" s="259"/>
      <c r="CM36" s="259"/>
      <c r="CN36" s="259"/>
      <c r="CO36" s="259"/>
      <c r="CP36" s="259"/>
      <c r="CQ36" s="259"/>
      <c r="CR36" s="259"/>
      <c r="CS36" s="259"/>
      <c r="CT36" s="259"/>
      <c r="CU36" s="259"/>
      <c r="CV36" s="259"/>
      <c r="CW36" s="259"/>
      <c r="CX36" s="259"/>
      <c r="CY36" s="259"/>
      <c r="CZ36" s="259"/>
      <c r="DA36" s="259"/>
      <c r="DB36" s="259"/>
      <c r="DC36" s="259"/>
      <c r="DD36" s="259"/>
      <c r="DF36" s="259"/>
      <c r="DI36" s="259"/>
      <c r="DK36" s="259"/>
      <c r="DL36" s="259"/>
      <c r="DM36" s="259"/>
      <c r="DN36" s="259"/>
      <c r="DO36" s="259"/>
      <c r="DP36" s="259"/>
      <c r="DQ36" s="259"/>
      <c r="DR36" s="259"/>
      <c r="DS36" s="259"/>
      <c r="DT36" s="259"/>
      <c r="DU36" s="259"/>
    </row>
    <row r="37" spans="2:125" x14ac:dyDescent="0.15">
      <c r="DU37" s="259"/>
    </row>
    <row r="38" spans="2:125" x14ac:dyDescent="0.15">
      <c r="DT38" s="259"/>
      <c r="DU38" s="259"/>
    </row>
    <row r="39" spans="2:125" x14ac:dyDescent="0.15"/>
    <row r="40" spans="2:125" x14ac:dyDescent="0.15">
      <c r="DH40" s="259"/>
    </row>
    <row r="41" spans="2:125" x14ac:dyDescent="0.15">
      <c r="DE41" s="259"/>
    </row>
    <row r="42" spans="2:125" x14ac:dyDescent="0.15">
      <c r="DG42" s="259"/>
      <c r="DJ42" s="259"/>
    </row>
    <row r="43" spans="2:125" x14ac:dyDescent="0.15">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F43" s="259"/>
      <c r="DI43" s="259"/>
      <c r="DK43" s="259"/>
      <c r="DL43" s="259"/>
      <c r="DM43" s="259"/>
      <c r="DN43" s="259"/>
      <c r="DO43" s="259"/>
      <c r="DP43" s="259"/>
      <c r="DQ43" s="259"/>
      <c r="DR43" s="259"/>
      <c r="DS43" s="259"/>
      <c r="DT43" s="259"/>
      <c r="DU43" s="259"/>
    </row>
    <row r="44" spans="2:125" x14ac:dyDescent="0.15">
      <c r="DU44" s="259"/>
    </row>
    <row r="45" spans="2:125" x14ac:dyDescent="0.15"/>
    <row r="46" spans="2:125" x14ac:dyDescent="0.15"/>
    <row r="47" spans="2:125" x14ac:dyDescent="0.15"/>
    <row r="48" spans="2:125" x14ac:dyDescent="0.15">
      <c r="DT48" s="259"/>
      <c r="DU48" s="259"/>
    </row>
    <row r="49" spans="120:125" x14ac:dyDescent="0.15">
      <c r="DU49" s="259"/>
    </row>
    <row r="50" spans="120:125" x14ac:dyDescent="0.15">
      <c r="DU50" s="259"/>
    </row>
    <row r="51" spans="120:125" x14ac:dyDescent="0.15">
      <c r="DP51" s="259"/>
      <c r="DQ51" s="259"/>
      <c r="DR51" s="259"/>
      <c r="DS51" s="259"/>
      <c r="DT51" s="259"/>
      <c r="DU51" s="259"/>
    </row>
    <row r="52" spans="120:125" x14ac:dyDescent="0.15"/>
    <row r="53" spans="120:125" x14ac:dyDescent="0.15"/>
    <row r="54" spans="120:125" x14ac:dyDescent="0.15">
      <c r="DU54" s="259"/>
    </row>
    <row r="55" spans="120:125" x14ac:dyDescent="0.15"/>
    <row r="56" spans="120:125" x14ac:dyDescent="0.15"/>
    <row r="57" spans="120:125" x14ac:dyDescent="0.15"/>
    <row r="58" spans="120:125" x14ac:dyDescent="0.15">
      <c r="DU58" s="259"/>
    </row>
    <row r="59" spans="120:125" x14ac:dyDescent="0.15"/>
    <row r="60" spans="120:125" x14ac:dyDescent="0.15"/>
    <row r="61" spans="120:125" x14ac:dyDescent="0.15"/>
    <row r="62" spans="120:125" x14ac:dyDescent="0.15"/>
    <row r="63" spans="120:125" x14ac:dyDescent="0.15">
      <c r="DU63" s="259"/>
    </row>
    <row r="64" spans="120:125" x14ac:dyDescent="0.15">
      <c r="DT64" s="259"/>
      <c r="DU64" s="259"/>
    </row>
    <row r="65" spans="123:125" x14ac:dyDescent="0.15"/>
    <row r="66" spans="123:125" x14ac:dyDescent="0.15"/>
    <row r="67" spans="123:125" x14ac:dyDescent="0.15"/>
    <row r="68" spans="123:125" x14ac:dyDescent="0.15"/>
    <row r="69" spans="123:125" x14ac:dyDescent="0.15">
      <c r="DS69" s="259"/>
      <c r="DT69" s="259"/>
      <c r="DU69" s="259"/>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59"/>
    </row>
    <row r="83" spans="116:125" x14ac:dyDescent="0.15">
      <c r="DM83" s="259"/>
      <c r="DN83" s="259"/>
      <c r="DO83" s="259"/>
      <c r="DP83" s="259"/>
      <c r="DQ83" s="259"/>
      <c r="DR83" s="259"/>
      <c r="DS83" s="259"/>
      <c r="DT83" s="259"/>
      <c r="DU83" s="259"/>
    </row>
    <row r="84" spans="116:125" x14ac:dyDescent="0.15"/>
    <row r="85" spans="116:125" x14ac:dyDescent="0.15"/>
    <row r="86" spans="116:125" x14ac:dyDescent="0.15"/>
    <row r="87" spans="116:125" x14ac:dyDescent="0.15"/>
    <row r="88" spans="116:125" x14ac:dyDescent="0.15">
      <c r="DU88" s="259"/>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59"/>
      <c r="DT94" s="259"/>
      <c r="DU94" s="259"/>
    </row>
    <row r="95" spans="116:125" ht="13.5" customHeight="1" x14ac:dyDescent="0.15">
      <c r="DU95" s="259"/>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59"/>
    </row>
    <row r="102" spans="124:125" ht="13.5" customHeight="1" x14ac:dyDescent="0.15"/>
    <row r="103" spans="124:125" ht="13.5" customHeight="1" x14ac:dyDescent="0.15"/>
    <row r="104" spans="124:125" ht="13.5" customHeight="1" x14ac:dyDescent="0.15">
      <c r="DT104" s="259"/>
      <c r="DU104" s="259"/>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9" t="s">
        <v>577</v>
      </c>
    </row>
    <row r="121" spans="125:125" ht="13.5" hidden="1" customHeight="1" x14ac:dyDescent="0.15">
      <c r="DU121" s="259"/>
    </row>
  </sheetData>
  <sheetProtection algorithmName="SHA-512" hashValue="fRJynYWMtRkSJGdkwBG1L3CAFPd6zJP1ABMswqvIL9wXMokdCQ3OpzzDrxfTF3cLsYNQTTvyV7rRutCSlafH5Q==" saltValue="ShEWR4IWh8/ljQ0IJC03IA==" spinCount="100000" sheet="1" objects="1" scenarios="1"/>
  <dataConsolidate/>
  <phoneticPr fontId="2"/>
  <printOptions horizontalCentered="1" verticalCentered="1"/>
  <pageMargins left="0" right="0" top="0.19685039370078741" bottom="0" header="0.39370078740157483" footer="0"/>
  <pageSetup paperSize="8" scale="5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zoomScaleNormal="100" zoomScaleSheetLayoutView="55" workbookViewId="0"/>
  </sheetViews>
  <sheetFormatPr defaultColWidth="0" defaultRowHeight="13.5" customHeight="1" zeroHeight="1" x14ac:dyDescent="0.15"/>
  <cols>
    <col min="1" max="125" width="2.5" style="260" customWidth="1"/>
    <col min="126" max="142" width="0" style="259" hidden="1" customWidth="1"/>
    <col min="143" max="16384" width="9" style="259" hidden="1"/>
  </cols>
  <sheetData>
    <row r="1" spans="1:125" ht="13.5" customHeight="1" x14ac:dyDescent="0.15">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1:125" x14ac:dyDescent="0.15">
      <c r="B2" s="259"/>
      <c r="T2" s="259"/>
    </row>
    <row r="3" spans="1:125" x14ac:dyDescent="0.15">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G3" s="259"/>
      <c r="DH3" s="259"/>
      <c r="DI3" s="259"/>
      <c r="DJ3" s="259"/>
      <c r="DK3" s="259"/>
      <c r="DL3" s="259"/>
      <c r="DM3" s="259"/>
      <c r="DN3" s="259"/>
      <c r="DO3" s="259"/>
      <c r="DP3" s="259"/>
      <c r="DQ3" s="259"/>
      <c r="DR3" s="259"/>
      <c r="DS3" s="259"/>
      <c r="DT3" s="259"/>
      <c r="DU3" s="259"/>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59"/>
      <c r="G33" s="259"/>
      <c r="I33" s="259"/>
    </row>
    <row r="34" spans="2:125" x14ac:dyDescent="0.15">
      <c r="C34" s="259"/>
      <c r="P34" s="259"/>
      <c r="R34" s="259"/>
      <c r="U34" s="259"/>
    </row>
    <row r="35" spans="2:125" x14ac:dyDescent="0.15">
      <c r="D35" s="259"/>
      <c r="E35" s="259"/>
      <c r="T35" s="259"/>
      <c r="W35" s="259"/>
      <c r="X35" s="259"/>
      <c r="Y35" s="259"/>
      <c r="Z35" s="259"/>
      <c r="AA35" s="259"/>
      <c r="AB35" s="259"/>
      <c r="AC35" s="259"/>
      <c r="AD35" s="259"/>
      <c r="AE35" s="259"/>
      <c r="AF35" s="259"/>
      <c r="AG35" s="259"/>
      <c r="AH35" s="259"/>
      <c r="AI35" s="259"/>
      <c r="AJ35" s="259"/>
      <c r="AK35" s="259"/>
      <c r="AL35" s="259"/>
      <c r="AM35" s="259"/>
      <c r="AN35" s="259"/>
      <c r="AO35" s="259"/>
      <c r="AP35" s="259"/>
      <c r="AQ35" s="259"/>
      <c r="AR35" s="259"/>
      <c r="AS35" s="259"/>
      <c r="AT35" s="259"/>
      <c r="AU35" s="259"/>
      <c r="AV35" s="259"/>
      <c r="AW35" s="259"/>
      <c r="AX35" s="259"/>
      <c r="AY35" s="259"/>
      <c r="AZ35" s="259"/>
      <c r="BA35" s="259"/>
      <c r="BB35" s="259"/>
      <c r="BC35" s="259"/>
      <c r="BD35" s="259"/>
      <c r="BE35" s="259"/>
      <c r="BF35" s="259"/>
      <c r="BG35" s="259"/>
      <c r="BH35" s="259"/>
      <c r="BI35" s="259"/>
      <c r="BJ35" s="259"/>
      <c r="BK35" s="259"/>
      <c r="BL35" s="259"/>
      <c r="BM35" s="259"/>
      <c r="BN35" s="259"/>
      <c r="BO35" s="259"/>
      <c r="BP35" s="259"/>
      <c r="BQ35" s="259"/>
      <c r="BR35" s="259"/>
      <c r="BS35" s="259"/>
      <c r="BT35" s="259"/>
      <c r="BU35" s="259"/>
      <c r="BV35" s="259"/>
      <c r="BW35" s="259"/>
      <c r="BX35" s="259"/>
      <c r="BY35" s="259"/>
      <c r="BZ35" s="259"/>
      <c r="CA35" s="259"/>
      <c r="CB35" s="259"/>
      <c r="CC35" s="259"/>
      <c r="CD35" s="259"/>
      <c r="CE35" s="259"/>
      <c r="CF35" s="259"/>
      <c r="CG35" s="259"/>
      <c r="CH35" s="259"/>
      <c r="CI35" s="259"/>
      <c r="CJ35" s="259"/>
      <c r="CK35" s="259"/>
      <c r="CL35" s="259"/>
      <c r="CM35" s="259"/>
      <c r="CN35" s="259"/>
      <c r="CO35" s="259"/>
      <c r="CP35" s="259"/>
      <c r="CQ35" s="259"/>
      <c r="CR35" s="259"/>
      <c r="CS35" s="259"/>
      <c r="CT35" s="259"/>
      <c r="CU35" s="259"/>
      <c r="CV35" s="259"/>
      <c r="CW35" s="259"/>
      <c r="CX35" s="259"/>
      <c r="CY35" s="259"/>
      <c r="CZ35" s="259"/>
      <c r="DA35" s="259"/>
      <c r="DB35" s="259"/>
      <c r="DC35" s="259"/>
      <c r="DD35" s="259"/>
      <c r="DE35" s="259"/>
      <c r="DF35" s="259"/>
      <c r="DG35" s="259"/>
      <c r="DH35" s="259"/>
      <c r="DI35" s="259"/>
      <c r="DJ35" s="259"/>
      <c r="DK35" s="259"/>
      <c r="DL35" s="259"/>
      <c r="DM35" s="259"/>
      <c r="DN35" s="259"/>
      <c r="DO35" s="259"/>
      <c r="DP35" s="259"/>
      <c r="DQ35" s="259"/>
      <c r="DR35" s="259"/>
      <c r="DS35" s="259"/>
      <c r="DT35" s="259"/>
      <c r="DU35" s="259"/>
    </row>
    <row r="36" spans="2:125" x14ac:dyDescent="0.15">
      <c r="F36" s="259"/>
      <c r="H36" s="259"/>
      <c r="J36" s="259"/>
      <c r="K36" s="259"/>
      <c r="L36" s="259"/>
      <c r="M36" s="259"/>
      <c r="N36" s="259"/>
      <c r="O36" s="259"/>
      <c r="Q36" s="259"/>
      <c r="S36" s="259"/>
      <c r="V36" s="259"/>
    </row>
    <row r="37" spans="2:125" x14ac:dyDescent="0.15"/>
    <row r="38" spans="2:125" x14ac:dyDescent="0.15"/>
    <row r="39" spans="2:125" x14ac:dyDescent="0.15"/>
    <row r="40" spans="2:125" x14ac:dyDescent="0.15">
      <c r="U40" s="259"/>
    </row>
    <row r="41" spans="2:125" x14ac:dyDescent="0.15">
      <c r="R41" s="259"/>
    </row>
    <row r="42" spans="2:125" x14ac:dyDescent="0.15">
      <c r="T42" s="259"/>
      <c r="W42" s="259"/>
      <c r="X42" s="259"/>
      <c r="Y42" s="259"/>
      <c r="Z42" s="259"/>
      <c r="AA42" s="259"/>
      <c r="AB42" s="259"/>
      <c r="AC42" s="259"/>
      <c r="AD42" s="259"/>
      <c r="AE42" s="259"/>
      <c r="AF42" s="259"/>
      <c r="AG42" s="259"/>
      <c r="AH42" s="259"/>
      <c r="AI42" s="259"/>
      <c r="AJ42" s="259"/>
      <c r="AK42" s="259"/>
      <c r="AL42" s="259"/>
      <c r="AM42" s="259"/>
      <c r="AN42" s="259"/>
      <c r="AO42" s="259"/>
      <c r="AP42" s="259"/>
      <c r="AQ42" s="259"/>
      <c r="AR42" s="259"/>
      <c r="AS42" s="259"/>
      <c r="AT42" s="259"/>
      <c r="AU42" s="259"/>
      <c r="AV42" s="259"/>
      <c r="AW42" s="259"/>
      <c r="AX42" s="259"/>
      <c r="AY42" s="259"/>
      <c r="AZ42" s="259"/>
      <c r="BA42" s="259"/>
      <c r="BB42" s="259"/>
      <c r="BC42" s="259"/>
      <c r="BD42" s="259"/>
      <c r="BE42" s="259"/>
      <c r="BF42" s="259"/>
      <c r="BG42" s="259"/>
      <c r="BH42" s="259"/>
      <c r="BI42" s="259"/>
      <c r="BJ42" s="259"/>
      <c r="BK42" s="259"/>
      <c r="BL42" s="259"/>
      <c r="BM42" s="259"/>
      <c r="BN42" s="259"/>
      <c r="BO42" s="259"/>
      <c r="BP42" s="259"/>
      <c r="BQ42" s="259"/>
      <c r="BR42" s="259"/>
      <c r="BS42" s="259"/>
      <c r="BT42" s="259"/>
      <c r="BU42" s="259"/>
      <c r="BV42" s="259"/>
      <c r="BW42" s="259"/>
      <c r="BX42" s="259"/>
      <c r="BY42" s="259"/>
      <c r="BZ42" s="259"/>
      <c r="CA42" s="259"/>
      <c r="CB42" s="259"/>
      <c r="CC42" s="259"/>
      <c r="CD42" s="259"/>
      <c r="CE42" s="259"/>
      <c r="CF42" s="259"/>
      <c r="CG42" s="259"/>
      <c r="CH42" s="259"/>
      <c r="CI42" s="259"/>
      <c r="CJ42" s="259"/>
      <c r="CK42" s="259"/>
      <c r="CL42" s="259"/>
      <c r="CM42" s="259"/>
      <c r="CN42" s="259"/>
      <c r="CO42" s="259"/>
      <c r="CP42" s="259"/>
      <c r="CQ42" s="259"/>
      <c r="CR42" s="259"/>
      <c r="CS42" s="259"/>
      <c r="CT42" s="259"/>
      <c r="CU42" s="259"/>
      <c r="CV42" s="259"/>
      <c r="CW42" s="259"/>
      <c r="CX42" s="259"/>
      <c r="CY42" s="259"/>
      <c r="CZ42" s="259"/>
      <c r="DA42" s="259"/>
      <c r="DB42" s="259"/>
      <c r="DC42" s="259"/>
      <c r="DD42" s="259"/>
      <c r="DE42" s="259"/>
      <c r="DF42" s="259"/>
      <c r="DG42" s="259"/>
      <c r="DH42" s="259"/>
      <c r="DI42" s="259"/>
      <c r="DJ42" s="259"/>
      <c r="DK42" s="259"/>
      <c r="DL42" s="259"/>
      <c r="DM42" s="259"/>
      <c r="DN42" s="259"/>
      <c r="DO42" s="259"/>
      <c r="DP42" s="259"/>
      <c r="DQ42" s="259"/>
      <c r="DR42" s="259"/>
      <c r="DS42" s="259"/>
      <c r="DT42" s="259"/>
      <c r="DU42" s="259"/>
    </row>
    <row r="43" spans="2:125" x14ac:dyDescent="0.15">
      <c r="Q43" s="259"/>
      <c r="S43" s="259"/>
      <c r="V43" s="259"/>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60" t="s">
        <v>578</v>
      </c>
    </row>
  </sheetData>
  <sheetProtection algorithmName="SHA-512" hashValue="wlAft1DxiDJB0wqAf00HhMybDnlGnM0O8Z5OIzjLiTfyueCEqRJmfKoOh/LSIyuiCkIlW//6BkDSgZM6CDLXtg==" saltValue="U00RGB3Bg7AWQrV5omLlQg==" spinCount="100000" sheet="1" objects="1" scenarios="1"/>
  <dataConsolidate/>
  <phoneticPr fontId="2"/>
  <printOptions horizontalCentered="1" verticalCentered="1"/>
  <pageMargins left="0" right="0" top="0.19685039370078741" bottom="0" header="0.39370078740157483" footer="0"/>
  <pageSetup paperSize="8" scale="58"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zoomScaleNormal="10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579</v>
      </c>
      <c r="G46" s="8" t="s">
        <v>580</v>
      </c>
      <c r="H46" s="8" t="s">
        <v>581</v>
      </c>
      <c r="I46" s="8" t="s">
        <v>582</v>
      </c>
      <c r="J46" s="9" t="s">
        <v>583</v>
      </c>
    </row>
    <row r="47" spans="2:10" ht="57.75" customHeight="1" x14ac:dyDescent="0.15">
      <c r="B47" s="10"/>
      <c r="C47" s="1139" t="s">
        <v>3</v>
      </c>
      <c r="D47" s="1139"/>
      <c r="E47" s="1140"/>
      <c r="F47" s="11">
        <v>71.08</v>
      </c>
      <c r="G47" s="12">
        <v>74.819999999999993</v>
      </c>
      <c r="H47" s="12">
        <v>71.97</v>
      </c>
      <c r="I47" s="12">
        <v>74.78</v>
      </c>
      <c r="J47" s="13">
        <v>71.95</v>
      </c>
    </row>
    <row r="48" spans="2:10" ht="57.75" customHeight="1" x14ac:dyDescent="0.15">
      <c r="B48" s="14"/>
      <c r="C48" s="1141" t="s">
        <v>4</v>
      </c>
      <c r="D48" s="1141"/>
      <c r="E48" s="1142"/>
      <c r="F48" s="15">
        <v>9.27</v>
      </c>
      <c r="G48" s="16">
        <v>9.64</v>
      </c>
      <c r="H48" s="16">
        <v>7.12</v>
      </c>
      <c r="I48" s="16">
        <v>9.16</v>
      </c>
      <c r="J48" s="17">
        <v>5.81</v>
      </c>
    </row>
    <row r="49" spans="2:10" ht="57.75" customHeight="1" thickBot="1" x14ac:dyDescent="0.2">
      <c r="B49" s="18"/>
      <c r="C49" s="1143" t="s">
        <v>5</v>
      </c>
      <c r="D49" s="1143"/>
      <c r="E49" s="1144"/>
      <c r="F49" s="19" t="s">
        <v>584</v>
      </c>
      <c r="G49" s="20" t="s">
        <v>585</v>
      </c>
      <c r="H49" s="20" t="s">
        <v>586</v>
      </c>
      <c r="I49" s="20">
        <v>2.66</v>
      </c>
      <c r="J49" s="21" t="s">
        <v>587</v>
      </c>
    </row>
    <row r="50" spans="2:10" x14ac:dyDescent="0.15"/>
  </sheetData>
  <sheetProtection algorithmName="SHA-512" hashValue="+GRzb3UH6EQ2k/cj6w8rM6isyQan2a79P3opkR+k4URJZ+h2g9/kpiDaelCNGXV4YeP/VpgwjtNsaPv2LN/A3A==" saltValue="J4fSsC3tCtRHd2I34eP0WQ==" spinCount="100000" sheet="1" objects="1" scenarios="1"/>
  <mergeCells count="3">
    <mergeCell ref="C47:E47"/>
    <mergeCell ref="C48:E48"/>
    <mergeCell ref="C49:E49"/>
  </mergeCells>
  <phoneticPr fontId="2"/>
  <printOptions horizontalCentered="1"/>
  <pageMargins left="0" right="0" top="0.19685039370078741" bottom="0" header="0" footer="0"/>
  <pageSetup paperSize="8" scale="93"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Normal="100" zoomScaleSheetLayoutView="100" workbookViewId="0"/>
  </sheetViews>
  <sheetFormatPr defaultColWidth="0" defaultRowHeight="13.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579</v>
      </c>
      <c r="G33" s="29" t="s">
        <v>580</v>
      </c>
      <c r="H33" s="29" t="s">
        <v>581</v>
      </c>
      <c r="I33" s="29" t="s">
        <v>582</v>
      </c>
      <c r="J33" s="30" t="s">
        <v>583</v>
      </c>
      <c r="K33" s="22"/>
      <c r="L33" s="22"/>
      <c r="M33" s="22"/>
      <c r="N33" s="22"/>
      <c r="O33" s="22"/>
      <c r="P33" s="22"/>
    </row>
    <row r="34" spans="1:16" ht="39" customHeight="1" x14ac:dyDescent="0.15">
      <c r="A34" s="22"/>
      <c r="B34" s="31"/>
      <c r="C34" s="1151" t="s">
        <v>588</v>
      </c>
      <c r="D34" s="1151"/>
      <c r="E34" s="1152"/>
      <c r="F34" s="32">
        <v>34.840000000000003</v>
      </c>
      <c r="G34" s="33">
        <v>36.799999999999997</v>
      </c>
      <c r="H34" s="33">
        <v>34.950000000000003</v>
      </c>
      <c r="I34" s="33">
        <v>34.43</v>
      </c>
      <c r="J34" s="34">
        <v>35.15</v>
      </c>
      <c r="K34" s="22"/>
      <c r="L34" s="22"/>
      <c r="M34" s="22"/>
      <c r="N34" s="22"/>
      <c r="O34" s="22"/>
      <c r="P34" s="22"/>
    </row>
    <row r="35" spans="1:16" ht="39" customHeight="1" x14ac:dyDescent="0.15">
      <c r="A35" s="22"/>
      <c r="B35" s="35"/>
      <c r="C35" s="1145" t="s">
        <v>589</v>
      </c>
      <c r="D35" s="1146"/>
      <c r="E35" s="1147"/>
      <c r="F35" s="36">
        <v>9.16</v>
      </c>
      <c r="G35" s="37">
        <v>9.58</v>
      </c>
      <c r="H35" s="37">
        <v>7.05</v>
      </c>
      <c r="I35" s="37">
        <v>9.11</v>
      </c>
      <c r="J35" s="38">
        <v>5.76</v>
      </c>
      <c r="K35" s="22"/>
      <c r="L35" s="22"/>
      <c r="M35" s="22"/>
      <c r="N35" s="22"/>
      <c r="O35" s="22"/>
      <c r="P35" s="22"/>
    </row>
    <row r="36" spans="1:16" ht="39" customHeight="1" x14ac:dyDescent="0.15">
      <c r="A36" s="22"/>
      <c r="B36" s="35"/>
      <c r="C36" s="1145" t="s">
        <v>590</v>
      </c>
      <c r="D36" s="1146"/>
      <c r="E36" s="1147"/>
      <c r="F36" s="36">
        <v>1.22</v>
      </c>
      <c r="G36" s="37">
        <v>1.53</v>
      </c>
      <c r="H36" s="37">
        <v>1.75</v>
      </c>
      <c r="I36" s="37">
        <v>1.64</v>
      </c>
      <c r="J36" s="38">
        <v>2.4</v>
      </c>
      <c r="K36" s="22"/>
      <c r="L36" s="22"/>
      <c r="M36" s="22"/>
      <c r="N36" s="22"/>
      <c r="O36" s="22"/>
      <c r="P36" s="22"/>
    </row>
    <row r="37" spans="1:16" ht="39" customHeight="1" x14ac:dyDescent="0.15">
      <c r="A37" s="22"/>
      <c r="B37" s="35"/>
      <c r="C37" s="1145" t="s">
        <v>591</v>
      </c>
      <c r="D37" s="1146"/>
      <c r="E37" s="1147"/>
      <c r="F37" s="36">
        <v>1.28</v>
      </c>
      <c r="G37" s="37">
        <v>0.6</v>
      </c>
      <c r="H37" s="37">
        <v>0.86</v>
      </c>
      <c r="I37" s="37">
        <v>0.93</v>
      </c>
      <c r="J37" s="38">
        <v>0.96</v>
      </c>
      <c r="K37" s="22"/>
      <c r="L37" s="22"/>
      <c r="M37" s="22"/>
      <c r="N37" s="22"/>
      <c r="O37" s="22"/>
      <c r="P37" s="22"/>
    </row>
    <row r="38" spans="1:16" ht="39" customHeight="1" x14ac:dyDescent="0.15">
      <c r="A38" s="22"/>
      <c r="B38" s="35"/>
      <c r="C38" s="1145" t="s">
        <v>592</v>
      </c>
      <c r="D38" s="1146"/>
      <c r="E38" s="1147"/>
      <c r="F38" s="36">
        <v>0.18</v>
      </c>
      <c r="G38" s="37">
        <v>0.13</v>
      </c>
      <c r="H38" s="37">
        <v>0.1</v>
      </c>
      <c r="I38" s="37">
        <v>0.18</v>
      </c>
      <c r="J38" s="38">
        <v>0.31</v>
      </c>
      <c r="K38" s="22"/>
      <c r="L38" s="22"/>
      <c r="M38" s="22"/>
      <c r="N38" s="22"/>
      <c r="O38" s="22"/>
      <c r="P38" s="22"/>
    </row>
    <row r="39" spans="1:16" ht="39" customHeight="1" x14ac:dyDescent="0.15">
      <c r="A39" s="22"/>
      <c r="B39" s="35"/>
      <c r="C39" s="1145" t="s">
        <v>593</v>
      </c>
      <c r="D39" s="1146"/>
      <c r="E39" s="1147"/>
      <c r="F39" s="36">
        <v>1.35</v>
      </c>
      <c r="G39" s="37">
        <v>0.26</v>
      </c>
      <c r="H39" s="37">
        <v>0.19</v>
      </c>
      <c r="I39" s="37">
        <v>0.08</v>
      </c>
      <c r="J39" s="38">
        <v>0.24</v>
      </c>
      <c r="K39" s="22"/>
      <c r="L39" s="22"/>
      <c r="M39" s="22"/>
      <c r="N39" s="22"/>
      <c r="O39" s="22"/>
      <c r="P39" s="22"/>
    </row>
    <row r="40" spans="1:16" ht="39" customHeight="1" x14ac:dyDescent="0.15">
      <c r="A40" s="22"/>
      <c r="B40" s="35"/>
      <c r="C40" s="1145" t="s">
        <v>594</v>
      </c>
      <c r="D40" s="1146"/>
      <c r="E40" s="1147"/>
      <c r="F40" s="36">
        <v>0.28999999999999998</v>
      </c>
      <c r="G40" s="37">
        <v>0.26</v>
      </c>
      <c r="H40" s="37">
        <v>0.34</v>
      </c>
      <c r="I40" s="37">
        <v>0.25</v>
      </c>
      <c r="J40" s="38">
        <v>0.24</v>
      </c>
      <c r="K40" s="22"/>
      <c r="L40" s="22"/>
      <c r="M40" s="22"/>
      <c r="N40" s="22"/>
      <c r="O40" s="22"/>
      <c r="P40" s="22"/>
    </row>
    <row r="41" spans="1:16" ht="39" customHeight="1" x14ac:dyDescent="0.15">
      <c r="A41" s="22"/>
      <c r="B41" s="35"/>
      <c r="C41" s="1145" t="s">
        <v>595</v>
      </c>
      <c r="D41" s="1146"/>
      <c r="E41" s="1147"/>
      <c r="F41" s="36">
        <v>0</v>
      </c>
      <c r="G41" s="37">
        <v>0.01</v>
      </c>
      <c r="H41" s="37">
        <v>0.02</v>
      </c>
      <c r="I41" s="37">
        <v>0.04</v>
      </c>
      <c r="J41" s="38">
        <v>7.0000000000000007E-2</v>
      </c>
      <c r="K41" s="22"/>
      <c r="L41" s="22"/>
      <c r="M41" s="22"/>
      <c r="N41" s="22"/>
      <c r="O41" s="22"/>
      <c r="P41" s="22"/>
    </row>
    <row r="42" spans="1:16" ht="39" customHeight="1" x14ac:dyDescent="0.15">
      <c r="A42" s="22"/>
      <c r="B42" s="39"/>
      <c r="C42" s="1145" t="s">
        <v>596</v>
      </c>
      <c r="D42" s="1146"/>
      <c r="E42" s="1147"/>
      <c r="F42" s="36" t="s">
        <v>537</v>
      </c>
      <c r="G42" s="37" t="s">
        <v>537</v>
      </c>
      <c r="H42" s="37" t="s">
        <v>537</v>
      </c>
      <c r="I42" s="37" t="s">
        <v>537</v>
      </c>
      <c r="J42" s="38" t="s">
        <v>537</v>
      </c>
      <c r="K42" s="22"/>
      <c r="L42" s="22"/>
      <c r="M42" s="22"/>
      <c r="N42" s="22"/>
      <c r="O42" s="22"/>
      <c r="P42" s="22"/>
    </row>
    <row r="43" spans="1:16" ht="39" customHeight="1" thickBot="1" x14ac:dyDescent="0.2">
      <c r="A43" s="22"/>
      <c r="B43" s="40"/>
      <c r="C43" s="1148" t="s">
        <v>597</v>
      </c>
      <c r="D43" s="1149"/>
      <c r="E43" s="1150"/>
      <c r="F43" s="41">
        <v>0.12</v>
      </c>
      <c r="G43" s="42">
        <v>0.05</v>
      </c>
      <c r="H43" s="42">
        <v>0.06</v>
      </c>
      <c r="I43" s="42">
        <v>0.04</v>
      </c>
      <c r="J43" s="43">
        <v>0.05</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7.25" x14ac:dyDescent="0.15">
      <c r="A45" s="22"/>
      <c r="B45" s="22"/>
      <c r="C45" s="22"/>
      <c r="D45" s="22"/>
      <c r="E45" s="22"/>
      <c r="F45" s="22"/>
      <c r="G45" s="22"/>
      <c r="H45" s="22"/>
      <c r="I45" s="22"/>
      <c r="J45" s="22"/>
      <c r="K45" s="22"/>
      <c r="L45" s="22"/>
      <c r="M45" s="22"/>
      <c r="N45" s="22"/>
      <c r="O45" s="22"/>
      <c r="P45" s="22"/>
    </row>
  </sheetData>
  <sheetProtection algorithmName="SHA-512" hashValue="sQK57Y9X5j6ub/YvtRkIlhCK+oP4+VJEstzE/OKEcQLE8HGExEc8ESofmWdEdtaWLZL1kO/zsUkHuiyJpQaU6A==" saltValue="dV3RUYdcn2JXxWOFHmhY5w=="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8" scale="88"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4"/>
  <sheetViews>
    <sheetView showGridLines="0" zoomScaleNormal="10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579</v>
      </c>
      <c r="L44" s="56" t="s">
        <v>580</v>
      </c>
      <c r="M44" s="56" t="s">
        <v>581</v>
      </c>
      <c r="N44" s="56" t="s">
        <v>582</v>
      </c>
      <c r="O44" s="57" t="s">
        <v>583</v>
      </c>
      <c r="P44" s="48"/>
      <c r="Q44" s="48"/>
      <c r="R44" s="48"/>
      <c r="S44" s="48"/>
      <c r="T44" s="48"/>
      <c r="U44" s="48"/>
    </row>
    <row r="45" spans="1:21" ht="30.75" customHeight="1" x14ac:dyDescent="0.15">
      <c r="A45" s="48"/>
      <c r="B45" s="1153" t="s">
        <v>11</v>
      </c>
      <c r="C45" s="1154"/>
      <c r="D45" s="58"/>
      <c r="E45" s="1159" t="s">
        <v>12</v>
      </c>
      <c r="F45" s="1159"/>
      <c r="G45" s="1159"/>
      <c r="H45" s="1159"/>
      <c r="I45" s="1159"/>
      <c r="J45" s="1160"/>
      <c r="K45" s="59">
        <v>416</v>
      </c>
      <c r="L45" s="60">
        <v>345</v>
      </c>
      <c r="M45" s="60">
        <v>337</v>
      </c>
      <c r="N45" s="60">
        <v>361</v>
      </c>
      <c r="O45" s="61">
        <v>301</v>
      </c>
      <c r="P45" s="48"/>
      <c r="Q45" s="48"/>
      <c r="R45" s="48"/>
      <c r="S45" s="48"/>
      <c r="T45" s="48"/>
      <c r="U45" s="48"/>
    </row>
    <row r="46" spans="1:21" ht="30.75" customHeight="1" x14ac:dyDescent="0.15">
      <c r="A46" s="48"/>
      <c r="B46" s="1155"/>
      <c r="C46" s="1156"/>
      <c r="D46" s="62"/>
      <c r="E46" s="1161" t="s">
        <v>13</v>
      </c>
      <c r="F46" s="1161"/>
      <c r="G46" s="1161"/>
      <c r="H46" s="1161"/>
      <c r="I46" s="1161"/>
      <c r="J46" s="1162"/>
      <c r="K46" s="63" t="s">
        <v>537</v>
      </c>
      <c r="L46" s="64" t="s">
        <v>537</v>
      </c>
      <c r="M46" s="64" t="s">
        <v>537</v>
      </c>
      <c r="N46" s="64" t="s">
        <v>537</v>
      </c>
      <c r="O46" s="65" t="s">
        <v>537</v>
      </c>
      <c r="P46" s="48"/>
      <c r="Q46" s="48"/>
      <c r="R46" s="48"/>
      <c r="S46" s="48"/>
      <c r="T46" s="48"/>
      <c r="U46" s="48"/>
    </row>
    <row r="47" spans="1:21" ht="30.75" customHeight="1" x14ac:dyDescent="0.15">
      <c r="A47" s="48"/>
      <c r="B47" s="1155"/>
      <c r="C47" s="1156"/>
      <c r="D47" s="62"/>
      <c r="E47" s="1161" t="s">
        <v>14</v>
      </c>
      <c r="F47" s="1161"/>
      <c r="G47" s="1161"/>
      <c r="H47" s="1161"/>
      <c r="I47" s="1161"/>
      <c r="J47" s="1162"/>
      <c r="K47" s="63" t="s">
        <v>537</v>
      </c>
      <c r="L47" s="64" t="s">
        <v>537</v>
      </c>
      <c r="M47" s="64" t="s">
        <v>537</v>
      </c>
      <c r="N47" s="64" t="s">
        <v>537</v>
      </c>
      <c r="O47" s="65" t="s">
        <v>537</v>
      </c>
      <c r="P47" s="48"/>
      <c r="Q47" s="48"/>
      <c r="R47" s="48"/>
      <c r="S47" s="48"/>
      <c r="T47" s="48"/>
      <c r="U47" s="48"/>
    </row>
    <row r="48" spans="1:21" ht="30.75" customHeight="1" x14ac:dyDescent="0.15">
      <c r="A48" s="48"/>
      <c r="B48" s="1155"/>
      <c r="C48" s="1156"/>
      <c r="D48" s="62"/>
      <c r="E48" s="1161" t="s">
        <v>15</v>
      </c>
      <c r="F48" s="1161"/>
      <c r="G48" s="1161"/>
      <c r="H48" s="1161"/>
      <c r="I48" s="1161"/>
      <c r="J48" s="1162"/>
      <c r="K48" s="63">
        <v>254</v>
      </c>
      <c r="L48" s="64">
        <v>257</v>
      </c>
      <c r="M48" s="64">
        <v>262</v>
      </c>
      <c r="N48" s="64">
        <v>268</v>
      </c>
      <c r="O48" s="65">
        <v>271</v>
      </c>
      <c r="P48" s="48"/>
      <c r="Q48" s="48"/>
      <c r="R48" s="48"/>
      <c r="S48" s="48"/>
      <c r="T48" s="48"/>
      <c r="U48" s="48"/>
    </row>
    <row r="49" spans="1:21" ht="30.75" customHeight="1" x14ac:dyDescent="0.15">
      <c r="A49" s="48"/>
      <c r="B49" s="1155"/>
      <c r="C49" s="1156"/>
      <c r="D49" s="62"/>
      <c r="E49" s="1161" t="s">
        <v>16</v>
      </c>
      <c r="F49" s="1161"/>
      <c r="G49" s="1161"/>
      <c r="H49" s="1161"/>
      <c r="I49" s="1161"/>
      <c r="J49" s="1162"/>
      <c r="K49" s="63">
        <v>1</v>
      </c>
      <c r="L49" s="64" t="s">
        <v>537</v>
      </c>
      <c r="M49" s="64" t="s">
        <v>537</v>
      </c>
      <c r="N49" s="64" t="s">
        <v>537</v>
      </c>
      <c r="O49" s="65">
        <v>0</v>
      </c>
      <c r="P49" s="48"/>
      <c r="Q49" s="48"/>
      <c r="R49" s="48"/>
      <c r="S49" s="48"/>
      <c r="T49" s="48"/>
      <c r="U49" s="48"/>
    </row>
    <row r="50" spans="1:21" ht="30.75" customHeight="1" x14ac:dyDescent="0.15">
      <c r="A50" s="48"/>
      <c r="B50" s="1155"/>
      <c r="C50" s="1156"/>
      <c r="D50" s="62"/>
      <c r="E50" s="1161" t="s">
        <v>17</v>
      </c>
      <c r="F50" s="1161"/>
      <c r="G50" s="1161"/>
      <c r="H50" s="1161"/>
      <c r="I50" s="1161"/>
      <c r="J50" s="1162"/>
      <c r="K50" s="63">
        <v>4</v>
      </c>
      <c r="L50" s="64">
        <v>3</v>
      </c>
      <c r="M50" s="64">
        <v>2</v>
      </c>
      <c r="N50" s="64">
        <v>3</v>
      </c>
      <c r="O50" s="65">
        <v>3</v>
      </c>
      <c r="P50" s="48"/>
      <c r="Q50" s="48"/>
      <c r="R50" s="48"/>
      <c r="S50" s="48"/>
      <c r="T50" s="48"/>
      <c r="U50" s="48"/>
    </row>
    <row r="51" spans="1:21" ht="30.75" customHeight="1" x14ac:dyDescent="0.15">
      <c r="A51" s="48"/>
      <c r="B51" s="1157"/>
      <c r="C51" s="1158"/>
      <c r="D51" s="66"/>
      <c r="E51" s="1161" t="s">
        <v>18</v>
      </c>
      <c r="F51" s="1161"/>
      <c r="G51" s="1161"/>
      <c r="H51" s="1161"/>
      <c r="I51" s="1161"/>
      <c r="J51" s="1162"/>
      <c r="K51" s="63" t="s">
        <v>537</v>
      </c>
      <c r="L51" s="64" t="s">
        <v>537</v>
      </c>
      <c r="M51" s="64" t="s">
        <v>537</v>
      </c>
      <c r="N51" s="64" t="s">
        <v>537</v>
      </c>
      <c r="O51" s="65" t="s">
        <v>537</v>
      </c>
      <c r="P51" s="48"/>
      <c r="Q51" s="48"/>
      <c r="R51" s="48"/>
      <c r="S51" s="48"/>
      <c r="T51" s="48"/>
      <c r="U51" s="48"/>
    </row>
    <row r="52" spans="1:21" ht="30.75" customHeight="1" x14ac:dyDescent="0.15">
      <c r="A52" s="48"/>
      <c r="B52" s="1163" t="s">
        <v>19</v>
      </c>
      <c r="C52" s="1164"/>
      <c r="D52" s="66"/>
      <c r="E52" s="1161" t="s">
        <v>20</v>
      </c>
      <c r="F52" s="1161"/>
      <c r="G52" s="1161"/>
      <c r="H52" s="1161"/>
      <c r="I52" s="1161"/>
      <c r="J52" s="1162"/>
      <c r="K52" s="63">
        <v>800</v>
      </c>
      <c r="L52" s="64">
        <v>754</v>
      </c>
      <c r="M52" s="64">
        <v>756</v>
      </c>
      <c r="N52" s="64">
        <v>778</v>
      </c>
      <c r="O52" s="65">
        <v>744</v>
      </c>
      <c r="P52" s="48"/>
      <c r="Q52" s="48"/>
      <c r="R52" s="48"/>
      <c r="S52" s="48"/>
      <c r="T52" s="48"/>
      <c r="U52" s="48"/>
    </row>
    <row r="53" spans="1:21" ht="30.75" customHeight="1" thickBot="1" x14ac:dyDescent="0.2">
      <c r="A53" s="48"/>
      <c r="B53" s="1165" t="s">
        <v>21</v>
      </c>
      <c r="C53" s="1166"/>
      <c r="D53" s="67"/>
      <c r="E53" s="1167" t="s">
        <v>22</v>
      </c>
      <c r="F53" s="1167"/>
      <c r="G53" s="1167"/>
      <c r="H53" s="1167"/>
      <c r="I53" s="1167"/>
      <c r="J53" s="1168"/>
      <c r="K53" s="68">
        <v>-125</v>
      </c>
      <c r="L53" s="69">
        <v>-149</v>
      </c>
      <c r="M53" s="69">
        <v>-155</v>
      </c>
      <c r="N53" s="69">
        <v>-146</v>
      </c>
      <c r="O53" s="70">
        <v>-169</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t="s">
        <v>24</v>
      </c>
      <c r="C55" s="48"/>
      <c r="D55" s="48"/>
      <c r="E55" s="48"/>
      <c r="F55" s="48"/>
      <c r="G55" s="48"/>
      <c r="H55" s="48"/>
      <c r="I55" s="48"/>
      <c r="J55" s="48"/>
      <c r="K55" s="48"/>
      <c r="L55" s="48"/>
      <c r="M55" s="48"/>
      <c r="N55" s="48"/>
      <c r="O55" s="48"/>
      <c r="P55" s="48"/>
      <c r="Q55" s="48"/>
      <c r="R55" s="48"/>
      <c r="S55" s="48"/>
      <c r="T55" s="48"/>
      <c r="U55" s="48"/>
    </row>
    <row r="56" spans="1:21" ht="24" customHeight="1" thickBot="1" x14ac:dyDescent="0.2">
      <c r="A56" s="48"/>
      <c r="B56" s="72" t="s">
        <v>25</v>
      </c>
      <c r="C56" s="73"/>
      <c r="D56" s="73"/>
      <c r="E56" s="73"/>
      <c r="F56" s="73"/>
      <c r="G56" s="73"/>
      <c r="H56" s="73"/>
      <c r="I56" s="73"/>
      <c r="J56" s="73"/>
      <c r="K56" s="74"/>
      <c r="L56" s="74"/>
      <c r="M56" s="74"/>
      <c r="N56" s="74"/>
      <c r="O56" s="75" t="s">
        <v>598</v>
      </c>
      <c r="P56" s="48"/>
      <c r="Q56" s="48"/>
      <c r="R56" s="48"/>
      <c r="S56" s="48"/>
      <c r="T56" s="48"/>
      <c r="U56" s="48"/>
    </row>
    <row r="57" spans="1:21" ht="31.5" customHeight="1" thickBot="1" x14ac:dyDescent="0.2">
      <c r="A57" s="48"/>
      <c r="B57" s="76"/>
      <c r="C57" s="77"/>
      <c r="D57" s="77"/>
      <c r="E57" s="78"/>
      <c r="F57" s="78"/>
      <c r="G57" s="78"/>
      <c r="H57" s="78"/>
      <c r="I57" s="78"/>
      <c r="J57" s="79" t="s">
        <v>2</v>
      </c>
      <c r="K57" s="80" t="s">
        <v>599</v>
      </c>
      <c r="L57" s="81" t="s">
        <v>600</v>
      </c>
      <c r="M57" s="81" t="s">
        <v>601</v>
      </c>
      <c r="N57" s="81" t="s">
        <v>602</v>
      </c>
      <c r="O57" s="82" t="s">
        <v>603</v>
      </c>
      <c r="P57" s="48"/>
      <c r="Q57" s="48"/>
      <c r="R57" s="48"/>
      <c r="S57" s="48"/>
      <c r="T57" s="48"/>
      <c r="U57" s="48"/>
    </row>
    <row r="58" spans="1:21" ht="31.5" customHeight="1" x14ac:dyDescent="0.15">
      <c r="B58" s="1169" t="s">
        <v>26</v>
      </c>
      <c r="C58" s="1170"/>
      <c r="D58" s="1175" t="s">
        <v>27</v>
      </c>
      <c r="E58" s="1176"/>
      <c r="F58" s="1176"/>
      <c r="G58" s="1176"/>
      <c r="H58" s="1176"/>
      <c r="I58" s="1176"/>
      <c r="J58" s="1177"/>
      <c r="K58" s="83"/>
      <c r="L58" s="84"/>
      <c r="M58" s="84"/>
      <c r="N58" s="84"/>
      <c r="O58" s="85"/>
    </row>
    <row r="59" spans="1:21" ht="31.5" customHeight="1" x14ac:dyDescent="0.15">
      <c r="B59" s="1171"/>
      <c r="C59" s="1172"/>
      <c r="D59" s="1178" t="s">
        <v>28</v>
      </c>
      <c r="E59" s="1179"/>
      <c r="F59" s="1179"/>
      <c r="G59" s="1179"/>
      <c r="H59" s="1179"/>
      <c r="I59" s="1179"/>
      <c r="J59" s="1180"/>
      <c r="K59" s="86"/>
      <c r="L59" s="87"/>
      <c r="M59" s="87"/>
      <c r="N59" s="87"/>
      <c r="O59" s="88"/>
    </row>
    <row r="60" spans="1:21" ht="31.5" customHeight="1" thickBot="1" x14ac:dyDescent="0.2">
      <c r="B60" s="1173"/>
      <c r="C60" s="1174"/>
      <c r="D60" s="1181" t="s">
        <v>29</v>
      </c>
      <c r="E60" s="1182"/>
      <c r="F60" s="1182"/>
      <c r="G60" s="1182"/>
      <c r="H60" s="1182"/>
      <c r="I60" s="1182"/>
      <c r="J60" s="1183"/>
      <c r="K60" s="89"/>
      <c r="L60" s="90"/>
      <c r="M60" s="90"/>
      <c r="N60" s="90"/>
      <c r="O60" s="91"/>
    </row>
    <row r="61" spans="1:21" ht="24" customHeight="1" x14ac:dyDescent="0.15">
      <c r="B61" s="92"/>
      <c r="C61" s="92"/>
      <c r="D61" s="93" t="s">
        <v>30</v>
      </c>
      <c r="E61" s="94"/>
      <c r="F61" s="94"/>
      <c r="G61" s="94"/>
      <c r="H61" s="94"/>
      <c r="I61" s="94"/>
      <c r="J61" s="94"/>
      <c r="K61" s="94"/>
      <c r="L61" s="94"/>
      <c r="M61" s="94"/>
      <c r="N61" s="94"/>
      <c r="O61" s="94"/>
    </row>
    <row r="62" spans="1:21" ht="24" customHeight="1" x14ac:dyDescent="0.15">
      <c r="B62" s="95"/>
      <c r="C62" s="95"/>
      <c r="D62" s="93" t="s">
        <v>31</v>
      </c>
      <c r="E62" s="94"/>
      <c r="F62" s="94"/>
      <c r="G62" s="94"/>
      <c r="H62" s="94"/>
      <c r="I62" s="94"/>
      <c r="J62" s="94"/>
      <c r="K62" s="94"/>
      <c r="L62" s="94"/>
      <c r="M62" s="94"/>
      <c r="N62" s="94"/>
      <c r="O62" s="94"/>
    </row>
    <row r="63" spans="1:21" ht="24" customHeight="1" x14ac:dyDescent="0.15">
      <c r="A63" s="48"/>
      <c r="B63" s="71"/>
      <c r="C63" s="48"/>
      <c r="D63" s="48"/>
      <c r="E63" s="48"/>
      <c r="F63" s="48"/>
      <c r="G63" s="48"/>
      <c r="H63" s="48"/>
      <c r="I63" s="48"/>
      <c r="J63" s="48"/>
      <c r="K63" s="48"/>
      <c r="L63" s="48"/>
      <c r="M63" s="48"/>
      <c r="N63" s="48"/>
      <c r="O63" s="48"/>
      <c r="P63" s="48"/>
      <c r="Q63" s="48"/>
      <c r="R63" s="48"/>
      <c r="S63" s="48"/>
      <c r="T63" s="48"/>
      <c r="U63" s="48"/>
    </row>
    <row r="64" spans="1:21" ht="24" customHeight="1" x14ac:dyDescent="0.15">
      <c r="A64" s="48"/>
      <c r="B64" s="71"/>
      <c r="C64" s="48"/>
      <c r="D64" s="48"/>
      <c r="E64" s="48"/>
      <c r="F64" s="48"/>
      <c r="G64" s="48"/>
      <c r="H64" s="48"/>
      <c r="I64" s="48"/>
      <c r="J64" s="48"/>
      <c r="K64" s="48"/>
      <c r="L64" s="48"/>
      <c r="M64" s="48"/>
      <c r="N64" s="48"/>
      <c r="O64" s="48"/>
      <c r="P64" s="48"/>
      <c r="Q64" s="48"/>
      <c r="R64" s="48"/>
      <c r="S64" s="48"/>
      <c r="T64" s="48"/>
      <c r="U64" s="48"/>
    </row>
  </sheetData>
  <sheetProtection algorithmName="SHA-512" hashValue="ePalrn3qtA8FtUInM96k1ziKZSNImjTZOaqIKBYrDd+XENVwfOWIjtmlCxeXcYp2tj4iupvtyA4cOOPwCfF7iw==" saltValue="Axi4x3PPdgy5L11bd8SnfQ==" spinCount="100000" sheet="1" objects="1" scenarios="1"/>
  <mergeCells count="16">
    <mergeCell ref="B52:C52"/>
    <mergeCell ref="E52:J52"/>
    <mergeCell ref="B53:C53"/>
    <mergeCell ref="E53:J53"/>
    <mergeCell ref="B58:C60"/>
    <mergeCell ref="D58:J58"/>
    <mergeCell ref="D59:J59"/>
    <mergeCell ref="D60:J60"/>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8" scale="77"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55"/>
  <sheetViews>
    <sheetView showGridLines="0" zoomScaleNormal="100" zoomScaleSheetLayoutView="100" workbookViewId="0"/>
  </sheetViews>
  <sheetFormatPr defaultColWidth="0" defaultRowHeight="13.5" customHeight="1" zeroHeight="1" x14ac:dyDescent="0.15"/>
  <cols>
    <col min="1" max="1" width="6.625" style="96" customWidth="1"/>
    <col min="2" max="3" width="12.625" style="96" customWidth="1"/>
    <col min="4" max="4" width="11.625" style="96" customWidth="1"/>
    <col min="5" max="8" width="10.375" style="96" customWidth="1"/>
    <col min="9" max="13" width="16.375" style="96" customWidth="1"/>
    <col min="14" max="19" width="12.625" style="96" customWidth="1"/>
    <col min="20" max="16384" width="0" style="96"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7" t="s">
        <v>9</v>
      </c>
    </row>
    <row r="40" spans="2:13" ht="27.75" customHeight="1" thickBot="1" x14ac:dyDescent="0.2">
      <c r="B40" s="98" t="s">
        <v>10</v>
      </c>
      <c r="C40" s="99"/>
      <c r="D40" s="99"/>
      <c r="E40" s="100"/>
      <c r="F40" s="100"/>
      <c r="G40" s="100"/>
      <c r="H40" s="101" t="s">
        <v>2</v>
      </c>
      <c r="I40" s="102" t="s">
        <v>579</v>
      </c>
      <c r="J40" s="103" t="s">
        <v>580</v>
      </c>
      <c r="K40" s="103" t="s">
        <v>581</v>
      </c>
      <c r="L40" s="103" t="s">
        <v>582</v>
      </c>
      <c r="M40" s="104" t="s">
        <v>583</v>
      </c>
    </row>
    <row r="41" spans="2:13" ht="27.75" customHeight="1" x14ac:dyDescent="0.15">
      <c r="B41" s="1184" t="s">
        <v>32</v>
      </c>
      <c r="C41" s="1185"/>
      <c r="D41" s="105"/>
      <c r="E41" s="1190" t="s">
        <v>33</v>
      </c>
      <c r="F41" s="1190"/>
      <c r="G41" s="1190"/>
      <c r="H41" s="1191"/>
      <c r="I41" s="355">
        <v>3467</v>
      </c>
      <c r="J41" s="356">
        <v>4044</v>
      </c>
      <c r="K41" s="356">
        <v>4062</v>
      </c>
      <c r="L41" s="356">
        <v>3879</v>
      </c>
      <c r="M41" s="357">
        <v>4249</v>
      </c>
    </row>
    <row r="42" spans="2:13" ht="27.75" customHeight="1" x14ac:dyDescent="0.15">
      <c r="B42" s="1186"/>
      <c r="C42" s="1187"/>
      <c r="D42" s="106"/>
      <c r="E42" s="1192" t="s">
        <v>34</v>
      </c>
      <c r="F42" s="1192"/>
      <c r="G42" s="1192"/>
      <c r="H42" s="1193"/>
      <c r="I42" s="358" t="s">
        <v>537</v>
      </c>
      <c r="J42" s="359" t="s">
        <v>537</v>
      </c>
      <c r="K42" s="359" t="s">
        <v>537</v>
      </c>
      <c r="L42" s="359" t="s">
        <v>537</v>
      </c>
      <c r="M42" s="360" t="s">
        <v>537</v>
      </c>
    </row>
    <row r="43" spans="2:13" ht="27.75" customHeight="1" x14ac:dyDescent="0.15">
      <c r="B43" s="1186"/>
      <c r="C43" s="1187"/>
      <c r="D43" s="106"/>
      <c r="E43" s="1192" t="s">
        <v>35</v>
      </c>
      <c r="F43" s="1192"/>
      <c r="G43" s="1192"/>
      <c r="H43" s="1193"/>
      <c r="I43" s="358">
        <v>2932</v>
      </c>
      <c r="J43" s="359">
        <v>2718</v>
      </c>
      <c r="K43" s="359">
        <v>2544</v>
      </c>
      <c r="L43" s="359">
        <v>2379</v>
      </c>
      <c r="M43" s="360">
        <v>2229</v>
      </c>
    </row>
    <row r="44" spans="2:13" ht="27.75" customHeight="1" x14ac:dyDescent="0.15">
      <c r="B44" s="1186"/>
      <c r="C44" s="1187"/>
      <c r="D44" s="106"/>
      <c r="E44" s="1192" t="s">
        <v>36</v>
      </c>
      <c r="F44" s="1192"/>
      <c r="G44" s="1192"/>
      <c r="H44" s="1193"/>
      <c r="I44" s="358" t="s">
        <v>537</v>
      </c>
      <c r="J44" s="359" t="s">
        <v>537</v>
      </c>
      <c r="K44" s="359" t="s">
        <v>537</v>
      </c>
      <c r="L44" s="359" t="s">
        <v>537</v>
      </c>
      <c r="M44" s="360" t="s">
        <v>537</v>
      </c>
    </row>
    <row r="45" spans="2:13" ht="27.75" customHeight="1" x14ac:dyDescent="0.15">
      <c r="B45" s="1186"/>
      <c r="C45" s="1187"/>
      <c r="D45" s="106"/>
      <c r="E45" s="1192" t="s">
        <v>37</v>
      </c>
      <c r="F45" s="1192"/>
      <c r="G45" s="1192"/>
      <c r="H45" s="1193"/>
      <c r="I45" s="358">
        <v>1264</v>
      </c>
      <c r="J45" s="359">
        <v>1251</v>
      </c>
      <c r="K45" s="359">
        <v>1077</v>
      </c>
      <c r="L45" s="359">
        <v>1198</v>
      </c>
      <c r="M45" s="360">
        <v>933</v>
      </c>
    </row>
    <row r="46" spans="2:13" ht="27.75" customHeight="1" x14ac:dyDescent="0.15">
      <c r="B46" s="1186"/>
      <c r="C46" s="1187"/>
      <c r="D46" s="107"/>
      <c r="E46" s="1192" t="s">
        <v>38</v>
      </c>
      <c r="F46" s="1192"/>
      <c r="G46" s="1192"/>
      <c r="H46" s="1193"/>
      <c r="I46" s="358" t="s">
        <v>537</v>
      </c>
      <c r="J46" s="359" t="s">
        <v>537</v>
      </c>
      <c r="K46" s="359" t="s">
        <v>537</v>
      </c>
      <c r="L46" s="359" t="s">
        <v>537</v>
      </c>
      <c r="M46" s="360" t="s">
        <v>537</v>
      </c>
    </row>
    <row r="47" spans="2:13" ht="27.75" customHeight="1" x14ac:dyDescent="0.15">
      <c r="B47" s="1186"/>
      <c r="C47" s="1187"/>
      <c r="D47" s="108"/>
      <c r="E47" s="1194" t="s">
        <v>39</v>
      </c>
      <c r="F47" s="1195"/>
      <c r="G47" s="1195"/>
      <c r="H47" s="1196"/>
      <c r="I47" s="358" t="s">
        <v>537</v>
      </c>
      <c r="J47" s="359" t="s">
        <v>537</v>
      </c>
      <c r="K47" s="359" t="s">
        <v>537</v>
      </c>
      <c r="L47" s="359" t="s">
        <v>537</v>
      </c>
      <c r="M47" s="360" t="s">
        <v>537</v>
      </c>
    </row>
    <row r="48" spans="2:13" ht="27.75" customHeight="1" x14ac:dyDescent="0.15">
      <c r="B48" s="1186"/>
      <c r="C48" s="1187"/>
      <c r="D48" s="106"/>
      <c r="E48" s="1192" t="s">
        <v>40</v>
      </c>
      <c r="F48" s="1192"/>
      <c r="G48" s="1192"/>
      <c r="H48" s="1193"/>
      <c r="I48" s="358" t="s">
        <v>537</v>
      </c>
      <c r="J48" s="359" t="s">
        <v>537</v>
      </c>
      <c r="K48" s="359" t="s">
        <v>537</v>
      </c>
      <c r="L48" s="359" t="s">
        <v>537</v>
      </c>
      <c r="M48" s="360" t="s">
        <v>537</v>
      </c>
    </row>
    <row r="49" spans="2:13" ht="27.75" customHeight="1" x14ac:dyDescent="0.15">
      <c r="B49" s="1188"/>
      <c r="C49" s="1189"/>
      <c r="D49" s="106"/>
      <c r="E49" s="1192" t="s">
        <v>41</v>
      </c>
      <c r="F49" s="1192"/>
      <c r="G49" s="1192"/>
      <c r="H49" s="1193"/>
      <c r="I49" s="358" t="s">
        <v>537</v>
      </c>
      <c r="J49" s="359" t="s">
        <v>537</v>
      </c>
      <c r="K49" s="359" t="s">
        <v>537</v>
      </c>
      <c r="L49" s="359" t="s">
        <v>537</v>
      </c>
      <c r="M49" s="360" t="s">
        <v>537</v>
      </c>
    </row>
    <row r="50" spans="2:13" ht="27.75" customHeight="1" x14ac:dyDescent="0.15">
      <c r="B50" s="1197" t="s">
        <v>42</v>
      </c>
      <c r="C50" s="1198"/>
      <c r="D50" s="109"/>
      <c r="E50" s="1192" t="s">
        <v>43</v>
      </c>
      <c r="F50" s="1192"/>
      <c r="G50" s="1192"/>
      <c r="H50" s="1193"/>
      <c r="I50" s="358">
        <v>8539</v>
      </c>
      <c r="J50" s="359">
        <v>8459</v>
      </c>
      <c r="K50" s="359">
        <v>8942</v>
      </c>
      <c r="L50" s="359">
        <v>10007</v>
      </c>
      <c r="M50" s="360">
        <v>10780</v>
      </c>
    </row>
    <row r="51" spans="2:13" ht="27.75" customHeight="1" x14ac:dyDescent="0.15">
      <c r="B51" s="1186"/>
      <c r="C51" s="1187"/>
      <c r="D51" s="106"/>
      <c r="E51" s="1192" t="s">
        <v>44</v>
      </c>
      <c r="F51" s="1192"/>
      <c r="G51" s="1192"/>
      <c r="H51" s="1193"/>
      <c r="I51" s="358">
        <v>51</v>
      </c>
      <c r="J51" s="359">
        <v>33</v>
      </c>
      <c r="K51" s="359">
        <v>21</v>
      </c>
      <c r="L51" s="359">
        <v>14</v>
      </c>
      <c r="M51" s="360">
        <v>8</v>
      </c>
    </row>
    <row r="52" spans="2:13" ht="27.75" customHeight="1" x14ac:dyDescent="0.15">
      <c r="B52" s="1188"/>
      <c r="C52" s="1189"/>
      <c r="D52" s="106"/>
      <c r="E52" s="1192" t="s">
        <v>45</v>
      </c>
      <c r="F52" s="1192"/>
      <c r="G52" s="1192"/>
      <c r="H52" s="1193"/>
      <c r="I52" s="358">
        <v>8833</v>
      </c>
      <c r="J52" s="359">
        <v>9079</v>
      </c>
      <c r="K52" s="359">
        <v>8943</v>
      </c>
      <c r="L52" s="359">
        <v>8650</v>
      </c>
      <c r="M52" s="360">
        <v>8542</v>
      </c>
    </row>
    <row r="53" spans="2:13" ht="27.75" customHeight="1" thickBot="1" x14ac:dyDescent="0.2">
      <c r="B53" s="1199" t="s">
        <v>46</v>
      </c>
      <c r="C53" s="1200"/>
      <c r="D53" s="110"/>
      <c r="E53" s="1201" t="s">
        <v>47</v>
      </c>
      <c r="F53" s="1201"/>
      <c r="G53" s="1201"/>
      <c r="H53" s="1202"/>
      <c r="I53" s="361">
        <v>-9760</v>
      </c>
      <c r="J53" s="362">
        <v>-9558</v>
      </c>
      <c r="K53" s="362">
        <v>-10223</v>
      </c>
      <c r="L53" s="362">
        <v>-11215</v>
      </c>
      <c r="M53" s="363">
        <v>-11920</v>
      </c>
    </row>
    <row r="54" spans="2:13" ht="27.75" customHeight="1" x14ac:dyDescent="0.15">
      <c r="B54" s="111" t="s">
        <v>48</v>
      </c>
      <c r="C54" s="112"/>
      <c r="D54" s="112"/>
      <c r="E54" s="113"/>
      <c r="F54" s="113"/>
      <c r="G54" s="113"/>
      <c r="H54" s="113"/>
      <c r="I54" s="114"/>
      <c r="J54" s="114"/>
      <c r="K54" s="114"/>
      <c r="L54" s="114"/>
      <c r="M54" s="114"/>
    </row>
    <row r="55" spans="2:13" x14ac:dyDescent="0.15"/>
  </sheetData>
  <sheetProtection algorithmName="SHA-512" hashValue="vNHemIQ64NfqBv1Qvx83VNaaAQ4vcAYUYnFO+l1sdWbYANvnKcaEIDs8BE6XBmZi4ium/VJ2EBYzwr1WO1/3yg==" saltValue="m4SHdM4gFLv9O3ZHJlO+IQ=="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8" scale="88"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zoomScaleNormal="100" zoomScaleSheetLayoutView="100" workbookViewId="0"/>
  </sheetViews>
  <sheetFormatPr defaultColWidth="0" defaultRowHeight="13.5"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15" t="s">
        <v>49</v>
      </c>
    </row>
    <row r="54" spans="2:8" ht="29.25" customHeight="1" thickBot="1" x14ac:dyDescent="0.25">
      <c r="B54" s="116" t="s">
        <v>1</v>
      </c>
      <c r="C54" s="117"/>
      <c r="D54" s="117"/>
      <c r="E54" s="118" t="s">
        <v>2</v>
      </c>
      <c r="F54" s="119" t="s">
        <v>581</v>
      </c>
      <c r="G54" s="119" t="s">
        <v>582</v>
      </c>
      <c r="H54" s="120" t="s">
        <v>583</v>
      </c>
    </row>
    <row r="55" spans="2:8" ht="52.5" customHeight="1" x14ac:dyDescent="0.15">
      <c r="B55" s="121"/>
      <c r="C55" s="1211" t="s">
        <v>50</v>
      </c>
      <c r="D55" s="1211"/>
      <c r="E55" s="1212"/>
      <c r="F55" s="122">
        <v>4991</v>
      </c>
      <c r="G55" s="122">
        <v>5414</v>
      </c>
      <c r="H55" s="123">
        <v>5042</v>
      </c>
    </row>
    <row r="56" spans="2:8" ht="52.5" customHeight="1" x14ac:dyDescent="0.15">
      <c r="B56" s="124"/>
      <c r="C56" s="1213" t="s">
        <v>51</v>
      </c>
      <c r="D56" s="1213"/>
      <c r="E56" s="1214"/>
      <c r="F56" s="125">
        <v>775</v>
      </c>
      <c r="G56" s="125">
        <v>777</v>
      </c>
      <c r="H56" s="126">
        <v>781</v>
      </c>
    </row>
    <row r="57" spans="2:8" ht="53.25" customHeight="1" x14ac:dyDescent="0.15">
      <c r="B57" s="124"/>
      <c r="C57" s="1215" t="s">
        <v>52</v>
      </c>
      <c r="D57" s="1215"/>
      <c r="E57" s="1216"/>
      <c r="F57" s="127">
        <v>2396</v>
      </c>
      <c r="G57" s="127">
        <v>2915</v>
      </c>
      <c r="H57" s="128">
        <v>4271</v>
      </c>
    </row>
    <row r="58" spans="2:8" ht="45.75" customHeight="1" x14ac:dyDescent="0.15">
      <c r="B58" s="129"/>
      <c r="C58" s="1203" t="s">
        <v>614</v>
      </c>
      <c r="D58" s="1204"/>
      <c r="E58" s="1205"/>
      <c r="F58" s="130">
        <v>1845</v>
      </c>
      <c r="G58" s="130">
        <v>2345</v>
      </c>
      <c r="H58" s="131">
        <v>3345</v>
      </c>
    </row>
    <row r="59" spans="2:8" ht="45.75" customHeight="1" x14ac:dyDescent="0.15">
      <c r="B59" s="129"/>
      <c r="C59" s="1203" t="s">
        <v>615</v>
      </c>
      <c r="D59" s="1204"/>
      <c r="E59" s="1205"/>
      <c r="F59" s="130" t="s">
        <v>616</v>
      </c>
      <c r="G59" s="130" t="s">
        <v>616</v>
      </c>
      <c r="H59" s="131">
        <v>300</v>
      </c>
    </row>
    <row r="60" spans="2:8" ht="45.75" customHeight="1" x14ac:dyDescent="0.15">
      <c r="B60" s="129"/>
      <c r="C60" s="1203" t="s">
        <v>617</v>
      </c>
      <c r="D60" s="1204"/>
      <c r="E60" s="1205"/>
      <c r="F60" s="130">
        <v>194</v>
      </c>
      <c r="G60" s="130">
        <v>195</v>
      </c>
      <c r="H60" s="131">
        <v>196</v>
      </c>
    </row>
    <row r="61" spans="2:8" ht="45.75" customHeight="1" x14ac:dyDescent="0.15">
      <c r="B61" s="129"/>
      <c r="C61" s="1203" t="s">
        <v>618</v>
      </c>
      <c r="D61" s="1204"/>
      <c r="E61" s="1205"/>
      <c r="F61" s="130">
        <v>164</v>
      </c>
      <c r="G61" s="130">
        <v>156</v>
      </c>
      <c r="H61" s="131">
        <v>152</v>
      </c>
    </row>
    <row r="62" spans="2:8" ht="45.75" customHeight="1" thickBot="1" x14ac:dyDescent="0.2">
      <c r="B62" s="132"/>
      <c r="C62" s="1206" t="s">
        <v>619</v>
      </c>
      <c r="D62" s="1207"/>
      <c r="E62" s="1208"/>
      <c r="F62" s="133">
        <v>71</v>
      </c>
      <c r="G62" s="133">
        <v>71</v>
      </c>
      <c r="H62" s="134">
        <v>101</v>
      </c>
    </row>
    <row r="63" spans="2:8" ht="52.5" customHeight="1" thickBot="1" x14ac:dyDescent="0.2">
      <c r="B63" s="135"/>
      <c r="C63" s="1209" t="s">
        <v>53</v>
      </c>
      <c r="D63" s="1209"/>
      <c r="E63" s="1210"/>
      <c r="F63" s="136">
        <v>8161</v>
      </c>
      <c r="G63" s="136">
        <v>9107</v>
      </c>
      <c r="H63" s="137">
        <v>10094</v>
      </c>
    </row>
    <row r="64" spans="2:8" x14ac:dyDescent="0.15"/>
  </sheetData>
  <sheetProtection algorithmName="SHA-512" hashValue="EXwWtDeh95t9JmXC8RavCXCxt/oa/v5wWRqmL1g9/JOlHV24GClHY/GFOHwq87yDg8s9KMnGDuegXjDSPBTSPg==" saltValue="553Az6KxCjY5WcNxrhTpiQ=="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8" scale="63" orientation="landscape"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E6F482-A337-470A-8FEE-DC0AF2158ED4}">
  <sheetPr>
    <pageSetUpPr fitToPage="1"/>
  </sheetPr>
  <dimension ref="A1:DE85"/>
  <sheetViews>
    <sheetView showGridLines="0" zoomScaleNormal="100" zoomScaleSheetLayoutView="55" workbookViewId="0"/>
  </sheetViews>
  <sheetFormatPr defaultColWidth="0" defaultRowHeight="13.5" customHeight="1" zeroHeight="1" x14ac:dyDescent="0.15"/>
  <cols>
    <col min="1" max="1" width="6.375" style="1219" customWidth="1"/>
    <col min="2" max="107" width="2.5" style="1219" customWidth="1"/>
    <col min="108" max="108" width="6.125" style="1226" customWidth="1"/>
    <col min="109" max="109" width="5.875" style="1225" customWidth="1"/>
    <col min="110" max="16384" width="8.625" style="1219" hidden="1"/>
  </cols>
  <sheetData>
    <row r="1" spans="1:109" ht="42.75" customHeight="1" x14ac:dyDescent="0.15">
      <c r="A1" s="1217"/>
      <c r="B1" s="1218"/>
      <c r="DD1" s="1219"/>
      <c r="DE1" s="1219"/>
    </row>
    <row r="2" spans="1:109" ht="25.5" customHeight="1" x14ac:dyDescent="0.15">
      <c r="A2" s="1220"/>
      <c r="C2" s="1220"/>
      <c r="O2" s="1220"/>
      <c r="P2" s="1220"/>
      <c r="Q2" s="1220"/>
      <c r="R2" s="1220"/>
      <c r="S2" s="1220"/>
      <c r="T2" s="1220"/>
      <c r="U2" s="1220"/>
      <c r="V2" s="1220"/>
      <c r="W2" s="1220"/>
      <c r="X2" s="1220"/>
      <c r="Y2" s="1220"/>
      <c r="Z2" s="1220"/>
      <c r="AA2" s="1220"/>
      <c r="AB2" s="1220"/>
      <c r="AC2" s="1220"/>
      <c r="AD2" s="1220"/>
      <c r="AE2" s="1220"/>
      <c r="AF2" s="1220"/>
      <c r="AG2" s="1220"/>
      <c r="AH2" s="1220"/>
      <c r="AI2" s="1220"/>
      <c r="AU2" s="1220"/>
      <c r="BG2" s="1220"/>
      <c r="BS2" s="1220"/>
      <c r="CE2" s="1220"/>
      <c r="CQ2" s="1220"/>
      <c r="DD2" s="1219"/>
      <c r="DE2" s="1219"/>
    </row>
    <row r="3" spans="1:109" ht="25.5" customHeight="1" x14ac:dyDescent="0.15">
      <c r="A3" s="1220"/>
      <c r="C3" s="1220"/>
      <c r="O3" s="1220"/>
      <c r="P3" s="1220"/>
      <c r="Q3" s="1220"/>
      <c r="R3" s="1220"/>
      <c r="S3" s="1220"/>
      <c r="T3" s="1220"/>
      <c r="U3" s="1220"/>
      <c r="V3" s="1220"/>
      <c r="W3" s="1220"/>
      <c r="X3" s="1220"/>
      <c r="Y3" s="1220"/>
      <c r="Z3" s="1220"/>
      <c r="AA3" s="1220"/>
      <c r="AB3" s="1220"/>
      <c r="AC3" s="1220"/>
      <c r="AD3" s="1220"/>
      <c r="AE3" s="1220"/>
      <c r="AF3" s="1220"/>
      <c r="AG3" s="1220"/>
      <c r="AH3" s="1220"/>
      <c r="AI3" s="1220"/>
      <c r="AU3" s="1220"/>
      <c r="BG3" s="1220"/>
      <c r="BS3" s="1220"/>
      <c r="CE3" s="1220"/>
      <c r="CQ3" s="1220"/>
      <c r="DD3" s="1219"/>
      <c r="DE3" s="1219"/>
    </row>
    <row r="4" spans="1:109" s="259" customFormat="1" x14ac:dyDescent="0.15">
      <c r="A4" s="1220"/>
      <c r="B4" s="1220"/>
      <c r="C4" s="1220"/>
      <c r="D4" s="1220"/>
      <c r="E4" s="1220"/>
      <c r="F4" s="1220"/>
      <c r="G4" s="1220"/>
      <c r="H4" s="1220"/>
      <c r="I4" s="1220"/>
      <c r="J4" s="1220"/>
      <c r="K4" s="1220"/>
      <c r="L4" s="1220"/>
      <c r="M4" s="1220"/>
      <c r="N4" s="1220"/>
      <c r="O4" s="1220"/>
      <c r="P4" s="1220"/>
      <c r="Q4" s="1220"/>
      <c r="R4" s="1220"/>
      <c r="S4" s="1220"/>
      <c r="T4" s="1220"/>
      <c r="U4" s="1220"/>
      <c r="V4" s="1220"/>
      <c r="W4" s="1220"/>
      <c r="X4" s="1220"/>
      <c r="Y4" s="1220"/>
      <c r="Z4" s="1220"/>
      <c r="AA4" s="1220"/>
      <c r="AB4" s="1220"/>
      <c r="AC4" s="1220"/>
      <c r="AD4" s="1220"/>
      <c r="AE4" s="1220"/>
      <c r="AF4" s="1220"/>
      <c r="AG4" s="1220"/>
      <c r="AH4" s="1220"/>
      <c r="AI4" s="1220"/>
      <c r="AJ4" s="1220"/>
      <c r="AK4" s="1220"/>
      <c r="AL4" s="1220"/>
      <c r="AM4" s="1220"/>
      <c r="AN4" s="1220"/>
      <c r="AO4" s="1220"/>
      <c r="AP4" s="1220"/>
      <c r="AQ4" s="1220"/>
      <c r="AR4" s="1220"/>
      <c r="AS4" s="1220"/>
      <c r="AT4" s="1220"/>
      <c r="AU4" s="1220"/>
      <c r="AV4" s="1220"/>
      <c r="AW4" s="1220"/>
      <c r="AX4" s="1220"/>
      <c r="AY4" s="1220"/>
      <c r="AZ4" s="1220"/>
      <c r="BA4" s="1220"/>
      <c r="BB4" s="1220"/>
      <c r="BC4" s="1220"/>
      <c r="BD4" s="1220"/>
      <c r="BE4" s="1220"/>
      <c r="BF4" s="1220"/>
      <c r="BG4" s="1220"/>
      <c r="BH4" s="1220"/>
      <c r="BI4" s="1220"/>
      <c r="BJ4" s="1220"/>
      <c r="BK4" s="1220"/>
      <c r="BL4" s="1220"/>
      <c r="BM4" s="1220"/>
      <c r="BN4" s="1220"/>
      <c r="BO4" s="1220"/>
      <c r="BP4" s="1220"/>
      <c r="BQ4" s="1220"/>
      <c r="BR4" s="1220"/>
      <c r="BS4" s="1220"/>
      <c r="BT4" s="1220"/>
      <c r="BU4" s="1220"/>
      <c r="BV4" s="1220"/>
      <c r="BW4" s="1220"/>
      <c r="BX4" s="1220"/>
      <c r="BY4" s="1220"/>
      <c r="BZ4" s="1220"/>
      <c r="CA4" s="1220"/>
      <c r="CB4" s="1220"/>
      <c r="CC4" s="1220"/>
      <c r="CD4" s="1220"/>
      <c r="CE4" s="1220"/>
      <c r="CF4" s="1220"/>
      <c r="CG4" s="1220"/>
      <c r="CH4" s="1220"/>
      <c r="CI4" s="1220"/>
      <c r="CJ4" s="1220"/>
      <c r="CK4" s="1220"/>
      <c r="CL4" s="1220"/>
      <c r="CM4" s="1220"/>
      <c r="CN4" s="1220"/>
      <c r="CO4" s="1220"/>
      <c r="CP4" s="1220"/>
      <c r="CQ4" s="1220"/>
      <c r="CR4" s="1220"/>
      <c r="CS4" s="1220"/>
      <c r="CT4" s="1220"/>
      <c r="CU4" s="1220"/>
      <c r="CV4" s="1220"/>
      <c r="CW4" s="1220"/>
      <c r="CX4" s="1220"/>
      <c r="CY4" s="1220"/>
      <c r="CZ4" s="1220"/>
      <c r="DA4" s="1220"/>
      <c r="DB4" s="1220"/>
      <c r="DC4" s="1220"/>
      <c r="DD4" s="1220"/>
      <c r="DE4" s="1220"/>
    </row>
    <row r="5" spans="1:109" s="259" customFormat="1" x14ac:dyDescent="0.15">
      <c r="A5" s="1220"/>
      <c r="B5" s="1220"/>
      <c r="C5" s="1220"/>
      <c r="D5" s="1220"/>
      <c r="E5" s="1220"/>
      <c r="F5" s="1220"/>
      <c r="G5" s="1220"/>
      <c r="H5" s="1220"/>
      <c r="I5" s="1220"/>
      <c r="J5" s="1220"/>
      <c r="K5" s="1220"/>
      <c r="L5" s="1220"/>
      <c r="M5" s="1220"/>
      <c r="N5" s="1220"/>
      <c r="O5" s="1220"/>
      <c r="P5" s="1220"/>
      <c r="Q5" s="1220"/>
      <c r="R5" s="1220"/>
      <c r="S5" s="1220"/>
      <c r="T5" s="1220"/>
      <c r="U5" s="1220"/>
      <c r="V5" s="1220"/>
      <c r="W5" s="1220"/>
      <c r="X5" s="1220"/>
      <c r="Y5" s="1220"/>
      <c r="Z5" s="1220"/>
      <c r="AA5" s="1220"/>
      <c r="AB5" s="1220"/>
      <c r="AC5" s="1220"/>
      <c r="AD5" s="1220"/>
      <c r="AE5" s="1220"/>
      <c r="AF5" s="1220"/>
      <c r="AG5" s="1220"/>
      <c r="AH5" s="1220"/>
      <c r="AI5" s="1220"/>
      <c r="AJ5" s="1220"/>
      <c r="AK5" s="1220"/>
      <c r="AL5" s="1220"/>
      <c r="AM5" s="1220"/>
      <c r="AN5" s="1220"/>
      <c r="AO5" s="1220"/>
      <c r="AP5" s="1220"/>
      <c r="AQ5" s="1220"/>
      <c r="AR5" s="1220"/>
      <c r="AS5" s="1220"/>
      <c r="AT5" s="1220"/>
      <c r="AU5" s="1220"/>
      <c r="AV5" s="1220"/>
      <c r="AW5" s="1220"/>
      <c r="AX5" s="1220"/>
      <c r="AY5" s="1220"/>
      <c r="AZ5" s="1220"/>
      <c r="BA5" s="1220"/>
      <c r="BB5" s="1220"/>
      <c r="BC5" s="1220"/>
      <c r="BD5" s="1220"/>
      <c r="BE5" s="1220"/>
      <c r="BF5" s="1220"/>
      <c r="BG5" s="1220"/>
      <c r="BH5" s="1220"/>
      <c r="BI5" s="1220"/>
      <c r="BJ5" s="1220"/>
      <c r="BK5" s="1220"/>
      <c r="BL5" s="1220"/>
      <c r="BM5" s="1220"/>
      <c r="BN5" s="1220"/>
      <c r="BO5" s="1220"/>
      <c r="BP5" s="1220"/>
      <c r="BQ5" s="1220"/>
      <c r="BR5" s="1220"/>
      <c r="BS5" s="1220"/>
      <c r="BT5" s="1220"/>
      <c r="BU5" s="1220"/>
      <c r="BV5" s="1220"/>
      <c r="BW5" s="1220"/>
      <c r="BX5" s="1220"/>
      <c r="BY5" s="1220"/>
      <c r="BZ5" s="1220"/>
      <c r="CA5" s="1220"/>
      <c r="CB5" s="1220"/>
      <c r="CC5" s="1220"/>
      <c r="CD5" s="1220"/>
      <c r="CE5" s="1220"/>
      <c r="CF5" s="1220"/>
      <c r="CG5" s="1220"/>
      <c r="CH5" s="1220"/>
      <c r="CI5" s="1220"/>
      <c r="CJ5" s="1220"/>
      <c r="CK5" s="1220"/>
      <c r="CL5" s="1220"/>
      <c r="CM5" s="1220"/>
      <c r="CN5" s="1220"/>
      <c r="CO5" s="1220"/>
      <c r="CP5" s="1220"/>
      <c r="CQ5" s="1220"/>
      <c r="CR5" s="1220"/>
      <c r="CS5" s="1220"/>
      <c r="CT5" s="1220"/>
      <c r="CU5" s="1220"/>
      <c r="CV5" s="1220"/>
      <c r="CW5" s="1220"/>
      <c r="CX5" s="1220"/>
      <c r="CY5" s="1220"/>
      <c r="CZ5" s="1220"/>
      <c r="DA5" s="1220"/>
      <c r="DB5" s="1220"/>
      <c r="DC5" s="1220"/>
      <c r="DD5" s="1220"/>
      <c r="DE5" s="1220"/>
    </row>
    <row r="6" spans="1:109" s="259" customFormat="1" x14ac:dyDescent="0.15">
      <c r="A6" s="1220"/>
      <c r="B6" s="1220"/>
      <c r="C6" s="1220"/>
      <c r="D6" s="1220"/>
      <c r="E6" s="1220"/>
      <c r="F6" s="1220"/>
      <c r="G6" s="1220"/>
      <c r="H6" s="1220"/>
      <c r="I6" s="1220"/>
      <c r="J6" s="1220"/>
      <c r="K6" s="1220"/>
      <c r="L6" s="1220"/>
      <c r="M6" s="1220"/>
      <c r="N6" s="1220"/>
      <c r="O6" s="1220"/>
      <c r="P6" s="1220"/>
      <c r="Q6" s="1220"/>
      <c r="R6" s="1220"/>
      <c r="S6" s="1220"/>
      <c r="T6" s="1220"/>
      <c r="U6" s="1220"/>
      <c r="V6" s="1220"/>
      <c r="W6" s="1220"/>
      <c r="X6" s="1220"/>
      <c r="Y6" s="1220"/>
      <c r="Z6" s="1220"/>
      <c r="AA6" s="1220"/>
      <c r="AB6" s="1220"/>
      <c r="AC6" s="1220"/>
      <c r="AD6" s="1220"/>
      <c r="AE6" s="1220"/>
      <c r="AF6" s="1220"/>
      <c r="AG6" s="1220"/>
      <c r="AH6" s="1220"/>
      <c r="AI6" s="1220"/>
      <c r="AJ6" s="1220"/>
      <c r="AK6" s="1220"/>
      <c r="AL6" s="1220"/>
      <c r="AM6" s="1220"/>
      <c r="AN6" s="1220"/>
      <c r="AO6" s="1220"/>
      <c r="AP6" s="1220"/>
      <c r="AQ6" s="1220"/>
      <c r="AR6" s="1220"/>
      <c r="AS6" s="1220"/>
      <c r="AT6" s="1220"/>
      <c r="AU6" s="1220"/>
      <c r="AV6" s="1220"/>
      <c r="AW6" s="1220"/>
      <c r="AX6" s="1220"/>
      <c r="AY6" s="1220"/>
      <c r="AZ6" s="1220"/>
      <c r="BA6" s="1220"/>
      <c r="BB6" s="1220"/>
      <c r="BC6" s="1220"/>
      <c r="BD6" s="1220"/>
      <c r="BE6" s="1220"/>
      <c r="BF6" s="1220"/>
      <c r="BG6" s="1220"/>
      <c r="BH6" s="1220"/>
      <c r="BI6" s="1220"/>
      <c r="BJ6" s="1220"/>
      <c r="BK6" s="1220"/>
      <c r="BL6" s="1220"/>
      <c r="BM6" s="1220"/>
      <c r="BN6" s="1220"/>
      <c r="BO6" s="1220"/>
      <c r="BP6" s="1220"/>
      <c r="BQ6" s="1220"/>
      <c r="BR6" s="1220"/>
      <c r="BS6" s="1220"/>
      <c r="BT6" s="1220"/>
      <c r="BU6" s="1220"/>
      <c r="BV6" s="1220"/>
      <c r="BW6" s="1220"/>
      <c r="BX6" s="1220"/>
      <c r="BY6" s="1220"/>
      <c r="BZ6" s="1220"/>
      <c r="CA6" s="1220"/>
      <c r="CB6" s="1220"/>
      <c r="CC6" s="1220"/>
      <c r="CD6" s="1220"/>
      <c r="CE6" s="1220"/>
      <c r="CF6" s="1220"/>
      <c r="CG6" s="1220"/>
      <c r="CH6" s="1220"/>
      <c r="CI6" s="1220"/>
      <c r="CJ6" s="1220"/>
      <c r="CK6" s="1220"/>
      <c r="CL6" s="1220"/>
      <c r="CM6" s="1220"/>
      <c r="CN6" s="1220"/>
      <c r="CO6" s="1220"/>
      <c r="CP6" s="1220"/>
      <c r="CQ6" s="1220"/>
      <c r="CR6" s="1220"/>
      <c r="CS6" s="1220"/>
      <c r="CT6" s="1220"/>
      <c r="CU6" s="1220"/>
      <c r="CV6" s="1220"/>
      <c r="CW6" s="1220"/>
      <c r="CX6" s="1220"/>
      <c r="CY6" s="1220"/>
      <c r="CZ6" s="1220"/>
      <c r="DA6" s="1220"/>
      <c r="DB6" s="1220"/>
      <c r="DC6" s="1220"/>
      <c r="DD6" s="1220"/>
      <c r="DE6" s="1220"/>
    </row>
    <row r="7" spans="1:109" s="259" customFormat="1" x14ac:dyDescent="0.15">
      <c r="A7" s="1220"/>
      <c r="B7" s="1220"/>
      <c r="C7" s="1220"/>
      <c r="D7" s="1220"/>
      <c r="E7" s="1220"/>
      <c r="F7" s="1220"/>
      <c r="G7" s="1220"/>
      <c r="H7" s="1220"/>
      <c r="I7" s="1220"/>
      <c r="J7" s="1220"/>
      <c r="K7" s="1220"/>
      <c r="L7" s="1220"/>
      <c r="M7" s="1220"/>
      <c r="N7" s="1220"/>
      <c r="O7" s="1220"/>
      <c r="P7" s="1220"/>
      <c r="Q7" s="1220"/>
      <c r="R7" s="1220"/>
      <c r="S7" s="1220"/>
      <c r="T7" s="1220"/>
      <c r="U7" s="1220"/>
      <c r="V7" s="1220"/>
      <c r="W7" s="1220"/>
      <c r="X7" s="1220"/>
      <c r="Y7" s="1220"/>
      <c r="Z7" s="1220"/>
      <c r="AA7" s="1220"/>
      <c r="AB7" s="1220"/>
      <c r="AC7" s="1220"/>
      <c r="AD7" s="1220"/>
      <c r="AE7" s="1220"/>
      <c r="AF7" s="1220"/>
      <c r="AG7" s="1220"/>
      <c r="AH7" s="1220"/>
      <c r="AI7" s="1220"/>
      <c r="AJ7" s="1220"/>
      <c r="AK7" s="1220"/>
      <c r="AL7" s="1220"/>
      <c r="AM7" s="1220"/>
      <c r="AN7" s="1220"/>
      <c r="AO7" s="1220"/>
      <c r="AP7" s="1220"/>
      <c r="AQ7" s="1220"/>
      <c r="AR7" s="1220"/>
      <c r="AS7" s="1220"/>
      <c r="AT7" s="1220"/>
      <c r="AU7" s="1220"/>
      <c r="AV7" s="1220"/>
      <c r="AW7" s="1220"/>
      <c r="AX7" s="1220"/>
      <c r="AY7" s="1220"/>
      <c r="AZ7" s="1220"/>
      <c r="BA7" s="1220"/>
      <c r="BB7" s="1220"/>
      <c r="BC7" s="1220"/>
      <c r="BD7" s="1220"/>
      <c r="BE7" s="1220"/>
      <c r="BF7" s="1220"/>
      <c r="BG7" s="1220"/>
      <c r="BH7" s="1220"/>
      <c r="BI7" s="1220"/>
      <c r="BJ7" s="1220"/>
      <c r="BK7" s="1220"/>
      <c r="BL7" s="1220"/>
      <c r="BM7" s="1220"/>
      <c r="BN7" s="1220"/>
      <c r="BO7" s="1220"/>
      <c r="BP7" s="1220"/>
      <c r="BQ7" s="1220"/>
      <c r="BR7" s="1220"/>
      <c r="BS7" s="1220"/>
      <c r="BT7" s="1220"/>
      <c r="BU7" s="1220"/>
      <c r="BV7" s="1220"/>
      <c r="BW7" s="1220"/>
      <c r="BX7" s="1220"/>
      <c r="BY7" s="1220"/>
      <c r="BZ7" s="1220"/>
      <c r="CA7" s="1220"/>
      <c r="CB7" s="1220"/>
      <c r="CC7" s="1220"/>
      <c r="CD7" s="1220"/>
      <c r="CE7" s="1220"/>
      <c r="CF7" s="1220"/>
      <c r="CG7" s="1220"/>
      <c r="CH7" s="1220"/>
      <c r="CI7" s="1220"/>
      <c r="CJ7" s="1220"/>
      <c r="CK7" s="1220"/>
      <c r="CL7" s="1220"/>
      <c r="CM7" s="1220"/>
      <c r="CN7" s="1220"/>
      <c r="CO7" s="1220"/>
      <c r="CP7" s="1220"/>
      <c r="CQ7" s="1220"/>
      <c r="CR7" s="1220"/>
      <c r="CS7" s="1220"/>
      <c r="CT7" s="1220"/>
      <c r="CU7" s="1220"/>
      <c r="CV7" s="1220"/>
      <c r="CW7" s="1220"/>
      <c r="CX7" s="1220"/>
      <c r="CY7" s="1220"/>
      <c r="CZ7" s="1220"/>
      <c r="DA7" s="1220"/>
      <c r="DB7" s="1220"/>
      <c r="DC7" s="1220"/>
      <c r="DD7" s="1220"/>
      <c r="DE7" s="1220"/>
    </row>
    <row r="8" spans="1:109" s="259" customFormat="1" x14ac:dyDescent="0.15">
      <c r="A8" s="1220"/>
      <c r="B8" s="1220"/>
      <c r="C8" s="1220"/>
      <c r="D8" s="1220"/>
      <c r="E8" s="1220"/>
      <c r="F8" s="1220"/>
      <c r="G8" s="1220"/>
      <c r="H8" s="1220"/>
      <c r="I8" s="1220"/>
      <c r="J8" s="1220"/>
      <c r="K8" s="1220"/>
      <c r="L8" s="1220"/>
      <c r="M8" s="1220"/>
      <c r="N8" s="1220"/>
      <c r="O8" s="1220"/>
      <c r="P8" s="1220"/>
      <c r="Q8" s="1220"/>
      <c r="R8" s="1220"/>
      <c r="S8" s="1220"/>
      <c r="T8" s="1220"/>
      <c r="U8" s="1220"/>
      <c r="V8" s="1220"/>
      <c r="W8" s="1220"/>
      <c r="X8" s="1220"/>
      <c r="Y8" s="1220"/>
      <c r="Z8" s="1220"/>
      <c r="AA8" s="1220"/>
      <c r="AB8" s="1220"/>
      <c r="AC8" s="1220"/>
      <c r="AD8" s="1220"/>
      <c r="AE8" s="1220"/>
      <c r="AF8" s="1220"/>
      <c r="AG8" s="1220"/>
      <c r="AH8" s="1220"/>
      <c r="AI8" s="1220"/>
      <c r="AJ8" s="1220"/>
      <c r="AK8" s="1220"/>
      <c r="AL8" s="1220"/>
      <c r="AM8" s="1220"/>
      <c r="AN8" s="1220"/>
      <c r="AO8" s="1220"/>
      <c r="AP8" s="1220"/>
      <c r="AQ8" s="1220"/>
      <c r="AR8" s="1220"/>
      <c r="AS8" s="1220"/>
      <c r="AT8" s="1220"/>
      <c r="AU8" s="1220"/>
      <c r="AV8" s="1220"/>
      <c r="AW8" s="1220"/>
      <c r="AX8" s="1220"/>
      <c r="AY8" s="1220"/>
      <c r="AZ8" s="1220"/>
      <c r="BA8" s="1220"/>
      <c r="BB8" s="1220"/>
      <c r="BC8" s="1220"/>
      <c r="BD8" s="1220"/>
      <c r="BE8" s="1220"/>
      <c r="BF8" s="1220"/>
      <c r="BG8" s="1220"/>
      <c r="BH8" s="1220"/>
      <c r="BI8" s="1220"/>
      <c r="BJ8" s="1220"/>
      <c r="BK8" s="1220"/>
      <c r="BL8" s="1220"/>
      <c r="BM8" s="1220"/>
      <c r="BN8" s="1220"/>
      <c r="BO8" s="1220"/>
      <c r="BP8" s="1220"/>
      <c r="BQ8" s="1220"/>
      <c r="BR8" s="1220"/>
      <c r="BS8" s="1220"/>
      <c r="BT8" s="1220"/>
      <c r="BU8" s="1220"/>
      <c r="BV8" s="1220"/>
      <c r="BW8" s="1220"/>
      <c r="BX8" s="1220"/>
      <c r="BY8" s="1220"/>
      <c r="BZ8" s="1220"/>
      <c r="CA8" s="1220"/>
      <c r="CB8" s="1220"/>
      <c r="CC8" s="1220"/>
      <c r="CD8" s="1220"/>
      <c r="CE8" s="1220"/>
      <c r="CF8" s="1220"/>
      <c r="CG8" s="1220"/>
      <c r="CH8" s="1220"/>
      <c r="CI8" s="1220"/>
      <c r="CJ8" s="1220"/>
      <c r="CK8" s="1220"/>
      <c r="CL8" s="1220"/>
      <c r="CM8" s="1220"/>
      <c r="CN8" s="1220"/>
      <c r="CO8" s="1220"/>
      <c r="CP8" s="1220"/>
      <c r="CQ8" s="1220"/>
      <c r="CR8" s="1220"/>
      <c r="CS8" s="1220"/>
      <c r="CT8" s="1220"/>
      <c r="CU8" s="1220"/>
      <c r="CV8" s="1220"/>
      <c r="CW8" s="1220"/>
      <c r="CX8" s="1220"/>
      <c r="CY8" s="1220"/>
      <c r="CZ8" s="1220"/>
      <c r="DA8" s="1220"/>
      <c r="DB8" s="1220"/>
      <c r="DC8" s="1220"/>
      <c r="DD8" s="1220"/>
      <c r="DE8" s="1220"/>
    </row>
    <row r="9" spans="1:109" s="259" customFormat="1" x14ac:dyDescent="0.15">
      <c r="A9" s="1220"/>
      <c r="B9" s="1220"/>
      <c r="C9" s="1220"/>
      <c r="D9" s="1220"/>
      <c r="E9" s="1220"/>
      <c r="F9" s="1220"/>
      <c r="G9" s="1220"/>
      <c r="H9" s="1220"/>
      <c r="I9" s="1220"/>
      <c r="J9" s="1220"/>
      <c r="K9" s="1220"/>
      <c r="L9" s="1220"/>
      <c r="M9" s="1220"/>
      <c r="N9" s="1220"/>
      <c r="O9" s="1220"/>
      <c r="P9" s="1220"/>
      <c r="Q9" s="1220"/>
      <c r="R9" s="1220"/>
      <c r="S9" s="1220"/>
      <c r="T9" s="1220"/>
      <c r="U9" s="1220"/>
      <c r="V9" s="1220"/>
      <c r="W9" s="1220"/>
      <c r="X9" s="1220"/>
      <c r="Y9" s="1220"/>
      <c r="Z9" s="1220"/>
      <c r="AA9" s="1220"/>
      <c r="AB9" s="1220"/>
      <c r="AC9" s="1220"/>
      <c r="AD9" s="1220"/>
      <c r="AE9" s="1220"/>
      <c r="AF9" s="1220"/>
      <c r="AG9" s="1220"/>
      <c r="AH9" s="1220"/>
      <c r="AI9" s="1220"/>
      <c r="AJ9" s="1220"/>
      <c r="AK9" s="1220"/>
      <c r="AL9" s="1220"/>
      <c r="AM9" s="1220"/>
      <c r="AN9" s="1220"/>
      <c r="AO9" s="1220"/>
      <c r="AP9" s="1220"/>
      <c r="AQ9" s="1220"/>
      <c r="AR9" s="1220"/>
      <c r="AS9" s="1220"/>
      <c r="AT9" s="1220"/>
      <c r="AU9" s="1220"/>
      <c r="AV9" s="1220"/>
      <c r="AW9" s="1220"/>
      <c r="AX9" s="1220"/>
      <c r="AY9" s="1220"/>
      <c r="AZ9" s="1220"/>
      <c r="BA9" s="1220"/>
      <c r="BB9" s="1220"/>
      <c r="BC9" s="1220"/>
      <c r="BD9" s="1220"/>
      <c r="BE9" s="1220"/>
      <c r="BF9" s="1220"/>
      <c r="BG9" s="1220"/>
      <c r="BH9" s="1220"/>
      <c r="BI9" s="1220"/>
      <c r="BJ9" s="1220"/>
      <c r="BK9" s="1220"/>
      <c r="BL9" s="1220"/>
      <c r="BM9" s="1220"/>
      <c r="BN9" s="1220"/>
      <c r="BO9" s="1220"/>
      <c r="BP9" s="1220"/>
      <c r="BQ9" s="1220"/>
      <c r="BR9" s="1220"/>
      <c r="BS9" s="1220"/>
      <c r="BT9" s="1220"/>
      <c r="BU9" s="1220"/>
      <c r="BV9" s="1220"/>
      <c r="BW9" s="1220"/>
      <c r="BX9" s="1220"/>
      <c r="BY9" s="1220"/>
      <c r="BZ9" s="1220"/>
      <c r="CA9" s="1220"/>
      <c r="CB9" s="1220"/>
      <c r="CC9" s="1220"/>
      <c r="CD9" s="1220"/>
      <c r="CE9" s="1220"/>
      <c r="CF9" s="1220"/>
      <c r="CG9" s="1220"/>
      <c r="CH9" s="1220"/>
      <c r="CI9" s="1220"/>
      <c r="CJ9" s="1220"/>
      <c r="CK9" s="1220"/>
      <c r="CL9" s="1220"/>
      <c r="CM9" s="1220"/>
      <c r="CN9" s="1220"/>
      <c r="CO9" s="1220"/>
      <c r="CP9" s="1220"/>
      <c r="CQ9" s="1220"/>
      <c r="CR9" s="1220"/>
      <c r="CS9" s="1220"/>
      <c r="CT9" s="1220"/>
      <c r="CU9" s="1220"/>
      <c r="CV9" s="1220"/>
      <c r="CW9" s="1220"/>
      <c r="CX9" s="1220"/>
      <c r="CY9" s="1220"/>
      <c r="CZ9" s="1220"/>
      <c r="DA9" s="1220"/>
      <c r="DB9" s="1220"/>
      <c r="DC9" s="1220"/>
      <c r="DD9" s="1220"/>
      <c r="DE9" s="1220"/>
    </row>
    <row r="10" spans="1:109" s="259" customFormat="1" x14ac:dyDescent="0.15">
      <c r="A10" s="1220"/>
      <c r="B10" s="1220"/>
      <c r="C10" s="1220"/>
      <c r="D10" s="1220"/>
      <c r="E10" s="1220"/>
      <c r="F10" s="1220"/>
      <c r="G10" s="1220"/>
      <c r="H10" s="1220"/>
      <c r="I10" s="1220"/>
      <c r="J10" s="1220"/>
      <c r="K10" s="1220"/>
      <c r="L10" s="1220"/>
      <c r="M10" s="1220"/>
      <c r="N10" s="1220"/>
      <c r="O10" s="1220"/>
      <c r="P10" s="1220"/>
      <c r="Q10" s="1220"/>
      <c r="R10" s="1220"/>
      <c r="S10" s="1220"/>
      <c r="T10" s="1220"/>
      <c r="U10" s="1220"/>
      <c r="V10" s="1220"/>
      <c r="W10" s="1220"/>
      <c r="X10" s="1220"/>
      <c r="Y10" s="1220"/>
      <c r="Z10" s="1220"/>
      <c r="AA10" s="1220"/>
      <c r="AB10" s="1220"/>
      <c r="AC10" s="1220"/>
      <c r="AD10" s="1220"/>
      <c r="AE10" s="1220"/>
      <c r="AF10" s="1220"/>
      <c r="AG10" s="1220"/>
      <c r="AH10" s="1220"/>
      <c r="AI10" s="1220"/>
      <c r="AJ10" s="1220"/>
      <c r="AK10" s="1220"/>
      <c r="AL10" s="1220"/>
      <c r="AM10" s="1220"/>
      <c r="AN10" s="1220"/>
      <c r="AO10" s="1220"/>
      <c r="AP10" s="1220"/>
      <c r="AQ10" s="1220"/>
      <c r="AR10" s="1220"/>
      <c r="AS10" s="1220"/>
      <c r="AT10" s="1220"/>
      <c r="AU10" s="1220"/>
      <c r="AV10" s="1220"/>
      <c r="AW10" s="1220"/>
      <c r="AX10" s="1220"/>
      <c r="AY10" s="1220"/>
      <c r="AZ10" s="1220"/>
      <c r="BA10" s="1220"/>
      <c r="BB10" s="1220"/>
      <c r="BC10" s="1220"/>
      <c r="BD10" s="1220"/>
      <c r="BE10" s="1220"/>
      <c r="BF10" s="1220"/>
      <c r="BG10" s="1220"/>
      <c r="BH10" s="1220"/>
      <c r="BI10" s="1220"/>
      <c r="BJ10" s="1220"/>
      <c r="BK10" s="1220"/>
      <c r="BL10" s="1220"/>
      <c r="BM10" s="1220"/>
      <c r="BN10" s="1220"/>
      <c r="BO10" s="1220"/>
      <c r="BP10" s="1220"/>
      <c r="BQ10" s="1220"/>
      <c r="BR10" s="1220"/>
      <c r="BS10" s="1220"/>
      <c r="BT10" s="1220"/>
      <c r="BU10" s="1220"/>
      <c r="BV10" s="1220"/>
      <c r="BW10" s="1220"/>
      <c r="BX10" s="1220"/>
      <c r="BY10" s="1220"/>
      <c r="BZ10" s="1220"/>
      <c r="CA10" s="1220"/>
      <c r="CB10" s="1220"/>
      <c r="CC10" s="1220"/>
      <c r="CD10" s="1220"/>
      <c r="CE10" s="1220"/>
      <c r="CF10" s="1220"/>
      <c r="CG10" s="1220"/>
      <c r="CH10" s="1220"/>
      <c r="CI10" s="1220"/>
      <c r="CJ10" s="1220"/>
      <c r="CK10" s="1220"/>
      <c r="CL10" s="1220"/>
      <c r="CM10" s="1220"/>
      <c r="CN10" s="1220"/>
      <c r="CO10" s="1220"/>
      <c r="CP10" s="1220"/>
      <c r="CQ10" s="1220"/>
      <c r="CR10" s="1220"/>
      <c r="CS10" s="1220"/>
      <c r="CT10" s="1220"/>
      <c r="CU10" s="1220"/>
      <c r="CV10" s="1220"/>
      <c r="CW10" s="1220"/>
      <c r="CX10" s="1220"/>
      <c r="CY10" s="1220"/>
      <c r="CZ10" s="1220"/>
      <c r="DA10" s="1220"/>
      <c r="DB10" s="1220"/>
      <c r="DC10" s="1220"/>
      <c r="DD10" s="1220"/>
      <c r="DE10" s="1220"/>
    </row>
    <row r="11" spans="1:109" s="259" customFormat="1" x14ac:dyDescent="0.15">
      <c r="A11" s="1220"/>
      <c r="B11" s="1220"/>
      <c r="C11" s="1220"/>
      <c r="D11" s="1220"/>
      <c r="E11" s="1220"/>
      <c r="F11" s="1220"/>
      <c r="G11" s="1220"/>
      <c r="H11" s="1220"/>
      <c r="I11" s="1220"/>
      <c r="J11" s="1220"/>
      <c r="K11" s="1220"/>
      <c r="L11" s="1220"/>
      <c r="M11" s="1220"/>
      <c r="N11" s="1220"/>
      <c r="O11" s="1220"/>
      <c r="P11" s="1220"/>
      <c r="Q11" s="1220"/>
      <c r="R11" s="1220"/>
      <c r="S11" s="1220"/>
      <c r="T11" s="1220"/>
      <c r="U11" s="1220"/>
      <c r="V11" s="1220"/>
      <c r="W11" s="1220"/>
      <c r="X11" s="1220"/>
      <c r="Y11" s="1220"/>
      <c r="Z11" s="1220"/>
      <c r="AA11" s="1220"/>
      <c r="AB11" s="1220"/>
      <c r="AC11" s="1220"/>
      <c r="AD11" s="1220"/>
      <c r="AE11" s="1220"/>
      <c r="AF11" s="1220"/>
      <c r="AG11" s="1220"/>
      <c r="AH11" s="1220"/>
      <c r="AI11" s="1220"/>
      <c r="AJ11" s="1220"/>
      <c r="AK11" s="1220"/>
      <c r="AL11" s="1220"/>
      <c r="AM11" s="1220"/>
      <c r="AN11" s="1220"/>
      <c r="AO11" s="1220"/>
      <c r="AP11" s="1220"/>
      <c r="AQ11" s="1220"/>
      <c r="AR11" s="1220"/>
      <c r="AS11" s="1220"/>
      <c r="AT11" s="1220"/>
      <c r="AU11" s="1220"/>
      <c r="AV11" s="1220"/>
      <c r="AW11" s="1220"/>
      <c r="AX11" s="1220"/>
      <c r="AY11" s="1220"/>
      <c r="AZ11" s="1220"/>
      <c r="BA11" s="1220"/>
      <c r="BB11" s="1220"/>
      <c r="BC11" s="1220"/>
      <c r="BD11" s="1220"/>
      <c r="BE11" s="1220"/>
      <c r="BF11" s="1220"/>
      <c r="BG11" s="1220"/>
      <c r="BH11" s="1220"/>
      <c r="BI11" s="1220"/>
      <c r="BJ11" s="1220"/>
      <c r="BK11" s="1220"/>
      <c r="BL11" s="1220"/>
      <c r="BM11" s="1220"/>
      <c r="BN11" s="1220"/>
      <c r="BO11" s="1220"/>
      <c r="BP11" s="1220"/>
      <c r="BQ11" s="1220"/>
      <c r="BR11" s="1220"/>
      <c r="BS11" s="1220"/>
      <c r="BT11" s="1220"/>
      <c r="BU11" s="1220"/>
      <c r="BV11" s="1220"/>
      <c r="BW11" s="1220"/>
      <c r="BX11" s="1220"/>
      <c r="BY11" s="1220"/>
      <c r="BZ11" s="1220"/>
      <c r="CA11" s="1220"/>
      <c r="CB11" s="1220"/>
      <c r="CC11" s="1220"/>
      <c r="CD11" s="1220"/>
      <c r="CE11" s="1220"/>
      <c r="CF11" s="1220"/>
      <c r="CG11" s="1220"/>
      <c r="CH11" s="1220"/>
      <c r="CI11" s="1220"/>
      <c r="CJ11" s="1220"/>
      <c r="CK11" s="1220"/>
      <c r="CL11" s="1220"/>
      <c r="CM11" s="1220"/>
      <c r="CN11" s="1220"/>
      <c r="CO11" s="1220"/>
      <c r="CP11" s="1220"/>
      <c r="CQ11" s="1220"/>
      <c r="CR11" s="1220"/>
      <c r="CS11" s="1220"/>
      <c r="CT11" s="1220"/>
      <c r="CU11" s="1220"/>
      <c r="CV11" s="1220"/>
      <c r="CW11" s="1220"/>
      <c r="CX11" s="1220"/>
      <c r="CY11" s="1220"/>
      <c r="CZ11" s="1220"/>
      <c r="DA11" s="1220"/>
      <c r="DB11" s="1220"/>
      <c r="DC11" s="1220"/>
      <c r="DD11" s="1220"/>
      <c r="DE11" s="1220"/>
    </row>
    <row r="12" spans="1:109" s="259" customFormat="1" x14ac:dyDescent="0.15">
      <c r="A12" s="1220"/>
      <c r="B12" s="1220"/>
      <c r="C12" s="1220"/>
      <c r="D12" s="1220"/>
      <c r="E12" s="1220"/>
      <c r="F12" s="1220"/>
      <c r="G12" s="1220"/>
      <c r="H12" s="1220"/>
      <c r="I12" s="1220"/>
      <c r="J12" s="1220"/>
      <c r="K12" s="1220"/>
      <c r="L12" s="1220"/>
      <c r="M12" s="1220"/>
      <c r="N12" s="1220"/>
      <c r="O12" s="1220"/>
      <c r="P12" s="1220"/>
      <c r="Q12" s="1220"/>
      <c r="R12" s="1220"/>
      <c r="S12" s="1220"/>
      <c r="T12" s="1220"/>
      <c r="U12" s="1220"/>
      <c r="V12" s="1220"/>
      <c r="W12" s="1220"/>
      <c r="X12" s="1220"/>
      <c r="Y12" s="1220"/>
      <c r="Z12" s="1220"/>
      <c r="AA12" s="1220"/>
      <c r="AB12" s="1220"/>
      <c r="AC12" s="1220"/>
      <c r="AD12" s="1220"/>
      <c r="AE12" s="1220"/>
      <c r="AF12" s="1220"/>
      <c r="AG12" s="1220"/>
      <c r="AH12" s="1220"/>
      <c r="AI12" s="1220"/>
      <c r="AJ12" s="1220"/>
      <c r="AK12" s="1220"/>
      <c r="AL12" s="1220"/>
      <c r="AM12" s="1220"/>
      <c r="AN12" s="1220"/>
      <c r="AO12" s="1220"/>
      <c r="AP12" s="1220"/>
      <c r="AQ12" s="1220"/>
      <c r="AR12" s="1220"/>
      <c r="AS12" s="1220"/>
      <c r="AT12" s="1220"/>
      <c r="AU12" s="1220"/>
      <c r="AV12" s="1220"/>
      <c r="AW12" s="1220"/>
      <c r="AX12" s="1220"/>
      <c r="AY12" s="1220"/>
      <c r="AZ12" s="1220"/>
      <c r="BA12" s="1220"/>
      <c r="BB12" s="1220"/>
      <c r="BC12" s="1220"/>
      <c r="BD12" s="1220"/>
      <c r="BE12" s="1220"/>
      <c r="BF12" s="1220"/>
      <c r="BG12" s="1220"/>
      <c r="BH12" s="1220"/>
      <c r="BI12" s="1220"/>
      <c r="BJ12" s="1220"/>
      <c r="BK12" s="1220"/>
      <c r="BL12" s="1220"/>
      <c r="BM12" s="1220"/>
      <c r="BN12" s="1220"/>
      <c r="BO12" s="1220"/>
      <c r="BP12" s="1220"/>
      <c r="BQ12" s="1220"/>
      <c r="BR12" s="1220"/>
      <c r="BS12" s="1220"/>
      <c r="BT12" s="1220"/>
      <c r="BU12" s="1220"/>
      <c r="BV12" s="1220"/>
      <c r="BW12" s="1220"/>
      <c r="BX12" s="1220"/>
      <c r="BY12" s="1220"/>
      <c r="BZ12" s="1220"/>
      <c r="CA12" s="1220"/>
      <c r="CB12" s="1220"/>
      <c r="CC12" s="1220"/>
      <c r="CD12" s="1220"/>
      <c r="CE12" s="1220"/>
      <c r="CF12" s="1220"/>
      <c r="CG12" s="1220"/>
      <c r="CH12" s="1220"/>
      <c r="CI12" s="1220"/>
      <c r="CJ12" s="1220"/>
      <c r="CK12" s="1220"/>
      <c r="CL12" s="1220"/>
      <c r="CM12" s="1220"/>
      <c r="CN12" s="1220"/>
      <c r="CO12" s="1220"/>
      <c r="CP12" s="1220"/>
      <c r="CQ12" s="1220"/>
      <c r="CR12" s="1220"/>
      <c r="CS12" s="1220"/>
      <c r="CT12" s="1220"/>
      <c r="CU12" s="1220"/>
      <c r="CV12" s="1220"/>
      <c r="CW12" s="1220"/>
      <c r="CX12" s="1220"/>
      <c r="CY12" s="1220"/>
      <c r="CZ12" s="1220"/>
      <c r="DA12" s="1220"/>
      <c r="DB12" s="1220"/>
      <c r="DC12" s="1220"/>
      <c r="DD12" s="1220"/>
      <c r="DE12" s="1220"/>
    </row>
    <row r="13" spans="1:109" s="259" customFormat="1" x14ac:dyDescent="0.15">
      <c r="A13" s="1220"/>
      <c r="B13" s="1220"/>
      <c r="C13" s="1220"/>
      <c r="D13" s="1220"/>
      <c r="E13" s="1220"/>
      <c r="F13" s="1220"/>
      <c r="G13" s="1220"/>
      <c r="H13" s="1220"/>
      <c r="I13" s="1220"/>
      <c r="J13" s="1220"/>
      <c r="K13" s="1220"/>
      <c r="L13" s="1220"/>
      <c r="M13" s="1220"/>
      <c r="N13" s="1220"/>
      <c r="O13" s="1220"/>
      <c r="P13" s="1220"/>
      <c r="Q13" s="1220"/>
      <c r="R13" s="1220"/>
      <c r="S13" s="1220"/>
      <c r="T13" s="1220"/>
      <c r="U13" s="1220"/>
      <c r="V13" s="1220"/>
      <c r="W13" s="1220"/>
      <c r="X13" s="1220"/>
      <c r="Y13" s="1220"/>
      <c r="Z13" s="1220"/>
      <c r="AA13" s="1220"/>
      <c r="AB13" s="1220"/>
      <c r="AC13" s="1220"/>
      <c r="AD13" s="1220"/>
      <c r="AE13" s="1220"/>
      <c r="AF13" s="1220"/>
      <c r="AG13" s="1220"/>
      <c r="AH13" s="1220"/>
      <c r="AI13" s="1220"/>
      <c r="AJ13" s="1220"/>
      <c r="AK13" s="1220"/>
      <c r="AL13" s="1220"/>
      <c r="AM13" s="1220"/>
      <c r="AN13" s="1220"/>
      <c r="AO13" s="1220"/>
      <c r="AP13" s="1220"/>
      <c r="AQ13" s="1220"/>
      <c r="AR13" s="1220"/>
      <c r="AS13" s="1220"/>
      <c r="AT13" s="1220"/>
      <c r="AU13" s="1220"/>
      <c r="AV13" s="1220"/>
      <c r="AW13" s="1220"/>
      <c r="AX13" s="1220"/>
      <c r="AY13" s="1220"/>
      <c r="AZ13" s="1220"/>
      <c r="BA13" s="1220"/>
      <c r="BB13" s="1220"/>
      <c r="BC13" s="1220"/>
      <c r="BD13" s="1220"/>
      <c r="BE13" s="1220"/>
      <c r="BF13" s="1220"/>
      <c r="BG13" s="1220"/>
      <c r="BH13" s="1220"/>
      <c r="BI13" s="1220"/>
      <c r="BJ13" s="1220"/>
      <c r="BK13" s="1220"/>
      <c r="BL13" s="1220"/>
      <c r="BM13" s="1220"/>
      <c r="BN13" s="1220"/>
      <c r="BO13" s="1220"/>
      <c r="BP13" s="1220"/>
      <c r="BQ13" s="1220"/>
      <c r="BR13" s="1220"/>
      <c r="BS13" s="1220"/>
      <c r="BT13" s="1220"/>
      <c r="BU13" s="1220"/>
      <c r="BV13" s="1220"/>
      <c r="BW13" s="1220"/>
      <c r="BX13" s="1220"/>
      <c r="BY13" s="1220"/>
      <c r="BZ13" s="1220"/>
      <c r="CA13" s="1220"/>
      <c r="CB13" s="1220"/>
      <c r="CC13" s="1220"/>
      <c r="CD13" s="1220"/>
      <c r="CE13" s="1220"/>
      <c r="CF13" s="1220"/>
      <c r="CG13" s="1220"/>
      <c r="CH13" s="1220"/>
      <c r="CI13" s="1220"/>
      <c r="CJ13" s="1220"/>
      <c r="CK13" s="1220"/>
      <c r="CL13" s="1220"/>
      <c r="CM13" s="1220"/>
      <c r="CN13" s="1220"/>
      <c r="CO13" s="1220"/>
      <c r="CP13" s="1220"/>
      <c r="CQ13" s="1220"/>
      <c r="CR13" s="1220"/>
      <c r="CS13" s="1220"/>
      <c r="CT13" s="1220"/>
      <c r="CU13" s="1220"/>
      <c r="CV13" s="1220"/>
      <c r="CW13" s="1220"/>
      <c r="CX13" s="1220"/>
      <c r="CY13" s="1220"/>
      <c r="CZ13" s="1220"/>
      <c r="DA13" s="1220"/>
      <c r="DB13" s="1220"/>
      <c r="DC13" s="1220"/>
      <c r="DD13" s="1220"/>
      <c r="DE13" s="1220"/>
    </row>
    <row r="14" spans="1:109" s="259" customFormat="1" x14ac:dyDescent="0.15">
      <c r="A14" s="1220"/>
      <c r="B14" s="1220"/>
      <c r="C14" s="1220"/>
      <c r="D14" s="1220"/>
      <c r="E14" s="1220"/>
      <c r="F14" s="1220"/>
      <c r="G14" s="1220"/>
      <c r="H14" s="1220"/>
      <c r="I14" s="1220"/>
      <c r="J14" s="1220"/>
      <c r="K14" s="1220"/>
      <c r="L14" s="1220"/>
      <c r="M14" s="1220"/>
      <c r="N14" s="1220"/>
      <c r="O14" s="1220"/>
      <c r="P14" s="1220"/>
      <c r="Q14" s="1220"/>
      <c r="R14" s="1220"/>
      <c r="S14" s="1220"/>
      <c r="T14" s="1220"/>
      <c r="U14" s="1220"/>
      <c r="V14" s="1220"/>
      <c r="W14" s="1220"/>
      <c r="X14" s="1220"/>
      <c r="Y14" s="1220"/>
      <c r="Z14" s="1220"/>
      <c r="AA14" s="1220"/>
      <c r="AB14" s="1220"/>
      <c r="AC14" s="1220"/>
      <c r="AD14" s="1220"/>
      <c r="AE14" s="1220"/>
      <c r="AF14" s="1220"/>
      <c r="AG14" s="1220"/>
      <c r="AH14" s="1220"/>
      <c r="AI14" s="1220"/>
      <c r="AJ14" s="1220"/>
      <c r="AK14" s="1220"/>
      <c r="AL14" s="1220"/>
      <c r="AM14" s="1220"/>
      <c r="AN14" s="1220"/>
      <c r="AO14" s="1220"/>
      <c r="AP14" s="1220"/>
      <c r="AQ14" s="1220"/>
      <c r="AR14" s="1220"/>
      <c r="AS14" s="1220"/>
      <c r="AT14" s="1220"/>
      <c r="AU14" s="1220"/>
      <c r="AV14" s="1220"/>
      <c r="AW14" s="1220"/>
      <c r="AX14" s="1220"/>
      <c r="AY14" s="1220"/>
      <c r="AZ14" s="1220"/>
      <c r="BA14" s="1220"/>
      <c r="BB14" s="1220"/>
      <c r="BC14" s="1220"/>
      <c r="BD14" s="1220"/>
      <c r="BE14" s="1220"/>
      <c r="BF14" s="1220"/>
      <c r="BG14" s="1220"/>
      <c r="BH14" s="1220"/>
      <c r="BI14" s="1220"/>
      <c r="BJ14" s="1220"/>
      <c r="BK14" s="1220"/>
      <c r="BL14" s="1220"/>
      <c r="BM14" s="1220"/>
      <c r="BN14" s="1220"/>
      <c r="BO14" s="1220"/>
      <c r="BP14" s="1220"/>
      <c r="BQ14" s="1220"/>
      <c r="BR14" s="1220"/>
      <c r="BS14" s="1220"/>
      <c r="BT14" s="1220"/>
      <c r="BU14" s="1220"/>
      <c r="BV14" s="1220"/>
      <c r="BW14" s="1220"/>
      <c r="BX14" s="1220"/>
      <c r="BY14" s="1220"/>
      <c r="BZ14" s="1220"/>
      <c r="CA14" s="1220"/>
      <c r="CB14" s="1220"/>
      <c r="CC14" s="1220"/>
      <c r="CD14" s="1220"/>
      <c r="CE14" s="1220"/>
      <c r="CF14" s="1220"/>
      <c r="CG14" s="1220"/>
      <c r="CH14" s="1220"/>
      <c r="CI14" s="1220"/>
      <c r="CJ14" s="1220"/>
      <c r="CK14" s="1220"/>
      <c r="CL14" s="1220"/>
      <c r="CM14" s="1220"/>
      <c r="CN14" s="1220"/>
      <c r="CO14" s="1220"/>
      <c r="CP14" s="1220"/>
      <c r="CQ14" s="1220"/>
      <c r="CR14" s="1220"/>
      <c r="CS14" s="1220"/>
      <c r="CT14" s="1220"/>
      <c r="CU14" s="1220"/>
      <c r="CV14" s="1220"/>
      <c r="CW14" s="1220"/>
      <c r="CX14" s="1220"/>
      <c r="CY14" s="1220"/>
      <c r="CZ14" s="1220"/>
      <c r="DA14" s="1220"/>
      <c r="DB14" s="1220"/>
      <c r="DC14" s="1220"/>
      <c r="DD14" s="1220"/>
      <c r="DE14" s="1220"/>
    </row>
    <row r="15" spans="1:109" s="259" customFormat="1" x14ac:dyDescent="0.15">
      <c r="A15" s="1219"/>
      <c r="B15" s="1220"/>
      <c r="C15" s="1220"/>
      <c r="D15" s="1220"/>
      <c r="E15" s="1220"/>
      <c r="F15" s="1220"/>
      <c r="G15" s="1220"/>
      <c r="H15" s="1220"/>
      <c r="I15" s="1220"/>
      <c r="J15" s="1220"/>
      <c r="K15" s="1220"/>
      <c r="L15" s="1220"/>
      <c r="M15" s="1220"/>
      <c r="N15" s="1220"/>
      <c r="O15" s="1220"/>
      <c r="P15" s="1220"/>
      <c r="Q15" s="1220"/>
      <c r="R15" s="1220"/>
      <c r="S15" s="1220"/>
      <c r="T15" s="1220"/>
      <c r="U15" s="1220"/>
      <c r="V15" s="1220"/>
      <c r="W15" s="1220"/>
      <c r="X15" s="1220"/>
      <c r="Y15" s="1220"/>
      <c r="Z15" s="1220"/>
      <c r="AA15" s="1220"/>
      <c r="AB15" s="1220"/>
      <c r="AC15" s="1220"/>
      <c r="AD15" s="1220"/>
      <c r="AE15" s="1220"/>
      <c r="AF15" s="1220"/>
      <c r="AG15" s="1220"/>
      <c r="AH15" s="1220"/>
      <c r="AI15" s="1220"/>
      <c r="AJ15" s="1220"/>
      <c r="AK15" s="1220"/>
      <c r="AL15" s="1220"/>
      <c r="AM15" s="1220"/>
      <c r="AN15" s="1220"/>
      <c r="AO15" s="1220"/>
      <c r="AP15" s="1220"/>
      <c r="AQ15" s="1220"/>
      <c r="AR15" s="1220"/>
      <c r="AS15" s="1220"/>
      <c r="AT15" s="1220"/>
      <c r="AU15" s="1220"/>
      <c r="AV15" s="1220"/>
      <c r="AW15" s="1220"/>
      <c r="AX15" s="1220"/>
      <c r="AY15" s="1220"/>
      <c r="AZ15" s="1220"/>
      <c r="BA15" s="1220"/>
      <c r="BB15" s="1220"/>
      <c r="BC15" s="1220"/>
      <c r="BD15" s="1220"/>
      <c r="BE15" s="1220"/>
      <c r="BF15" s="1220"/>
      <c r="BG15" s="1220"/>
      <c r="BH15" s="1220"/>
      <c r="BI15" s="1220"/>
      <c r="BJ15" s="1220"/>
      <c r="BK15" s="1220"/>
      <c r="BL15" s="1220"/>
      <c r="BM15" s="1220"/>
      <c r="BN15" s="1220"/>
      <c r="BO15" s="1220"/>
      <c r="BP15" s="1220"/>
      <c r="BQ15" s="1220"/>
      <c r="BR15" s="1220"/>
      <c r="BS15" s="1220"/>
      <c r="BT15" s="1220"/>
      <c r="BU15" s="1220"/>
      <c r="BV15" s="1220"/>
      <c r="BW15" s="1220"/>
      <c r="BX15" s="1220"/>
      <c r="BY15" s="1220"/>
      <c r="BZ15" s="1220"/>
      <c r="CA15" s="1220"/>
      <c r="CB15" s="1220"/>
      <c r="CC15" s="1220"/>
      <c r="CD15" s="1220"/>
      <c r="CE15" s="1220"/>
      <c r="CF15" s="1220"/>
      <c r="CG15" s="1220"/>
      <c r="CH15" s="1220"/>
      <c r="CI15" s="1220"/>
      <c r="CJ15" s="1220"/>
      <c r="CK15" s="1220"/>
      <c r="CL15" s="1220"/>
      <c r="CM15" s="1220"/>
      <c r="CN15" s="1220"/>
      <c r="CO15" s="1220"/>
      <c r="CP15" s="1220"/>
      <c r="CQ15" s="1220"/>
      <c r="CR15" s="1220"/>
      <c r="CS15" s="1220"/>
      <c r="CT15" s="1220"/>
      <c r="CU15" s="1220"/>
      <c r="CV15" s="1220"/>
      <c r="CW15" s="1220"/>
      <c r="CX15" s="1220"/>
      <c r="CY15" s="1220"/>
      <c r="CZ15" s="1220"/>
      <c r="DA15" s="1220"/>
      <c r="DB15" s="1220"/>
      <c r="DC15" s="1220"/>
      <c r="DD15" s="1220"/>
      <c r="DE15" s="1220"/>
    </row>
    <row r="16" spans="1:109" s="259" customFormat="1" x14ac:dyDescent="0.15">
      <c r="A16" s="1219"/>
      <c r="B16" s="1220"/>
      <c r="C16" s="1220"/>
      <c r="D16" s="1220"/>
      <c r="E16" s="1220"/>
      <c r="F16" s="1220"/>
      <c r="G16" s="1220"/>
      <c r="H16" s="1220"/>
      <c r="I16" s="1220"/>
      <c r="J16" s="1220"/>
      <c r="K16" s="1220"/>
      <c r="L16" s="1220"/>
      <c r="M16" s="1220"/>
      <c r="N16" s="1220"/>
      <c r="O16" s="1220"/>
      <c r="P16" s="1220"/>
      <c r="Q16" s="1220"/>
      <c r="R16" s="1220"/>
      <c r="S16" s="1220"/>
      <c r="T16" s="1220"/>
      <c r="U16" s="1220"/>
      <c r="V16" s="1220"/>
      <c r="W16" s="1220"/>
      <c r="X16" s="1220"/>
      <c r="Y16" s="1220"/>
      <c r="Z16" s="1220"/>
      <c r="AA16" s="1220"/>
      <c r="AB16" s="1220"/>
      <c r="AC16" s="1220"/>
      <c r="AD16" s="1220"/>
      <c r="AE16" s="1220"/>
      <c r="AF16" s="1220"/>
      <c r="AG16" s="1220"/>
      <c r="AH16" s="1220"/>
      <c r="AI16" s="1220"/>
      <c r="AJ16" s="1220"/>
      <c r="AK16" s="1220"/>
      <c r="AL16" s="1220"/>
      <c r="AM16" s="1220"/>
      <c r="AN16" s="1220"/>
      <c r="AO16" s="1220"/>
      <c r="AP16" s="1220"/>
      <c r="AQ16" s="1220"/>
      <c r="AR16" s="1220"/>
      <c r="AS16" s="1220"/>
      <c r="AT16" s="1220"/>
      <c r="AU16" s="1220"/>
      <c r="AV16" s="1220"/>
      <c r="AW16" s="1220"/>
      <c r="AX16" s="1220"/>
      <c r="AY16" s="1220"/>
      <c r="AZ16" s="1220"/>
      <c r="BA16" s="1220"/>
      <c r="BB16" s="1220"/>
      <c r="BC16" s="1220"/>
      <c r="BD16" s="1220"/>
      <c r="BE16" s="1220"/>
      <c r="BF16" s="1220"/>
      <c r="BG16" s="1220"/>
      <c r="BH16" s="1220"/>
      <c r="BI16" s="1220"/>
      <c r="BJ16" s="1220"/>
      <c r="BK16" s="1220"/>
      <c r="BL16" s="1220"/>
      <c r="BM16" s="1220"/>
      <c r="BN16" s="1220"/>
      <c r="BO16" s="1220"/>
      <c r="BP16" s="1220"/>
      <c r="BQ16" s="1220"/>
      <c r="BR16" s="1220"/>
      <c r="BS16" s="1220"/>
      <c r="BT16" s="1220"/>
      <c r="BU16" s="1220"/>
      <c r="BV16" s="1220"/>
      <c r="BW16" s="1220"/>
      <c r="BX16" s="1220"/>
      <c r="BY16" s="1220"/>
      <c r="BZ16" s="1220"/>
      <c r="CA16" s="1220"/>
      <c r="CB16" s="1220"/>
      <c r="CC16" s="1220"/>
      <c r="CD16" s="1220"/>
      <c r="CE16" s="1220"/>
      <c r="CF16" s="1220"/>
      <c r="CG16" s="1220"/>
      <c r="CH16" s="1220"/>
      <c r="CI16" s="1220"/>
      <c r="CJ16" s="1220"/>
      <c r="CK16" s="1220"/>
      <c r="CL16" s="1220"/>
      <c r="CM16" s="1220"/>
      <c r="CN16" s="1220"/>
      <c r="CO16" s="1220"/>
      <c r="CP16" s="1220"/>
      <c r="CQ16" s="1220"/>
      <c r="CR16" s="1220"/>
      <c r="CS16" s="1220"/>
      <c r="CT16" s="1220"/>
      <c r="CU16" s="1220"/>
      <c r="CV16" s="1220"/>
      <c r="CW16" s="1220"/>
      <c r="CX16" s="1220"/>
      <c r="CY16" s="1220"/>
      <c r="CZ16" s="1220"/>
      <c r="DA16" s="1220"/>
      <c r="DB16" s="1220"/>
      <c r="DC16" s="1220"/>
      <c r="DD16" s="1220"/>
      <c r="DE16" s="1220"/>
    </row>
    <row r="17" spans="1:109" s="259" customFormat="1" x14ac:dyDescent="0.15">
      <c r="A17" s="1219"/>
      <c r="B17" s="1220"/>
      <c r="C17" s="1220"/>
      <c r="D17" s="1220"/>
      <c r="E17" s="1220"/>
      <c r="F17" s="1220"/>
      <c r="G17" s="1220"/>
      <c r="H17" s="1220"/>
      <c r="I17" s="1220"/>
      <c r="J17" s="1220"/>
      <c r="K17" s="1220"/>
      <c r="L17" s="1220"/>
      <c r="M17" s="1220"/>
      <c r="N17" s="1220"/>
      <c r="O17" s="1220"/>
      <c r="P17" s="1220"/>
      <c r="Q17" s="1220"/>
      <c r="R17" s="1220"/>
      <c r="S17" s="1220"/>
      <c r="T17" s="1220"/>
      <c r="U17" s="1220"/>
      <c r="V17" s="1220"/>
      <c r="W17" s="1220"/>
      <c r="X17" s="1220"/>
      <c r="Y17" s="1220"/>
      <c r="Z17" s="1220"/>
      <c r="AA17" s="1220"/>
      <c r="AB17" s="1220"/>
      <c r="AC17" s="1220"/>
      <c r="AD17" s="1220"/>
      <c r="AE17" s="1220"/>
      <c r="AF17" s="1220"/>
      <c r="AG17" s="1220"/>
      <c r="AH17" s="1220"/>
      <c r="AI17" s="1220"/>
      <c r="AJ17" s="1220"/>
      <c r="AK17" s="1220"/>
      <c r="AL17" s="1220"/>
      <c r="AM17" s="1220"/>
      <c r="AN17" s="1220"/>
      <c r="AO17" s="1220"/>
      <c r="AP17" s="1220"/>
      <c r="AQ17" s="1220"/>
      <c r="AR17" s="1220"/>
      <c r="AS17" s="1220"/>
      <c r="AT17" s="1220"/>
      <c r="AU17" s="1220"/>
      <c r="AV17" s="1220"/>
      <c r="AW17" s="1220"/>
      <c r="AX17" s="1220"/>
      <c r="AY17" s="1220"/>
      <c r="AZ17" s="1220"/>
      <c r="BA17" s="1220"/>
      <c r="BB17" s="1220"/>
      <c r="BC17" s="1220"/>
      <c r="BD17" s="1220"/>
      <c r="BE17" s="1220"/>
      <c r="BF17" s="1220"/>
      <c r="BG17" s="1220"/>
      <c r="BH17" s="1220"/>
      <c r="BI17" s="1220"/>
      <c r="BJ17" s="1220"/>
      <c r="BK17" s="1220"/>
      <c r="BL17" s="1220"/>
      <c r="BM17" s="1220"/>
      <c r="BN17" s="1220"/>
      <c r="BO17" s="1220"/>
      <c r="BP17" s="1220"/>
      <c r="BQ17" s="1220"/>
      <c r="BR17" s="1220"/>
      <c r="BS17" s="1220"/>
      <c r="BT17" s="1220"/>
      <c r="BU17" s="1220"/>
      <c r="BV17" s="1220"/>
      <c r="BW17" s="1220"/>
      <c r="BX17" s="1220"/>
      <c r="BY17" s="1220"/>
      <c r="BZ17" s="1220"/>
      <c r="CA17" s="1220"/>
      <c r="CB17" s="1220"/>
      <c r="CC17" s="1220"/>
      <c r="CD17" s="1220"/>
      <c r="CE17" s="1220"/>
      <c r="CF17" s="1220"/>
      <c r="CG17" s="1220"/>
      <c r="CH17" s="1220"/>
      <c r="CI17" s="1220"/>
      <c r="CJ17" s="1220"/>
      <c r="CK17" s="1220"/>
      <c r="CL17" s="1220"/>
      <c r="CM17" s="1220"/>
      <c r="CN17" s="1220"/>
      <c r="CO17" s="1220"/>
      <c r="CP17" s="1220"/>
      <c r="CQ17" s="1220"/>
      <c r="CR17" s="1220"/>
      <c r="CS17" s="1220"/>
      <c r="CT17" s="1220"/>
      <c r="CU17" s="1220"/>
      <c r="CV17" s="1220"/>
      <c r="CW17" s="1220"/>
      <c r="CX17" s="1220"/>
      <c r="CY17" s="1220"/>
      <c r="CZ17" s="1220"/>
      <c r="DA17" s="1220"/>
      <c r="DB17" s="1220"/>
      <c r="DC17" s="1220"/>
      <c r="DD17" s="1220"/>
      <c r="DE17" s="1220"/>
    </row>
    <row r="18" spans="1:109" s="259" customFormat="1" x14ac:dyDescent="0.15">
      <c r="A18" s="1219"/>
      <c r="B18" s="1220"/>
      <c r="C18" s="1220"/>
      <c r="D18" s="1220"/>
      <c r="E18" s="1220"/>
      <c r="F18" s="1220"/>
      <c r="G18" s="1220"/>
      <c r="H18" s="1220"/>
      <c r="I18" s="1220"/>
      <c r="J18" s="1220"/>
      <c r="K18" s="1220"/>
      <c r="L18" s="1220"/>
      <c r="M18" s="1220"/>
      <c r="N18" s="1220"/>
      <c r="O18" s="1220"/>
      <c r="P18" s="1220"/>
      <c r="Q18" s="1220"/>
      <c r="R18" s="1220"/>
      <c r="S18" s="1220"/>
      <c r="T18" s="1220"/>
      <c r="U18" s="1220"/>
      <c r="V18" s="1220"/>
      <c r="W18" s="1220"/>
      <c r="X18" s="1220"/>
      <c r="Y18" s="1220"/>
      <c r="Z18" s="1220"/>
      <c r="AA18" s="1220"/>
      <c r="AB18" s="1220"/>
      <c r="AC18" s="1220"/>
      <c r="AD18" s="1220"/>
      <c r="AE18" s="1220"/>
      <c r="AF18" s="1220"/>
      <c r="AG18" s="1220"/>
      <c r="AH18" s="1220"/>
      <c r="AI18" s="1220"/>
      <c r="AJ18" s="1220"/>
      <c r="AK18" s="1220"/>
      <c r="AL18" s="1220"/>
      <c r="AM18" s="1220"/>
      <c r="AN18" s="1220"/>
      <c r="AO18" s="1220"/>
      <c r="AP18" s="1220"/>
      <c r="AQ18" s="1220"/>
      <c r="AR18" s="1220"/>
      <c r="AS18" s="1220"/>
      <c r="AT18" s="1220"/>
      <c r="AU18" s="1220"/>
      <c r="AV18" s="1220"/>
      <c r="AW18" s="1220"/>
      <c r="AX18" s="1220"/>
      <c r="AY18" s="1220"/>
      <c r="AZ18" s="1220"/>
      <c r="BA18" s="1220"/>
      <c r="BB18" s="1220"/>
      <c r="BC18" s="1220"/>
      <c r="BD18" s="1220"/>
      <c r="BE18" s="1220"/>
      <c r="BF18" s="1220"/>
      <c r="BG18" s="1220"/>
      <c r="BH18" s="1220"/>
      <c r="BI18" s="1220"/>
      <c r="BJ18" s="1220"/>
      <c r="BK18" s="1220"/>
      <c r="BL18" s="1220"/>
      <c r="BM18" s="1220"/>
      <c r="BN18" s="1220"/>
      <c r="BO18" s="1220"/>
      <c r="BP18" s="1220"/>
      <c r="BQ18" s="1220"/>
      <c r="BR18" s="1220"/>
      <c r="BS18" s="1220"/>
      <c r="BT18" s="1220"/>
      <c r="BU18" s="1220"/>
      <c r="BV18" s="1220"/>
      <c r="BW18" s="1220"/>
      <c r="BX18" s="1220"/>
      <c r="BY18" s="1220"/>
      <c r="BZ18" s="1220"/>
      <c r="CA18" s="1220"/>
      <c r="CB18" s="1220"/>
      <c r="CC18" s="1220"/>
      <c r="CD18" s="1220"/>
      <c r="CE18" s="1220"/>
      <c r="CF18" s="1220"/>
      <c r="CG18" s="1220"/>
      <c r="CH18" s="1220"/>
      <c r="CI18" s="1220"/>
      <c r="CJ18" s="1220"/>
      <c r="CK18" s="1220"/>
      <c r="CL18" s="1220"/>
      <c r="CM18" s="1220"/>
      <c r="CN18" s="1220"/>
      <c r="CO18" s="1220"/>
      <c r="CP18" s="1220"/>
      <c r="CQ18" s="1220"/>
      <c r="CR18" s="1220"/>
      <c r="CS18" s="1220"/>
      <c r="CT18" s="1220"/>
      <c r="CU18" s="1220"/>
      <c r="CV18" s="1220"/>
      <c r="CW18" s="1220"/>
      <c r="CX18" s="1220"/>
      <c r="CY18" s="1220"/>
      <c r="CZ18" s="1220"/>
      <c r="DA18" s="1220"/>
      <c r="DB18" s="1220"/>
      <c r="DC18" s="1220"/>
      <c r="DD18" s="1220"/>
      <c r="DE18" s="1220"/>
    </row>
    <row r="19" spans="1:109" x14ac:dyDescent="0.15">
      <c r="DD19" s="1219"/>
      <c r="DE19" s="1219"/>
    </row>
    <row r="20" spans="1:109" x14ac:dyDescent="0.15">
      <c r="DD20" s="1219"/>
      <c r="DE20" s="1219"/>
    </row>
    <row r="21" spans="1:109" ht="17.25" customHeight="1" x14ac:dyDescent="0.15">
      <c r="B21" s="1221"/>
      <c r="C21" s="1222"/>
      <c r="D21" s="1222"/>
      <c r="E21" s="1222"/>
      <c r="F21" s="1222"/>
      <c r="G21" s="1222"/>
      <c r="H21" s="1222"/>
      <c r="I21" s="1222"/>
      <c r="J21" s="1222"/>
      <c r="K21" s="1222"/>
      <c r="L21" s="1222"/>
      <c r="M21" s="1222"/>
      <c r="N21" s="1223"/>
      <c r="O21" s="1222"/>
      <c r="P21" s="1222"/>
      <c r="Q21" s="1222"/>
      <c r="R21" s="1222"/>
      <c r="S21" s="1222"/>
      <c r="T21" s="1222"/>
      <c r="U21" s="1222"/>
      <c r="V21" s="1222"/>
      <c r="W21" s="1222"/>
      <c r="X21" s="1222"/>
      <c r="Y21" s="1222"/>
      <c r="Z21" s="1222"/>
      <c r="AA21" s="1222"/>
      <c r="AB21" s="1222"/>
      <c r="AC21" s="1222"/>
      <c r="AD21" s="1222"/>
      <c r="AE21" s="1222"/>
      <c r="AF21" s="1222"/>
      <c r="AG21" s="1222"/>
      <c r="AH21" s="1222"/>
      <c r="AI21" s="1222"/>
      <c r="AJ21" s="1222"/>
      <c r="AK21" s="1222"/>
      <c r="AL21" s="1222"/>
      <c r="AM21" s="1222"/>
      <c r="AN21" s="1222"/>
      <c r="AO21" s="1222"/>
      <c r="AP21" s="1222"/>
      <c r="AQ21" s="1222"/>
      <c r="AR21" s="1222"/>
      <c r="AS21" s="1222"/>
      <c r="AT21" s="1223"/>
      <c r="AU21" s="1222"/>
      <c r="AV21" s="1222"/>
      <c r="AW21" s="1222"/>
      <c r="AX21" s="1222"/>
      <c r="AY21" s="1222"/>
      <c r="AZ21" s="1222"/>
      <c r="BA21" s="1222"/>
      <c r="BB21" s="1222"/>
      <c r="BC21" s="1222"/>
      <c r="BD21" s="1222"/>
      <c r="BE21" s="1222"/>
      <c r="BF21" s="1223"/>
      <c r="BG21" s="1222"/>
      <c r="BH21" s="1222"/>
      <c r="BI21" s="1222"/>
      <c r="BJ21" s="1222"/>
      <c r="BK21" s="1222"/>
      <c r="BL21" s="1222"/>
      <c r="BM21" s="1222"/>
      <c r="BN21" s="1222"/>
      <c r="BO21" s="1222"/>
      <c r="BP21" s="1222"/>
      <c r="BQ21" s="1222"/>
      <c r="BR21" s="1223"/>
      <c r="BS21" s="1222"/>
      <c r="BT21" s="1222"/>
      <c r="BU21" s="1222"/>
      <c r="BV21" s="1222"/>
      <c r="BW21" s="1222"/>
      <c r="BX21" s="1222"/>
      <c r="BY21" s="1222"/>
      <c r="BZ21" s="1222"/>
      <c r="CA21" s="1222"/>
      <c r="CB21" s="1222"/>
      <c r="CC21" s="1222"/>
      <c r="CD21" s="1223"/>
      <c r="CE21" s="1222"/>
      <c r="CF21" s="1222"/>
      <c r="CG21" s="1222"/>
      <c r="CH21" s="1222"/>
      <c r="CI21" s="1222"/>
      <c r="CJ21" s="1222"/>
      <c r="CK21" s="1222"/>
      <c r="CL21" s="1222"/>
      <c r="CM21" s="1222"/>
      <c r="CN21" s="1222"/>
      <c r="CO21" s="1222"/>
      <c r="CP21" s="1223"/>
      <c r="CQ21" s="1222"/>
      <c r="CR21" s="1222"/>
      <c r="CS21" s="1222"/>
      <c r="CT21" s="1222"/>
      <c r="CU21" s="1222"/>
      <c r="CV21" s="1222"/>
      <c r="CW21" s="1222"/>
      <c r="CX21" s="1222"/>
      <c r="CY21" s="1222"/>
      <c r="CZ21" s="1222"/>
      <c r="DA21" s="1222"/>
      <c r="DB21" s="1223"/>
      <c r="DC21" s="1222"/>
      <c r="DD21" s="1224"/>
      <c r="DE21" s="1219"/>
    </row>
    <row r="22" spans="1:109" ht="17.25" customHeight="1" x14ac:dyDescent="0.15">
      <c r="B22" s="1225"/>
    </row>
    <row r="23" spans="1:109" x14ac:dyDescent="0.15">
      <c r="B23" s="1225"/>
    </row>
    <row r="24" spans="1:109" x14ac:dyDescent="0.15">
      <c r="B24" s="1225"/>
    </row>
    <row r="25" spans="1:109" x14ac:dyDescent="0.15">
      <c r="B25" s="1225"/>
    </row>
    <row r="26" spans="1:109" x14ac:dyDescent="0.15">
      <c r="B26" s="1225"/>
    </row>
    <row r="27" spans="1:109" x14ac:dyDescent="0.15">
      <c r="B27" s="1225"/>
    </row>
    <row r="28" spans="1:109" x14ac:dyDescent="0.15">
      <c r="B28" s="1225"/>
    </row>
    <row r="29" spans="1:109" x14ac:dyDescent="0.15">
      <c r="B29" s="1225"/>
    </row>
    <row r="30" spans="1:109" x14ac:dyDescent="0.15">
      <c r="B30" s="1225"/>
    </row>
    <row r="31" spans="1:109" x14ac:dyDescent="0.15">
      <c r="B31" s="1225"/>
    </row>
    <row r="32" spans="1:109" x14ac:dyDescent="0.15">
      <c r="B32" s="1225"/>
    </row>
    <row r="33" spans="2:109" x14ac:dyDescent="0.15">
      <c r="B33" s="1225"/>
    </row>
    <row r="34" spans="2:109" x14ac:dyDescent="0.15">
      <c r="B34" s="1225"/>
    </row>
    <row r="35" spans="2:109" x14ac:dyDescent="0.15">
      <c r="B35" s="1225"/>
    </row>
    <row r="36" spans="2:109" x14ac:dyDescent="0.15">
      <c r="B36" s="1225"/>
    </row>
    <row r="37" spans="2:109" x14ac:dyDescent="0.15">
      <c r="B37" s="1225"/>
    </row>
    <row r="38" spans="2:109" x14ac:dyDescent="0.15">
      <c r="B38" s="1225"/>
    </row>
    <row r="39" spans="2:109" x14ac:dyDescent="0.15">
      <c r="B39" s="1227"/>
      <c r="C39" s="1228"/>
      <c r="D39" s="1228"/>
      <c r="E39" s="1228"/>
      <c r="F39" s="1228"/>
      <c r="G39" s="1228"/>
      <c r="H39" s="1228"/>
      <c r="I39" s="1228"/>
      <c r="J39" s="1228"/>
      <c r="K39" s="1228"/>
      <c r="L39" s="1228"/>
      <c r="M39" s="1228"/>
      <c r="N39" s="1228"/>
      <c r="O39" s="1228"/>
      <c r="P39" s="1228"/>
      <c r="Q39" s="1228"/>
      <c r="R39" s="1228"/>
      <c r="S39" s="1228"/>
      <c r="T39" s="1228"/>
      <c r="U39" s="1228"/>
      <c r="V39" s="1228"/>
      <c r="W39" s="1228"/>
      <c r="X39" s="1228"/>
      <c r="Y39" s="1228"/>
      <c r="Z39" s="1228"/>
      <c r="AA39" s="1228"/>
      <c r="AB39" s="1228"/>
      <c r="AC39" s="1228"/>
      <c r="AD39" s="1228"/>
      <c r="AE39" s="1228"/>
      <c r="AF39" s="1228"/>
      <c r="AG39" s="1228"/>
      <c r="AH39" s="1228"/>
      <c r="AI39" s="1228"/>
      <c r="AJ39" s="1228"/>
      <c r="AK39" s="1228"/>
      <c r="AL39" s="1228"/>
      <c r="AM39" s="1228"/>
      <c r="AN39" s="1228"/>
      <c r="AO39" s="1228"/>
      <c r="AP39" s="1228"/>
      <c r="AQ39" s="1228"/>
      <c r="AR39" s="1228"/>
      <c r="AS39" s="1228"/>
      <c r="AT39" s="1228"/>
      <c r="AU39" s="1228"/>
      <c r="AV39" s="1228"/>
      <c r="AW39" s="1228"/>
      <c r="AX39" s="1228"/>
      <c r="AY39" s="1228"/>
      <c r="AZ39" s="1228"/>
      <c r="BA39" s="1228"/>
      <c r="BB39" s="1228"/>
      <c r="BC39" s="1228"/>
      <c r="BD39" s="1228"/>
      <c r="BE39" s="1228"/>
      <c r="BF39" s="1228"/>
      <c r="BG39" s="1228"/>
      <c r="BH39" s="1228"/>
      <c r="BI39" s="1228"/>
      <c r="BJ39" s="1228"/>
      <c r="BK39" s="1228"/>
      <c r="BL39" s="1228"/>
      <c r="BM39" s="1228"/>
      <c r="BN39" s="1228"/>
      <c r="BO39" s="1228"/>
      <c r="BP39" s="1228"/>
      <c r="BQ39" s="1228"/>
      <c r="BR39" s="1228"/>
      <c r="BS39" s="1228"/>
      <c r="BT39" s="1228"/>
      <c r="BU39" s="1228"/>
      <c r="BV39" s="1228"/>
      <c r="BW39" s="1228"/>
      <c r="BX39" s="1228"/>
      <c r="BY39" s="1228"/>
      <c r="BZ39" s="1228"/>
      <c r="CA39" s="1228"/>
      <c r="CB39" s="1228"/>
      <c r="CC39" s="1228"/>
      <c r="CD39" s="1228"/>
      <c r="CE39" s="1228"/>
      <c r="CF39" s="1228"/>
      <c r="CG39" s="1228"/>
      <c r="CH39" s="1228"/>
      <c r="CI39" s="1228"/>
      <c r="CJ39" s="1228"/>
      <c r="CK39" s="1228"/>
      <c r="CL39" s="1228"/>
      <c r="CM39" s="1228"/>
      <c r="CN39" s="1228"/>
      <c r="CO39" s="1228"/>
      <c r="CP39" s="1228"/>
      <c r="CQ39" s="1228"/>
      <c r="CR39" s="1228"/>
      <c r="CS39" s="1228"/>
      <c r="CT39" s="1228"/>
      <c r="CU39" s="1228"/>
      <c r="CV39" s="1228"/>
      <c r="CW39" s="1228"/>
      <c r="CX39" s="1228"/>
      <c r="CY39" s="1228"/>
      <c r="CZ39" s="1228"/>
      <c r="DA39" s="1228"/>
      <c r="DB39" s="1228"/>
      <c r="DC39" s="1228"/>
      <c r="DD39" s="1229"/>
    </row>
    <row r="40" spans="2:109" x14ac:dyDescent="0.15">
      <c r="B40" s="1230"/>
      <c r="DD40" s="1230"/>
      <c r="DE40" s="1219"/>
    </row>
    <row r="41" spans="2:109" ht="17.25" x14ac:dyDescent="0.15">
      <c r="B41" s="1231" t="s">
        <v>620</v>
      </c>
      <c r="C41" s="1222"/>
      <c r="D41" s="1222"/>
      <c r="E41" s="1222"/>
      <c r="F41" s="1222"/>
      <c r="G41" s="1222"/>
      <c r="H41" s="1222"/>
      <c r="I41" s="1222"/>
      <c r="J41" s="1222"/>
      <c r="K41" s="1222"/>
      <c r="L41" s="1222"/>
      <c r="M41" s="1222"/>
      <c r="N41" s="1222"/>
      <c r="O41" s="1222"/>
      <c r="P41" s="1222"/>
      <c r="Q41" s="1222"/>
      <c r="R41" s="1222"/>
      <c r="S41" s="1222"/>
      <c r="T41" s="1222"/>
      <c r="U41" s="1222"/>
      <c r="V41" s="1222"/>
      <c r="W41" s="1222"/>
      <c r="X41" s="1222"/>
      <c r="Y41" s="1222"/>
      <c r="Z41" s="1222"/>
      <c r="AA41" s="1222"/>
      <c r="AB41" s="1222"/>
      <c r="AC41" s="1222"/>
      <c r="AD41" s="1222"/>
      <c r="AE41" s="1222"/>
      <c r="AF41" s="1222"/>
      <c r="AG41" s="1222"/>
      <c r="AH41" s="1222"/>
      <c r="AI41" s="1222"/>
      <c r="AJ41" s="1222"/>
      <c r="AK41" s="1222"/>
      <c r="AL41" s="1222"/>
      <c r="AM41" s="1222"/>
      <c r="AN41" s="1222"/>
      <c r="AO41" s="1222"/>
      <c r="AP41" s="1222"/>
      <c r="AQ41" s="1222"/>
      <c r="AR41" s="1222"/>
      <c r="AS41" s="1222"/>
      <c r="AT41" s="1222"/>
      <c r="AU41" s="1222"/>
      <c r="AV41" s="1222"/>
      <c r="AW41" s="1222"/>
      <c r="AX41" s="1222"/>
      <c r="AY41" s="1222"/>
      <c r="AZ41" s="1222"/>
      <c r="BA41" s="1222"/>
      <c r="BB41" s="1222"/>
      <c r="BC41" s="1222"/>
      <c r="BD41" s="1222"/>
      <c r="BE41" s="1222"/>
      <c r="BF41" s="1222"/>
      <c r="BG41" s="1222"/>
      <c r="BH41" s="1222"/>
      <c r="BI41" s="1222"/>
      <c r="BJ41" s="1222"/>
      <c r="BK41" s="1222"/>
      <c r="BL41" s="1222"/>
      <c r="BM41" s="1222"/>
      <c r="BN41" s="1222"/>
      <c r="BO41" s="1222"/>
      <c r="BP41" s="1222"/>
      <c r="BQ41" s="1222"/>
      <c r="BR41" s="1222"/>
      <c r="BS41" s="1222"/>
      <c r="BT41" s="1222"/>
      <c r="BU41" s="1222"/>
      <c r="BV41" s="1222"/>
      <c r="BW41" s="1222"/>
      <c r="BX41" s="1222"/>
      <c r="BY41" s="1222"/>
      <c r="BZ41" s="1222"/>
      <c r="CA41" s="1222"/>
      <c r="CB41" s="1222"/>
      <c r="CC41" s="1222"/>
      <c r="CD41" s="1222"/>
      <c r="CE41" s="1222"/>
      <c r="CF41" s="1222"/>
      <c r="CG41" s="1222"/>
      <c r="CH41" s="1222"/>
      <c r="CI41" s="1222"/>
      <c r="CJ41" s="1222"/>
      <c r="CK41" s="1222"/>
      <c r="CL41" s="1222"/>
      <c r="CM41" s="1222"/>
      <c r="CN41" s="1222"/>
      <c r="CO41" s="1222"/>
      <c r="CP41" s="1222"/>
      <c r="CQ41" s="1222"/>
      <c r="CR41" s="1222"/>
      <c r="CS41" s="1222"/>
      <c r="CT41" s="1222"/>
      <c r="CU41" s="1222"/>
      <c r="CV41" s="1222"/>
      <c r="CW41" s="1222"/>
      <c r="CX41" s="1222"/>
      <c r="CY41" s="1222"/>
      <c r="CZ41" s="1222"/>
      <c r="DA41" s="1222"/>
      <c r="DB41" s="1222"/>
      <c r="DC41" s="1222"/>
      <c r="DD41" s="1224"/>
    </row>
    <row r="42" spans="2:109" x14ac:dyDescent="0.15">
      <c r="B42" s="1225"/>
      <c r="G42" s="1232"/>
      <c r="I42" s="1233"/>
      <c r="J42" s="1233"/>
      <c r="K42" s="1233"/>
      <c r="AM42" s="1232"/>
      <c r="AN42" s="1232" t="s">
        <v>621</v>
      </c>
      <c r="AP42" s="1233"/>
      <c r="AQ42" s="1233"/>
      <c r="AR42" s="1233"/>
      <c r="AY42" s="1232"/>
      <c r="BA42" s="1233"/>
      <c r="BB42" s="1233"/>
      <c r="BC42" s="1233"/>
      <c r="BK42" s="1232"/>
      <c r="BM42" s="1233"/>
      <c r="BN42" s="1233"/>
      <c r="BO42" s="1233"/>
      <c r="BW42" s="1232"/>
      <c r="BY42" s="1233"/>
      <c r="BZ42" s="1233"/>
      <c r="CA42" s="1233"/>
      <c r="CI42" s="1232"/>
      <c r="CK42" s="1233"/>
      <c r="CL42" s="1233"/>
      <c r="CM42" s="1233"/>
      <c r="CU42" s="1232"/>
      <c r="CW42" s="1233"/>
      <c r="CX42" s="1233"/>
      <c r="CY42" s="1233"/>
    </row>
    <row r="43" spans="2:109" ht="13.5" customHeight="1" x14ac:dyDescent="0.15">
      <c r="B43" s="1225"/>
      <c r="AN43" s="1234" t="s">
        <v>622</v>
      </c>
      <c r="AO43" s="1235"/>
      <c r="AP43" s="1235"/>
      <c r="AQ43" s="1235"/>
      <c r="AR43" s="1235"/>
      <c r="AS43" s="1235"/>
      <c r="AT43" s="1235"/>
      <c r="AU43" s="1235"/>
      <c r="AV43" s="1235"/>
      <c r="AW43" s="1235"/>
      <c r="AX43" s="1235"/>
      <c r="AY43" s="1235"/>
      <c r="AZ43" s="1235"/>
      <c r="BA43" s="1235"/>
      <c r="BB43" s="1235"/>
      <c r="BC43" s="1235"/>
      <c r="BD43" s="1235"/>
      <c r="BE43" s="1235"/>
      <c r="BF43" s="1235"/>
      <c r="BG43" s="1235"/>
      <c r="BH43" s="1235"/>
      <c r="BI43" s="1235"/>
      <c r="BJ43" s="1235"/>
      <c r="BK43" s="1235"/>
      <c r="BL43" s="1235"/>
      <c r="BM43" s="1235"/>
      <c r="BN43" s="1235"/>
      <c r="BO43" s="1235"/>
      <c r="BP43" s="1235"/>
      <c r="BQ43" s="1235"/>
      <c r="BR43" s="1235"/>
      <c r="BS43" s="1235"/>
      <c r="BT43" s="1235"/>
      <c r="BU43" s="1235"/>
      <c r="BV43" s="1235"/>
      <c r="BW43" s="1235"/>
      <c r="BX43" s="1235"/>
      <c r="BY43" s="1235"/>
      <c r="BZ43" s="1235"/>
      <c r="CA43" s="1235"/>
      <c r="CB43" s="1235"/>
      <c r="CC43" s="1235"/>
      <c r="CD43" s="1235"/>
      <c r="CE43" s="1235"/>
      <c r="CF43" s="1235"/>
      <c r="CG43" s="1235"/>
      <c r="CH43" s="1235"/>
      <c r="CI43" s="1235"/>
      <c r="CJ43" s="1235"/>
      <c r="CK43" s="1235"/>
      <c r="CL43" s="1235"/>
      <c r="CM43" s="1235"/>
      <c r="CN43" s="1235"/>
      <c r="CO43" s="1235"/>
      <c r="CP43" s="1235"/>
      <c r="CQ43" s="1235"/>
      <c r="CR43" s="1235"/>
      <c r="CS43" s="1235"/>
      <c r="CT43" s="1235"/>
      <c r="CU43" s="1235"/>
      <c r="CV43" s="1235"/>
      <c r="CW43" s="1235"/>
      <c r="CX43" s="1235"/>
      <c r="CY43" s="1235"/>
      <c r="CZ43" s="1235"/>
      <c r="DA43" s="1235"/>
      <c r="DB43" s="1235"/>
      <c r="DC43" s="1236"/>
    </row>
    <row r="44" spans="2:109" x14ac:dyDescent="0.15">
      <c r="B44" s="1225"/>
      <c r="AN44" s="1237"/>
      <c r="AO44" s="1238"/>
      <c r="AP44" s="1238"/>
      <c r="AQ44" s="1238"/>
      <c r="AR44" s="1238"/>
      <c r="AS44" s="1238"/>
      <c r="AT44" s="1238"/>
      <c r="AU44" s="1238"/>
      <c r="AV44" s="1238"/>
      <c r="AW44" s="1238"/>
      <c r="AX44" s="1238"/>
      <c r="AY44" s="1238"/>
      <c r="AZ44" s="1238"/>
      <c r="BA44" s="1238"/>
      <c r="BB44" s="1238"/>
      <c r="BC44" s="1238"/>
      <c r="BD44" s="1238"/>
      <c r="BE44" s="1238"/>
      <c r="BF44" s="1238"/>
      <c r="BG44" s="1238"/>
      <c r="BH44" s="1238"/>
      <c r="BI44" s="1238"/>
      <c r="BJ44" s="1238"/>
      <c r="BK44" s="1238"/>
      <c r="BL44" s="1238"/>
      <c r="BM44" s="1238"/>
      <c r="BN44" s="1238"/>
      <c r="BO44" s="1238"/>
      <c r="BP44" s="1238"/>
      <c r="BQ44" s="1238"/>
      <c r="BR44" s="1238"/>
      <c r="BS44" s="1238"/>
      <c r="BT44" s="1238"/>
      <c r="BU44" s="1238"/>
      <c r="BV44" s="1238"/>
      <c r="BW44" s="1238"/>
      <c r="BX44" s="1238"/>
      <c r="BY44" s="1238"/>
      <c r="BZ44" s="1238"/>
      <c r="CA44" s="1238"/>
      <c r="CB44" s="1238"/>
      <c r="CC44" s="1238"/>
      <c r="CD44" s="1238"/>
      <c r="CE44" s="1238"/>
      <c r="CF44" s="1238"/>
      <c r="CG44" s="1238"/>
      <c r="CH44" s="1238"/>
      <c r="CI44" s="1238"/>
      <c r="CJ44" s="1238"/>
      <c r="CK44" s="1238"/>
      <c r="CL44" s="1238"/>
      <c r="CM44" s="1238"/>
      <c r="CN44" s="1238"/>
      <c r="CO44" s="1238"/>
      <c r="CP44" s="1238"/>
      <c r="CQ44" s="1238"/>
      <c r="CR44" s="1238"/>
      <c r="CS44" s="1238"/>
      <c r="CT44" s="1238"/>
      <c r="CU44" s="1238"/>
      <c r="CV44" s="1238"/>
      <c r="CW44" s="1238"/>
      <c r="CX44" s="1238"/>
      <c r="CY44" s="1238"/>
      <c r="CZ44" s="1238"/>
      <c r="DA44" s="1238"/>
      <c r="DB44" s="1238"/>
      <c r="DC44" s="1239"/>
    </row>
    <row r="45" spans="2:109" x14ac:dyDescent="0.15">
      <c r="B45" s="1225"/>
      <c r="AN45" s="1237"/>
      <c r="AO45" s="1238"/>
      <c r="AP45" s="1238"/>
      <c r="AQ45" s="1238"/>
      <c r="AR45" s="1238"/>
      <c r="AS45" s="1238"/>
      <c r="AT45" s="1238"/>
      <c r="AU45" s="1238"/>
      <c r="AV45" s="1238"/>
      <c r="AW45" s="1238"/>
      <c r="AX45" s="1238"/>
      <c r="AY45" s="1238"/>
      <c r="AZ45" s="1238"/>
      <c r="BA45" s="1238"/>
      <c r="BB45" s="1238"/>
      <c r="BC45" s="1238"/>
      <c r="BD45" s="1238"/>
      <c r="BE45" s="1238"/>
      <c r="BF45" s="1238"/>
      <c r="BG45" s="1238"/>
      <c r="BH45" s="1238"/>
      <c r="BI45" s="1238"/>
      <c r="BJ45" s="1238"/>
      <c r="BK45" s="1238"/>
      <c r="BL45" s="1238"/>
      <c r="BM45" s="1238"/>
      <c r="BN45" s="1238"/>
      <c r="BO45" s="1238"/>
      <c r="BP45" s="1238"/>
      <c r="BQ45" s="1238"/>
      <c r="BR45" s="1238"/>
      <c r="BS45" s="1238"/>
      <c r="BT45" s="1238"/>
      <c r="BU45" s="1238"/>
      <c r="BV45" s="1238"/>
      <c r="BW45" s="1238"/>
      <c r="BX45" s="1238"/>
      <c r="BY45" s="1238"/>
      <c r="BZ45" s="1238"/>
      <c r="CA45" s="1238"/>
      <c r="CB45" s="1238"/>
      <c r="CC45" s="1238"/>
      <c r="CD45" s="1238"/>
      <c r="CE45" s="1238"/>
      <c r="CF45" s="1238"/>
      <c r="CG45" s="1238"/>
      <c r="CH45" s="1238"/>
      <c r="CI45" s="1238"/>
      <c r="CJ45" s="1238"/>
      <c r="CK45" s="1238"/>
      <c r="CL45" s="1238"/>
      <c r="CM45" s="1238"/>
      <c r="CN45" s="1238"/>
      <c r="CO45" s="1238"/>
      <c r="CP45" s="1238"/>
      <c r="CQ45" s="1238"/>
      <c r="CR45" s="1238"/>
      <c r="CS45" s="1238"/>
      <c r="CT45" s="1238"/>
      <c r="CU45" s="1238"/>
      <c r="CV45" s="1238"/>
      <c r="CW45" s="1238"/>
      <c r="CX45" s="1238"/>
      <c r="CY45" s="1238"/>
      <c r="CZ45" s="1238"/>
      <c r="DA45" s="1238"/>
      <c r="DB45" s="1238"/>
      <c r="DC45" s="1239"/>
    </row>
    <row r="46" spans="2:109" x14ac:dyDescent="0.15">
      <c r="B46" s="1225"/>
      <c r="AN46" s="1237"/>
      <c r="AO46" s="1238"/>
      <c r="AP46" s="1238"/>
      <c r="AQ46" s="1238"/>
      <c r="AR46" s="1238"/>
      <c r="AS46" s="1238"/>
      <c r="AT46" s="1238"/>
      <c r="AU46" s="1238"/>
      <c r="AV46" s="1238"/>
      <c r="AW46" s="1238"/>
      <c r="AX46" s="1238"/>
      <c r="AY46" s="1238"/>
      <c r="AZ46" s="1238"/>
      <c r="BA46" s="1238"/>
      <c r="BB46" s="1238"/>
      <c r="BC46" s="1238"/>
      <c r="BD46" s="1238"/>
      <c r="BE46" s="1238"/>
      <c r="BF46" s="1238"/>
      <c r="BG46" s="1238"/>
      <c r="BH46" s="1238"/>
      <c r="BI46" s="1238"/>
      <c r="BJ46" s="1238"/>
      <c r="BK46" s="1238"/>
      <c r="BL46" s="1238"/>
      <c r="BM46" s="1238"/>
      <c r="BN46" s="1238"/>
      <c r="BO46" s="1238"/>
      <c r="BP46" s="1238"/>
      <c r="BQ46" s="1238"/>
      <c r="BR46" s="1238"/>
      <c r="BS46" s="1238"/>
      <c r="BT46" s="1238"/>
      <c r="BU46" s="1238"/>
      <c r="BV46" s="1238"/>
      <c r="BW46" s="1238"/>
      <c r="BX46" s="1238"/>
      <c r="BY46" s="1238"/>
      <c r="BZ46" s="1238"/>
      <c r="CA46" s="1238"/>
      <c r="CB46" s="1238"/>
      <c r="CC46" s="1238"/>
      <c r="CD46" s="1238"/>
      <c r="CE46" s="1238"/>
      <c r="CF46" s="1238"/>
      <c r="CG46" s="1238"/>
      <c r="CH46" s="1238"/>
      <c r="CI46" s="1238"/>
      <c r="CJ46" s="1238"/>
      <c r="CK46" s="1238"/>
      <c r="CL46" s="1238"/>
      <c r="CM46" s="1238"/>
      <c r="CN46" s="1238"/>
      <c r="CO46" s="1238"/>
      <c r="CP46" s="1238"/>
      <c r="CQ46" s="1238"/>
      <c r="CR46" s="1238"/>
      <c r="CS46" s="1238"/>
      <c r="CT46" s="1238"/>
      <c r="CU46" s="1238"/>
      <c r="CV46" s="1238"/>
      <c r="CW46" s="1238"/>
      <c r="CX46" s="1238"/>
      <c r="CY46" s="1238"/>
      <c r="CZ46" s="1238"/>
      <c r="DA46" s="1238"/>
      <c r="DB46" s="1238"/>
      <c r="DC46" s="1239"/>
    </row>
    <row r="47" spans="2:109" x14ac:dyDescent="0.15">
      <c r="B47" s="1225"/>
      <c r="AN47" s="1240"/>
      <c r="AO47" s="1241"/>
      <c r="AP47" s="1241"/>
      <c r="AQ47" s="1241"/>
      <c r="AR47" s="1241"/>
      <c r="AS47" s="1241"/>
      <c r="AT47" s="1241"/>
      <c r="AU47" s="1241"/>
      <c r="AV47" s="1241"/>
      <c r="AW47" s="1241"/>
      <c r="AX47" s="1241"/>
      <c r="AY47" s="1241"/>
      <c r="AZ47" s="1241"/>
      <c r="BA47" s="1241"/>
      <c r="BB47" s="1241"/>
      <c r="BC47" s="1241"/>
      <c r="BD47" s="1241"/>
      <c r="BE47" s="1241"/>
      <c r="BF47" s="1241"/>
      <c r="BG47" s="1241"/>
      <c r="BH47" s="1241"/>
      <c r="BI47" s="1241"/>
      <c r="BJ47" s="1241"/>
      <c r="BK47" s="1241"/>
      <c r="BL47" s="1241"/>
      <c r="BM47" s="1241"/>
      <c r="BN47" s="1241"/>
      <c r="BO47" s="1241"/>
      <c r="BP47" s="1241"/>
      <c r="BQ47" s="1241"/>
      <c r="BR47" s="1241"/>
      <c r="BS47" s="1241"/>
      <c r="BT47" s="1241"/>
      <c r="BU47" s="1241"/>
      <c r="BV47" s="1241"/>
      <c r="BW47" s="1241"/>
      <c r="BX47" s="1241"/>
      <c r="BY47" s="1241"/>
      <c r="BZ47" s="1241"/>
      <c r="CA47" s="1241"/>
      <c r="CB47" s="1241"/>
      <c r="CC47" s="1241"/>
      <c r="CD47" s="1241"/>
      <c r="CE47" s="1241"/>
      <c r="CF47" s="1241"/>
      <c r="CG47" s="1241"/>
      <c r="CH47" s="1241"/>
      <c r="CI47" s="1241"/>
      <c r="CJ47" s="1241"/>
      <c r="CK47" s="1241"/>
      <c r="CL47" s="1241"/>
      <c r="CM47" s="1241"/>
      <c r="CN47" s="1241"/>
      <c r="CO47" s="1241"/>
      <c r="CP47" s="1241"/>
      <c r="CQ47" s="1241"/>
      <c r="CR47" s="1241"/>
      <c r="CS47" s="1241"/>
      <c r="CT47" s="1241"/>
      <c r="CU47" s="1241"/>
      <c r="CV47" s="1241"/>
      <c r="CW47" s="1241"/>
      <c r="CX47" s="1241"/>
      <c r="CY47" s="1241"/>
      <c r="CZ47" s="1241"/>
      <c r="DA47" s="1241"/>
      <c r="DB47" s="1241"/>
      <c r="DC47" s="1242"/>
    </row>
    <row r="48" spans="2:109" x14ac:dyDescent="0.15">
      <c r="B48" s="1225"/>
      <c r="H48" s="1243"/>
      <c r="I48" s="1243"/>
      <c r="J48" s="1243"/>
      <c r="AN48" s="1243"/>
      <c r="AO48" s="1243"/>
      <c r="AP48" s="1243"/>
      <c r="AZ48" s="1243"/>
      <c r="BA48" s="1243"/>
      <c r="BB48" s="1243"/>
      <c r="BL48" s="1243"/>
      <c r="BM48" s="1243"/>
      <c r="BN48" s="1243"/>
      <c r="BX48" s="1243"/>
      <c r="BY48" s="1243"/>
      <c r="BZ48" s="1243"/>
      <c r="CJ48" s="1243"/>
      <c r="CK48" s="1243"/>
      <c r="CL48" s="1243"/>
      <c r="CV48" s="1243"/>
      <c r="CW48" s="1243"/>
      <c r="CX48" s="1243"/>
    </row>
    <row r="49" spans="1:109" x14ac:dyDescent="0.15">
      <c r="B49" s="1225"/>
      <c r="AN49" s="1219" t="s">
        <v>623</v>
      </c>
    </row>
    <row r="50" spans="1:109" x14ac:dyDescent="0.15">
      <c r="B50" s="1225"/>
      <c r="G50" s="1244"/>
      <c r="H50" s="1244"/>
      <c r="I50" s="1244"/>
      <c r="J50" s="1244"/>
      <c r="K50" s="1245"/>
      <c r="L50" s="1245"/>
      <c r="M50" s="1246"/>
      <c r="N50" s="1246"/>
      <c r="AN50" s="1247"/>
      <c r="AO50" s="1248"/>
      <c r="AP50" s="1248"/>
      <c r="AQ50" s="1248"/>
      <c r="AR50" s="1248"/>
      <c r="AS50" s="1248"/>
      <c r="AT50" s="1248"/>
      <c r="AU50" s="1248"/>
      <c r="AV50" s="1248"/>
      <c r="AW50" s="1248"/>
      <c r="AX50" s="1248"/>
      <c r="AY50" s="1248"/>
      <c r="AZ50" s="1248"/>
      <c r="BA50" s="1248"/>
      <c r="BB50" s="1248"/>
      <c r="BC50" s="1248"/>
      <c r="BD50" s="1248"/>
      <c r="BE50" s="1248"/>
      <c r="BF50" s="1248"/>
      <c r="BG50" s="1248"/>
      <c r="BH50" s="1248"/>
      <c r="BI50" s="1248"/>
      <c r="BJ50" s="1248"/>
      <c r="BK50" s="1248"/>
      <c r="BL50" s="1248"/>
      <c r="BM50" s="1248"/>
      <c r="BN50" s="1248"/>
      <c r="BO50" s="1249"/>
      <c r="BP50" s="1250" t="s">
        <v>579</v>
      </c>
      <c r="BQ50" s="1250"/>
      <c r="BR50" s="1250"/>
      <c r="BS50" s="1250"/>
      <c r="BT50" s="1250"/>
      <c r="BU50" s="1250"/>
      <c r="BV50" s="1250"/>
      <c r="BW50" s="1250"/>
      <c r="BX50" s="1250" t="s">
        <v>580</v>
      </c>
      <c r="BY50" s="1250"/>
      <c r="BZ50" s="1250"/>
      <c r="CA50" s="1250"/>
      <c r="CB50" s="1250"/>
      <c r="CC50" s="1250"/>
      <c r="CD50" s="1250"/>
      <c r="CE50" s="1250"/>
      <c r="CF50" s="1250" t="s">
        <v>581</v>
      </c>
      <c r="CG50" s="1250"/>
      <c r="CH50" s="1250"/>
      <c r="CI50" s="1250"/>
      <c r="CJ50" s="1250"/>
      <c r="CK50" s="1250"/>
      <c r="CL50" s="1250"/>
      <c r="CM50" s="1250"/>
      <c r="CN50" s="1250" t="s">
        <v>582</v>
      </c>
      <c r="CO50" s="1250"/>
      <c r="CP50" s="1250"/>
      <c r="CQ50" s="1250"/>
      <c r="CR50" s="1250"/>
      <c r="CS50" s="1250"/>
      <c r="CT50" s="1250"/>
      <c r="CU50" s="1250"/>
      <c r="CV50" s="1250" t="s">
        <v>583</v>
      </c>
      <c r="CW50" s="1250"/>
      <c r="CX50" s="1250"/>
      <c r="CY50" s="1250"/>
      <c r="CZ50" s="1250"/>
      <c r="DA50" s="1250"/>
      <c r="DB50" s="1250"/>
      <c r="DC50" s="1250"/>
    </row>
    <row r="51" spans="1:109" ht="13.5" customHeight="1" x14ac:dyDescent="0.15">
      <c r="B51" s="1225"/>
      <c r="G51" s="1251"/>
      <c r="H51" s="1251"/>
      <c r="I51" s="1252"/>
      <c r="J51" s="1252"/>
      <c r="K51" s="1253"/>
      <c r="L51" s="1253"/>
      <c r="M51" s="1253"/>
      <c r="N51" s="1253"/>
      <c r="AM51" s="1243"/>
      <c r="AN51" s="1254" t="s">
        <v>624</v>
      </c>
      <c r="AO51" s="1254"/>
      <c r="AP51" s="1254"/>
      <c r="AQ51" s="1254"/>
      <c r="AR51" s="1254"/>
      <c r="AS51" s="1254"/>
      <c r="AT51" s="1254"/>
      <c r="AU51" s="1254"/>
      <c r="AV51" s="1254"/>
      <c r="AW51" s="1254"/>
      <c r="AX51" s="1254"/>
      <c r="AY51" s="1254"/>
      <c r="AZ51" s="1254"/>
      <c r="BA51" s="1254"/>
      <c r="BB51" s="1254" t="s">
        <v>625</v>
      </c>
      <c r="BC51" s="1254"/>
      <c r="BD51" s="1254"/>
      <c r="BE51" s="1254"/>
      <c r="BF51" s="1254"/>
      <c r="BG51" s="1254"/>
      <c r="BH51" s="1254"/>
      <c r="BI51" s="1254"/>
      <c r="BJ51" s="1254"/>
      <c r="BK51" s="1254"/>
      <c r="BL51" s="1254"/>
      <c r="BM51" s="1254"/>
      <c r="BN51" s="1254"/>
      <c r="BO51" s="1254"/>
      <c r="BP51" s="1255"/>
      <c r="BQ51" s="1255"/>
      <c r="BR51" s="1255"/>
      <c r="BS51" s="1255"/>
      <c r="BT51" s="1255"/>
      <c r="BU51" s="1255"/>
      <c r="BV51" s="1255"/>
      <c r="BW51" s="1255"/>
      <c r="BX51" s="1255"/>
      <c r="BY51" s="1255"/>
      <c r="BZ51" s="1255"/>
      <c r="CA51" s="1255"/>
      <c r="CB51" s="1255"/>
      <c r="CC51" s="1255"/>
      <c r="CD51" s="1255"/>
      <c r="CE51" s="1255"/>
      <c r="CF51" s="1255"/>
      <c r="CG51" s="1255"/>
      <c r="CH51" s="1255"/>
      <c r="CI51" s="1255"/>
      <c r="CJ51" s="1255"/>
      <c r="CK51" s="1255"/>
      <c r="CL51" s="1255"/>
      <c r="CM51" s="1255"/>
      <c r="CN51" s="1255"/>
      <c r="CO51" s="1255"/>
      <c r="CP51" s="1255"/>
      <c r="CQ51" s="1255"/>
      <c r="CR51" s="1255"/>
      <c r="CS51" s="1255"/>
      <c r="CT51" s="1255"/>
      <c r="CU51" s="1255"/>
      <c r="CV51" s="1255"/>
      <c r="CW51" s="1255"/>
      <c r="CX51" s="1255"/>
      <c r="CY51" s="1255"/>
      <c r="CZ51" s="1255"/>
      <c r="DA51" s="1255"/>
      <c r="DB51" s="1255"/>
      <c r="DC51" s="1255"/>
    </row>
    <row r="52" spans="1:109" x14ac:dyDescent="0.15">
      <c r="B52" s="1225"/>
      <c r="G52" s="1251"/>
      <c r="H52" s="1251"/>
      <c r="I52" s="1252"/>
      <c r="J52" s="1252"/>
      <c r="K52" s="1253"/>
      <c r="L52" s="1253"/>
      <c r="M52" s="1253"/>
      <c r="N52" s="1253"/>
      <c r="AM52" s="1243"/>
      <c r="AN52" s="1254"/>
      <c r="AO52" s="1254"/>
      <c r="AP52" s="1254"/>
      <c r="AQ52" s="1254"/>
      <c r="AR52" s="1254"/>
      <c r="AS52" s="1254"/>
      <c r="AT52" s="1254"/>
      <c r="AU52" s="1254"/>
      <c r="AV52" s="1254"/>
      <c r="AW52" s="1254"/>
      <c r="AX52" s="1254"/>
      <c r="AY52" s="1254"/>
      <c r="AZ52" s="1254"/>
      <c r="BA52" s="1254"/>
      <c r="BB52" s="1254"/>
      <c r="BC52" s="1254"/>
      <c r="BD52" s="1254"/>
      <c r="BE52" s="1254"/>
      <c r="BF52" s="1254"/>
      <c r="BG52" s="1254"/>
      <c r="BH52" s="1254"/>
      <c r="BI52" s="1254"/>
      <c r="BJ52" s="1254"/>
      <c r="BK52" s="1254"/>
      <c r="BL52" s="1254"/>
      <c r="BM52" s="1254"/>
      <c r="BN52" s="1254"/>
      <c r="BO52" s="1254"/>
      <c r="BP52" s="1255"/>
      <c r="BQ52" s="1255"/>
      <c r="BR52" s="1255"/>
      <c r="BS52" s="1255"/>
      <c r="BT52" s="1255"/>
      <c r="BU52" s="1255"/>
      <c r="BV52" s="1255"/>
      <c r="BW52" s="1255"/>
      <c r="BX52" s="1255"/>
      <c r="BY52" s="1255"/>
      <c r="BZ52" s="1255"/>
      <c r="CA52" s="1255"/>
      <c r="CB52" s="1255"/>
      <c r="CC52" s="1255"/>
      <c r="CD52" s="1255"/>
      <c r="CE52" s="1255"/>
      <c r="CF52" s="1255"/>
      <c r="CG52" s="1255"/>
      <c r="CH52" s="1255"/>
      <c r="CI52" s="1255"/>
      <c r="CJ52" s="1255"/>
      <c r="CK52" s="1255"/>
      <c r="CL52" s="1255"/>
      <c r="CM52" s="1255"/>
      <c r="CN52" s="1255"/>
      <c r="CO52" s="1255"/>
      <c r="CP52" s="1255"/>
      <c r="CQ52" s="1255"/>
      <c r="CR52" s="1255"/>
      <c r="CS52" s="1255"/>
      <c r="CT52" s="1255"/>
      <c r="CU52" s="1255"/>
      <c r="CV52" s="1255"/>
      <c r="CW52" s="1255"/>
      <c r="CX52" s="1255"/>
      <c r="CY52" s="1255"/>
      <c r="CZ52" s="1255"/>
      <c r="DA52" s="1255"/>
      <c r="DB52" s="1255"/>
      <c r="DC52" s="1255"/>
    </row>
    <row r="53" spans="1:109" x14ac:dyDescent="0.15">
      <c r="A53" s="1233"/>
      <c r="B53" s="1225"/>
      <c r="G53" s="1251"/>
      <c r="H53" s="1251"/>
      <c r="I53" s="1244"/>
      <c r="J53" s="1244"/>
      <c r="K53" s="1253"/>
      <c r="L53" s="1253"/>
      <c r="M53" s="1253"/>
      <c r="N53" s="1253"/>
      <c r="AM53" s="1243"/>
      <c r="AN53" s="1254"/>
      <c r="AO53" s="1254"/>
      <c r="AP53" s="1254"/>
      <c r="AQ53" s="1254"/>
      <c r="AR53" s="1254"/>
      <c r="AS53" s="1254"/>
      <c r="AT53" s="1254"/>
      <c r="AU53" s="1254"/>
      <c r="AV53" s="1254"/>
      <c r="AW53" s="1254"/>
      <c r="AX53" s="1254"/>
      <c r="AY53" s="1254"/>
      <c r="AZ53" s="1254"/>
      <c r="BA53" s="1254"/>
      <c r="BB53" s="1254" t="s">
        <v>626</v>
      </c>
      <c r="BC53" s="1254"/>
      <c r="BD53" s="1254"/>
      <c r="BE53" s="1254"/>
      <c r="BF53" s="1254"/>
      <c r="BG53" s="1254"/>
      <c r="BH53" s="1254"/>
      <c r="BI53" s="1254"/>
      <c r="BJ53" s="1254"/>
      <c r="BK53" s="1254"/>
      <c r="BL53" s="1254"/>
      <c r="BM53" s="1254"/>
      <c r="BN53" s="1254"/>
      <c r="BO53" s="1254"/>
      <c r="BP53" s="1255">
        <v>57.3</v>
      </c>
      <c r="BQ53" s="1255"/>
      <c r="BR53" s="1255"/>
      <c r="BS53" s="1255"/>
      <c r="BT53" s="1255"/>
      <c r="BU53" s="1255"/>
      <c r="BV53" s="1255"/>
      <c r="BW53" s="1255"/>
      <c r="BX53" s="1255">
        <v>57.2</v>
      </c>
      <c r="BY53" s="1255"/>
      <c r="BZ53" s="1255"/>
      <c r="CA53" s="1255"/>
      <c r="CB53" s="1255"/>
      <c r="CC53" s="1255"/>
      <c r="CD53" s="1255"/>
      <c r="CE53" s="1255"/>
      <c r="CF53" s="1255">
        <v>57.6</v>
      </c>
      <c r="CG53" s="1255"/>
      <c r="CH53" s="1255"/>
      <c r="CI53" s="1255"/>
      <c r="CJ53" s="1255"/>
      <c r="CK53" s="1255"/>
      <c r="CL53" s="1255"/>
      <c r="CM53" s="1255"/>
      <c r="CN53" s="1255">
        <v>59</v>
      </c>
      <c r="CO53" s="1255"/>
      <c r="CP53" s="1255"/>
      <c r="CQ53" s="1255"/>
      <c r="CR53" s="1255"/>
      <c r="CS53" s="1255"/>
      <c r="CT53" s="1255"/>
      <c r="CU53" s="1255"/>
      <c r="CV53" s="1255">
        <v>60.3</v>
      </c>
      <c r="CW53" s="1255"/>
      <c r="CX53" s="1255"/>
      <c r="CY53" s="1255"/>
      <c r="CZ53" s="1255"/>
      <c r="DA53" s="1255"/>
      <c r="DB53" s="1255"/>
      <c r="DC53" s="1255"/>
    </row>
    <row r="54" spans="1:109" x14ac:dyDescent="0.15">
      <c r="A54" s="1233"/>
      <c r="B54" s="1225"/>
      <c r="G54" s="1251"/>
      <c r="H54" s="1251"/>
      <c r="I54" s="1244"/>
      <c r="J54" s="1244"/>
      <c r="K54" s="1253"/>
      <c r="L54" s="1253"/>
      <c r="M54" s="1253"/>
      <c r="N54" s="1253"/>
      <c r="AM54" s="1243"/>
      <c r="AN54" s="1254"/>
      <c r="AO54" s="1254"/>
      <c r="AP54" s="1254"/>
      <c r="AQ54" s="1254"/>
      <c r="AR54" s="1254"/>
      <c r="AS54" s="1254"/>
      <c r="AT54" s="1254"/>
      <c r="AU54" s="1254"/>
      <c r="AV54" s="1254"/>
      <c r="AW54" s="1254"/>
      <c r="AX54" s="1254"/>
      <c r="AY54" s="1254"/>
      <c r="AZ54" s="1254"/>
      <c r="BA54" s="1254"/>
      <c r="BB54" s="1254"/>
      <c r="BC54" s="1254"/>
      <c r="BD54" s="1254"/>
      <c r="BE54" s="1254"/>
      <c r="BF54" s="1254"/>
      <c r="BG54" s="1254"/>
      <c r="BH54" s="1254"/>
      <c r="BI54" s="1254"/>
      <c r="BJ54" s="1254"/>
      <c r="BK54" s="1254"/>
      <c r="BL54" s="1254"/>
      <c r="BM54" s="1254"/>
      <c r="BN54" s="1254"/>
      <c r="BO54" s="1254"/>
      <c r="BP54" s="1255"/>
      <c r="BQ54" s="1255"/>
      <c r="BR54" s="1255"/>
      <c r="BS54" s="1255"/>
      <c r="BT54" s="1255"/>
      <c r="BU54" s="1255"/>
      <c r="BV54" s="1255"/>
      <c r="BW54" s="1255"/>
      <c r="BX54" s="1255"/>
      <c r="BY54" s="1255"/>
      <c r="BZ54" s="1255"/>
      <c r="CA54" s="1255"/>
      <c r="CB54" s="1255"/>
      <c r="CC54" s="1255"/>
      <c r="CD54" s="1255"/>
      <c r="CE54" s="1255"/>
      <c r="CF54" s="1255"/>
      <c r="CG54" s="1255"/>
      <c r="CH54" s="1255"/>
      <c r="CI54" s="1255"/>
      <c r="CJ54" s="1255"/>
      <c r="CK54" s="1255"/>
      <c r="CL54" s="1255"/>
      <c r="CM54" s="1255"/>
      <c r="CN54" s="1255"/>
      <c r="CO54" s="1255"/>
      <c r="CP54" s="1255"/>
      <c r="CQ54" s="1255"/>
      <c r="CR54" s="1255"/>
      <c r="CS54" s="1255"/>
      <c r="CT54" s="1255"/>
      <c r="CU54" s="1255"/>
      <c r="CV54" s="1255"/>
      <c r="CW54" s="1255"/>
      <c r="CX54" s="1255"/>
      <c r="CY54" s="1255"/>
      <c r="CZ54" s="1255"/>
      <c r="DA54" s="1255"/>
      <c r="DB54" s="1255"/>
      <c r="DC54" s="1255"/>
    </row>
    <row r="55" spans="1:109" x14ac:dyDescent="0.15">
      <c r="A55" s="1233"/>
      <c r="B55" s="1225"/>
      <c r="G55" s="1244"/>
      <c r="H55" s="1244"/>
      <c r="I55" s="1244"/>
      <c r="J55" s="1244"/>
      <c r="K55" s="1253"/>
      <c r="L55" s="1253"/>
      <c r="M55" s="1253"/>
      <c r="N55" s="1253"/>
      <c r="AN55" s="1250" t="s">
        <v>627</v>
      </c>
      <c r="AO55" s="1250"/>
      <c r="AP55" s="1250"/>
      <c r="AQ55" s="1250"/>
      <c r="AR55" s="1250"/>
      <c r="AS55" s="1250"/>
      <c r="AT55" s="1250"/>
      <c r="AU55" s="1250"/>
      <c r="AV55" s="1250"/>
      <c r="AW55" s="1250"/>
      <c r="AX55" s="1250"/>
      <c r="AY55" s="1250"/>
      <c r="AZ55" s="1250"/>
      <c r="BA55" s="1250"/>
      <c r="BB55" s="1254" t="s">
        <v>625</v>
      </c>
      <c r="BC55" s="1254"/>
      <c r="BD55" s="1254"/>
      <c r="BE55" s="1254"/>
      <c r="BF55" s="1254"/>
      <c r="BG55" s="1254"/>
      <c r="BH55" s="1254"/>
      <c r="BI55" s="1254"/>
      <c r="BJ55" s="1254"/>
      <c r="BK55" s="1254"/>
      <c r="BL55" s="1254"/>
      <c r="BM55" s="1254"/>
      <c r="BN55" s="1254"/>
      <c r="BO55" s="1254"/>
      <c r="BP55" s="1255">
        <v>18.2</v>
      </c>
      <c r="BQ55" s="1255"/>
      <c r="BR55" s="1255"/>
      <c r="BS55" s="1255"/>
      <c r="BT55" s="1255"/>
      <c r="BU55" s="1255"/>
      <c r="BV55" s="1255"/>
      <c r="BW55" s="1255"/>
      <c r="BX55" s="1255">
        <v>20.3</v>
      </c>
      <c r="BY55" s="1255"/>
      <c r="BZ55" s="1255"/>
      <c r="CA55" s="1255"/>
      <c r="CB55" s="1255"/>
      <c r="CC55" s="1255"/>
      <c r="CD55" s="1255"/>
      <c r="CE55" s="1255"/>
      <c r="CF55" s="1255">
        <v>15.5</v>
      </c>
      <c r="CG55" s="1255"/>
      <c r="CH55" s="1255"/>
      <c r="CI55" s="1255"/>
      <c r="CJ55" s="1255"/>
      <c r="CK55" s="1255"/>
      <c r="CL55" s="1255"/>
      <c r="CM55" s="1255"/>
      <c r="CN55" s="1255">
        <v>4.5999999999999996</v>
      </c>
      <c r="CO55" s="1255"/>
      <c r="CP55" s="1255"/>
      <c r="CQ55" s="1255"/>
      <c r="CR55" s="1255"/>
      <c r="CS55" s="1255"/>
      <c r="CT55" s="1255"/>
      <c r="CU55" s="1255"/>
      <c r="CV55" s="1255">
        <v>1.6</v>
      </c>
      <c r="CW55" s="1255"/>
      <c r="CX55" s="1255"/>
      <c r="CY55" s="1255"/>
      <c r="CZ55" s="1255"/>
      <c r="DA55" s="1255"/>
      <c r="DB55" s="1255"/>
      <c r="DC55" s="1255"/>
    </row>
    <row r="56" spans="1:109" x14ac:dyDescent="0.15">
      <c r="A56" s="1233"/>
      <c r="B56" s="1225"/>
      <c r="G56" s="1244"/>
      <c r="H56" s="1244"/>
      <c r="I56" s="1244"/>
      <c r="J56" s="1244"/>
      <c r="K56" s="1253"/>
      <c r="L56" s="1253"/>
      <c r="M56" s="1253"/>
      <c r="N56" s="1253"/>
      <c r="AN56" s="1250"/>
      <c r="AO56" s="1250"/>
      <c r="AP56" s="1250"/>
      <c r="AQ56" s="1250"/>
      <c r="AR56" s="1250"/>
      <c r="AS56" s="1250"/>
      <c r="AT56" s="1250"/>
      <c r="AU56" s="1250"/>
      <c r="AV56" s="1250"/>
      <c r="AW56" s="1250"/>
      <c r="AX56" s="1250"/>
      <c r="AY56" s="1250"/>
      <c r="AZ56" s="1250"/>
      <c r="BA56" s="1250"/>
      <c r="BB56" s="1254"/>
      <c r="BC56" s="1254"/>
      <c r="BD56" s="1254"/>
      <c r="BE56" s="1254"/>
      <c r="BF56" s="1254"/>
      <c r="BG56" s="1254"/>
      <c r="BH56" s="1254"/>
      <c r="BI56" s="1254"/>
      <c r="BJ56" s="1254"/>
      <c r="BK56" s="1254"/>
      <c r="BL56" s="1254"/>
      <c r="BM56" s="1254"/>
      <c r="BN56" s="1254"/>
      <c r="BO56" s="1254"/>
      <c r="BP56" s="1255"/>
      <c r="BQ56" s="1255"/>
      <c r="BR56" s="1255"/>
      <c r="BS56" s="1255"/>
      <c r="BT56" s="1255"/>
      <c r="BU56" s="1255"/>
      <c r="BV56" s="1255"/>
      <c r="BW56" s="1255"/>
      <c r="BX56" s="1255"/>
      <c r="BY56" s="1255"/>
      <c r="BZ56" s="1255"/>
      <c r="CA56" s="1255"/>
      <c r="CB56" s="1255"/>
      <c r="CC56" s="1255"/>
      <c r="CD56" s="1255"/>
      <c r="CE56" s="1255"/>
      <c r="CF56" s="1255"/>
      <c r="CG56" s="1255"/>
      <c r="CH56" s="1255"/>
      <c r="CI56" s="1255"/>
      <c r="CJ56" s="1255"/>
      <c r="CK56" s="1255"/>
      <c r="CL56" s="1255"/>
      <c r="CM56" s="1255"/>
      <c r="CN56" s="1255"/>
      <c r="CO56" s="1255"/>
      <c r="CP56" s="1255"/>
      <c r="CQ56" s="1255"/>
      <c r="CR56" s="1255"/>
      <c r="CS56" s="1255"/>
      <c r="CT56" s="1255"/>
      <c r="CU56" s="1255"/>
      <c r="CV56" s="1255"/>
      <c r="CW56" s="1255"/>
      <c r="CX56" s="1255"/>
      <c r="CY56" s="1255"/>
      <c r="CZ56" s="1255"/>
      <c r="DA56" s="1255"/>
      <c r="DB56" s="1255"/>
      <c r="DC56" s="1255"/>
    </row>
    <row r="57" spans="1:109" s="1233" customFormat="1" x14ac:dyDescent="0.15">
      <c r="B57" s="1256"/>
      <c r="G57" s="1244"/>
      <c r="H57" s="1244"/>
      <c r="I57" s="1257"/>
      <c r="J57" s="1257"/>
      <c r="K57" s="1253"/>
      <c r="L57" s="1253"/>
      <c r="M57" s="1253"/>
      <c r="N57" s="1253"/>
      <c r="AM57" s="1219"/>
      <c r="AN57" s="1250"/>
      <c r="AO57" s="1250"/>
      <c r="AP57" s="1250"/>
      <c r="AQ57" s="1250"/>
      <c r="AR57" s="1250"/>
      <c r="AS57" s="1250"/>
      <c r="AT57" s="1250"/>
      <c r="AU57" s="1250"/>
      <c r="AV57" s="1250"/>
      <c r="AW57" s="1250"/>
      <c r="AX57" s="1250"/>
      <c r="AY57" s="1250"/>
      <c r="AZ57" s="1250"/>
      <c r="BA57" s="1250"/>
      <c r="BB57" s="1254" t="s">
        <v>626</v>
      </c>
      <c r="BC57" s="1254"/>
      <c r="BD57" s="1254"/>
      <c r="BE57" s="1254"/>
      <c r="BF57" s="1254"/>
      <c r="BG57" s="1254"/>
      <c r="BH57" s="1254"/>
      <c r="BI57" s="1254"/>
      <c r="BJ57" s="1254"/>
      <c r="BK57" s="1254"/>
      <c r="BL57" s="1254"/>
      <c r="BM57" s="1254"/>
      <c r="BN57" s="1254"/>
      <c r="BO57" s="1254"/>
      <c r="BP57" s="1255">
        <v>59.3</v>
      </c>
      <c r="BQ57" s="1255"/>
      <c r="BR57" s="1255"/>
      <c r="BS57" s="1255"/>
      <c r="BT57" s="1255"/>
      <c r="BU57" s="1255"/>
      <c r="BV57" s="1255"/>
      <c r="BW57" s="1255"/>
      <c r="BX57" s="1255">
        <v>60.3</v>
      </c>
      <c r="BY57" s="1255"/>
      <c r="BZ57" s="1255"/>
      <c r="CA57" s="1255"/>
      <c r="CB57" s="1255"/>
      <c r="CC57" s="1255"/>
      <c r="CD57" s="1255"/>
      <c r="CE57" s="1255"/>
      <c r="CF57" s="1255">
        <v>61.5</v>
      </c>
      <c r="CG57" s="1255"/>
      <c r="CH57" s="1255"/>
      <c r="CI57" s="1255"/>
      <c r="CJ57" s="1255"/>
      <c r="CK57" s="1255"/>
      <c r="CL57" s="1255"/>
      <c r="CM57" s="1255"/>
      <c r="CN57" s="1255">
        <v>61</v>
      </c>
      <c r="CO57" s="1255"/>
      <c r="CP57" s="1255"/>
      <c r="CQ57" s="1255"/>
      <c r="CR57" s="1255"/>
      <c r="CS57" s="1255"/>
      <c r="CT57" s="1255"/>
      <c r="CU57" s="1255"/>
      <c r="CV57" s="1255">
        <v>62.3</v>
      </c>
      <c r="CW57" s="1255"/>
      <c r="CX57" s="1255"/>
      <c r="CY57" s="1255"/>
      <c r="CZ57" s="1255"/>
      <c r="DA57" s="1255"/>
      <c r="DB57" s="1255"/>
      <c r="DC57" s="1255"/>
      <c r="DD57" s="1258"/>
      <c r="DE57" s="1256"/>
    </row>
    <row r="58" spans="1:109" s="1233" customFormat="1" x14ac:dyDescent="0.15">
      <c r="A58" s="1219"/>
      <c r="B58" s="1256"/>
      <c r="G58" s="1244"/>
      <c r="H58" s="1244"/>
      <c r="I58" s="1257"/>
      <c r="J58" s="1257"/>
      <c r="K58" s="1253"/>
      <c r="L58" s="1253"/>
      <c r="M58" s="1253"/>
      <c r="N58" s="1253"/>
      <c r="AM58" s="1219"/>
      <c r="AN58" s="1250"/>
      <c r="AO58" s="1250"/>
      <c r="AP58" s="1250"/>
      <c r="AQ58" s="1250"/>
      <c r="AR58" s="1250"/>
      <c r="AS58" s="1250"/>
      <c r="AT58" s="1250"/>
      <c r="AU58" s="1250"/>
      <c r="AV58" s="1250"/>
      <c r="AW58" s="1250"/>
      <c r="AX58" s="1250"/>
      <c r="AY58" s="1250"/>
      <c r="AZ58" s="1250"/>
      <c r="BA58" s="1250"/>
      <c r="BB58" s="1254"/>
      <c r="BC58" s="1254"/>
      <c r="BD58" s="1254"/>
      <c r="BE58" s="1254"/>
      <c r="BF58" s="1254"/>
      <c r="BG58" s="1254"/>
      <c r="BH58" s="1254"/>
      <c r="BI58" s="1254"/>
      <c r="BJ58" s="1254"/>
      <c r="BK58" s="1254"/>
      <c r="BL58" s="1254"/>
      <c r="BM58" s="1254"/>
      <c r="BN58" s="1254"/>
      <c r="BO58" s="1254"/>
      <c r="BP58" s="1255"/>
      <c r="BQ58" s="1255"/>
      <c r="BR58" s="1255"/>
      <c r="BS58" s="1255"/>
      <c r="BT58" s="1255"/>
      <c r="BU58" s="1255"/>
      <c r="BV58" s="1255"/>
      <c r="BW58" s="1255"/>
      <c r="BX58" s="1255"/>
      <c r="BY58" s="1255"/>
      <c r="BZ58" s="1255"/>
      <c r="CA58" s="1255"/>
      <c r="CB58" s="1255"/>
      <c r="CC58" s="1255"/>
      <c r="CD58" s="1255"/>
      <c r="CE58" s="1255"/>
      <c r="CF58" s="1255"/>
      <c r="CG58" s="1255"/>
      <c r="CH58" s="1255"/>
      <c r="CI58" s="1255"/>
      <c r="CJ58" s="1255"/>
      <c r="CK58" s="1255"/>
      <c r="CL58" s="1255"/>
      <c r="CM58" s="1255"/>
      <c r="CN58" s="1255"/>
      <c r="CO58" s="1255"/>
      <c r="CP58" s="1255"/>
      <c r="CQ58" s="1255"/>
      <c r="CR58" s="1255"/>
      <c r="CS58" s="1255"/>
      <c r="CT58" s="1255"/>
      <c r="CU58" s="1255"/>
      <c r="CV58" s="1255"/>
      <c r="CW58" s="1255"/>
      <c r="CX58" s="1255"/>
      <c r="CY58" s="1255"/>
      <c r="CZ58" s="1255"/>
      <c r="DA58" s="1255"/>
      <c r="DB58" s="1255"/>
      <c r="DC58" s="1255"/>
      <c r="DD58" s="1258"/>
      <c r="DE58" s="1256"/>
    </row>
    <row r="59" spans="1:109" s="1233" customFormat="1" x14ac:dyDescent="0.15">
      <c r="A59" s="1219"/>
      <c r="B59" s="1256"/>
      <c r="K59" s="1259"/>
      <c r="L59" s="1259"/>
      <c r="M59" s="1259"/>
      <c r="N59" s="1259"/>
      <c r="AQ59" s="1259"/>
      <c r="AR59" s="1259"/>
      <c r="AS59" s="1259"/>
      <c r="AT59" s="1259"/>
      <c r="BC59" s="1259"/>
      <c r="BD59" s="1259"/>
      <c r="BE59" s="1259"/>
      <c r="BF59" s="1259"/>
      <c r="BO59" s="1259"/>
      <c r="BP59" s="1259"/>
      <c r="BQ59" s="1259"/>
      <c r="BR59" s="1259"/>
      <c r="CA59" s="1259"/>
      <c r="CB59" s="1259"/>
      <c r="CC59" s="1259"/>
      <c r="CD59" s="1259"/>
      <c r="CM59" s="1259"/>
      <c r="CN59" s="1259"/>
      <c r="CO59" s="1259"/>
      <c r="CP59" s="1259"/>
      <c r="CY59" s="1259"/>
      <c r="CZ59" s="1259"/>
      <c r="DA59" s="1259"/>
      <c r="DB59" s="1259"/>
      <c r="DC59" s="1259"/>
      <c r="DD59" s="1258"/>
      <c r="DE59" s="1256"/>
    </row>
    <row r="60" spans="1:109" s="1233" customFormat="1" x14ac:dyDescent="0.15">
      <c r="A60" s="1219"/>
      <c r="B60" s="1256"/>
      <c r="K60" s="1259"/>
      <c r="L60" s="1259"/>
      <c r="M60" s="1259"/>
      <c r="N60" s="1259"/>
      <c r="AQ60" s="1259"/>
      <c r="AR60" s="1259"/>
      <c r="AS60" s="1259"/>
      <c r="AT60" s="1259"/>
      <c r="BC60" s="1259"/>
      <c r="BD60" s="1259"/>
      <c r="BE60" s="1259"/>
      <c r="BF60" s="1259"/>
      <c r="BO60" s="1259"/>
      <c r="BP60" s="1259"/>
      <c r="BQ60" s="1259"/>
      <c r="BR60" s="1259"/>
      <c r="CA60" s="1259"/>
      <c r="CB60" s="1259"/>
      <c r="CC60" s="1259"/>
      <c r="CD60" s="1259"/>
      <c r="CM60" s="1259"/>
      <c r="CN60" s="1259"/>
      <c r="CO60" s="1259"/>
      <c r="CP60" s="1259"/>
      <c r="CY60" s="1259"/>
      <c r="CZ60" s="1259"/>
      <c r="DA60" s="1259"/>
      <c r="DB60" s="1259"/>
      <c r="DC60" s="1259"/>
      <c r="DD60" s="1258"/>
      <c r="DE60" s="1256"/>
    </row>
    <row r="61" spans="1:109" s="1233" customFormat="1" x14ac:dyDescent="0.15">
      <c r="A61" s="1219"/>
      <c r="B61" s="1260"/>
      <c r="C61" s="1261"/>
      <c r="D61" s="1261"/>
      <c r="E61" s="1261"/>
      <c r="F61" s="1261"/>
      <c r="G61" s="1261"/>
      <c r="H61" s="1261"/>
      <c r="I61" s="1261"/>
      <c r="J61" s="1261"/>
      <c r="K61" s="1261"/>
      <c r="L61" s="1261"/>
      <c r="M61" s="1262"/>
      <c r="N61" s="1262"/>
      <c r="O61" s="1261"/>
      <c r="P61" s="1261"/>
      <c r="Q61" s="1261"/>
      <c r="R61" s="1261"/>
      <c r="S61" s="1261"/>
      <c r="T61" s="1261"/>
      <c r="U61" s="1261"/>
      <c r="V61" s="1261"/>
      <c r="W61" s="1261"/>
      <c r="X61" s="1261"/>
      <c r="Y61" s="1261"/>
      <c r="Z61" s="1261"/>
      <c r="AA61" s="1261"/>
      <c r="AB61" s="1261"/>
      <c r="AC61" s="1261"/>
      <c r="AD61" s="1261"/>
      <c r="AE61" s="1261"/>
      <c r="AF61" s="1261"/>
      <c r="AG61" s="1261"/>
      <c r="AH61" s="1261"/>
      <c r="AI61" s="1261"/>
      <c r="AJ61" s="1261"/>
      <c r="AK61" s="1261"/>
      <c r="AL61" s="1261"/>
      <c r="AM61" s="1261"/>
      <c r="AN61" s="1261"/>
      <c r="AO61" s="1261"/>
      <c r="AP61" s="1261"/>
      <c r="AQ61" s="1261"/>
      <c r="AR61" s="1261"/>
      <c r="AS61" s="1262"/>
      <c r="AT61" s="1262"/>
      <c r="AU61" s="1261"/>
      <c r="AV61" s="1261"/>
      <c r="AW61" s="1261"/>
      <c r="AX61" s="1261"/>
      <c r="AY61" s="1261"/>
      <c r="AZ61" s="1261"/>
      <c r="BA61" s="1261"/>
      <c r="BB61" s="1261"/>
      <c r="BC61" s="1261"/>
      <c r="BD61" s="1261"/>
      <c r="BE61" s="1262"/>
      <c r="BF61" s="1262"/>
      <c r="BG61" s="1261"/>
      <c r="BH61" s="1261"/>
      <c r="BI61" s="1261"/>
      <c r="BJ61" s="1261"/>
      <c r="BK61" s="1261"/>
      <c r="BL61" s="1261"/>
      <c r="BM61" s="1261"/>
      <c r="BN61" s="1261"/>
      <c r="BO61" s="1261"/>
      <c r="BP61" s="1261"/>
      <c r="BQ61" s="1262"/>
      <c r="BR61" s="1262"/>
      <c r="BS61" s="1261"/>
      <c r="BT61" s="1261"/>
      <c r="BU61" s="1261"/>
      <c r="BV61" s="1261"/>
      <c r="BW61" s="1261"/>
      <c r="BX61" s="1261"/>
      <c r="BY61" s="1261"/>
      <c r="BZ61" s="1261"/>
      <c r="CA61" s="1261"/>
      <c r="CB61" s="1261"/>
      <c r="CC61" s="1262"/>
      <c r="CD61" s="1262"/>
      <c r="CE61" s="1261"/>
      <c r="CF61" s="1261"/>
      <c r="CG61" s="1261"/>
      <c r="CH61" s="1261"/>
      <c r="CI61" s="1261"/>
      <c r="CJ61" s="1261"/>
      <c r="CK61" s="1261"/>
      <c r="CL61" s="1261"/>
      <c r="CM61" s="1261"/>
      <c r="CN61" s="1261"/>
      <c r="CO61" s="1262"/>
      <c r="CP61" s="1262"/>
      <c r="CQ61" s="1261"/>
      <c r="CR61" s="1261"/>
      <c r="CS61" s="1261"/>
      <c r="CT61" s="1261"/>
      <c r="CU61" s="1261"/>
      <c r="CV61" s="1261"/>
      <c r="CW61" s="1261"/>
      <c r="CX61" s="1261"/>
      <c r="CY61" s="1261"/>
      <c r="CZ61" s="1261"/>
      <c r="DA61" s="1262"/>
      <c r="DB61" s="1262"/>
      <c r="DC61" s="1262"/>
      <c r="DD61" s="1263"/>
      <c r="DE61" s="1256"/>
    </row>
    <row r="62" spans="1:109" x14ac:dyDescent="0.15">
      <c r="B62" s="1230"/>
      <c r="C62" s="1230"/>
      <c r="D62" s="1230"/>
      <c r="E62" s="1230"/>
      <c r="F62" s="1230"/>
      <c r="G62" s="1230"/>
      <c r="H62" s="1230"/>
      <c r="I62" s="1230"/>
      <c r="J62" s="1230"/>
      <c r="K62" s="1230"/>
      <c r="L62" s="1230"/>
      <c r="M62" s="1230"/>
      <c r="N62" s="1230"/>
      <c r="O62" s="1230"/>
      <c r="P62" s="1230"/>
      <c r="Q62" s="1230"/>
      <c r="R62" s="1230"/>
      <c r="S62" s="1230"/>
      <c r="T62" s="1230"/>
      <c r="U62" s="1230"/>
      <c r="V62" s="1230"/>
      <c r="W62" s="1230"/>
      <c r="X62" s="1230"/>
      <c r="Y62" s="1230"/>
      <c r="Z62" s="1230"/>
      <c r="AA62" s="1230"/>
      <c r="AB62" s="1230"/>
      <c r="AC62" s="1230"/>
      <c r="AD62" s="1230"/>
      <c r="AE62" s="1230"/>
      <c r="AF62" s="1230"/>
      <c r="AG62" s="1230"/>
      <c r="AH62" s="1230"/>
      <c r="AI62" s="1230"/>
      <c r="AJ62" s="1230"/>
      <c r="AK62" s="1230"/>
      <c r="AL62" s="1230"/>
      <c r="AM62" s="1230"/>
      <c r="AN62" s="1230"/>
      <c r="AO62" s="1230"/>
      <c r="AP62" s="1230"/>
      <c r="AQ62" s="1230"/>
      <c r="AR62" s="1230"/>
      <c r="AS62" s="1230"/>
      <c r="AT62" s="1230"/>
      <c r="AU62" s="1230"/>
      <c r="AV62" s="1230"/>
      <c r="AW62" s="1230"/>
      <c r="AX62" s="1230"/>
      <c r="AY62" s="1230"/>
      <c r="AZ62" s="1230"/>
      <c r="BA62" s="1230"/>
      <c r="BB62" s="1230"/>
      <c r="BC62" s="1230"/>
      <c r="BD62" s="1230"/>
      <c r="BE62" s="1230"/>
      <c r="BF62" s="1230"/>
      <c r="BG62" s="1230"/>
      <c r="BH62" s="1230"/>
      <c r="BI62" s="1230"/>
      <c r="BJ62" s="1230"/>
      <c r="BK62" s="1230"/>
      <c r="BL62" s="1230"/>
      <c r="BM62" s="1230"/>
      <c r="BN62" s="1230"/>
      <c r="BO62" s="1230"/>
      <c r="BP62" s="1230"/>
      <c r="BQ62" s="1230"/>
      <c r="BR62" s="1230"/>
      <c r="BS62" s="1230"/>
      <c r="BT62" s="1230"/>
      <c r="BU62" s="1230"/>
      <c r="BV62" s="1230"/>
      <c r="BW62" s="1230"/>
      <c r="BX62" s="1230"/>
      <c r="BY62" s="1230"/>
      <c r="BZ62" s="1230"/>
      <c r="CA62" s="1230"/>
      <c r="CB62" s="1230"/>
      <c r="CC62" s="1230"/>
      <c r="CD62" s="1230"/>
      <c r="CE62" s="1230"/>
      <c r="CF62" s="1230"/>
      <c r="CG62" s="1230"/>
      <c r="CH62" s="1230"/>
      <c r="CI62" s="1230"/>
      <c r="CJ62" s="1230"/>
      <c r="CK62" s="1230"/>
      <c r="CL62" s="1230"/>
      <c r="CM62" s="1230"/>
      <c r="CN62" s="1230"/>
      <c r="CO62" s="1230"/>
      <c r="CP62" s="1230"/>
      <c r="CQ62" s="1230"/>
      <c r="CR62" s="1230"/>
      <c r="CS62" s="1230"/>
      <c r="CT62" s="1230"/>
      <c r="CU62" s="1230"/>
      <c r="CV62" s="1230"/>
      <c r="CW62" s="1230"/>
      <c r="CX62" s="1230"/>
      <c r="CY62" s="1230"/>
      <c r="CZ62" s="1230"/>
      <c r="DA62" s="1230"/>
      <c r="DB62" s="1230"/>
      <c r="DC62" s="1230"/>
      <c r="DD62" s="1230"/>
      <c r="DE62" s="1219"/>
    </row>
    <row r="63" spans="1:109" ht="17.25" x14ac:dyDescent="0.15">
      <c r="B63" s="1264" t="s">
        <v>628</v>
      </c>
    </row>
    <row r="64" spans="1:109" x14ac:dyDescent="0.15">
      <c r="B64" s="1225"/>
      <c r="G64" s="1232"/>
      <c r="I64" s="1265"/>
      <c r="J64" s="1265"/>
      <c r="K64" s="1265"/>
      <c r="L64" s="1265"/>
      <c r="M64" s="1265"/>
      <c r="N64" s="1266"/>
      <c r="AM64" s="1232"/>
      <c r="AN64" s="1232" t="s">
        <v>621</v>
      </c>
      <c r="AP64" s="1233"/>
      <c r="AQ64" s="1233"/>
      <c r="AR64" s="1233"/>
      <c r="AY64" s="1232"/>
      <c r="BA64" s="1233"/>
      <c r="BB64" s="1233"/>
      <c r="BC64" s="1233"/>
      <c r="BK64" s="1232"/>
      <c r="BM64" s="1233"/>
      <c r="BN64" s="1233"/>
      <c r="BO64" s="1233"/>
      <c r="BW64" s="1232"/>
      <c r="BY64" s="1233"/>
      <c r="BZ64" s="1233"/>
      <c r="CA64" s="1233"/>
      <c r="CI64" s="1232"/>
      <c r="CK64" s="1233"/>
      <c r="CL64" s="1233"/>
      <c r="CM64" s="1233"/>
      <c r="CU64" s="1232"/>
      <c r="CW64" s="1233"/>
      <c r="CX64" s="1233"/>
      <c r="CY64" s="1233"/>
    </row>
    <row r="65" spans="2:107" x14ac:dyDescent="0.15">
      <c r="B65" s="1225"/>
      <c r="AN65" s="1234" t="s">
        <v>629</v>
      </c>
      <c r="AO65" s="1235"/>
      <c r="AP65" s="1235"/>
      <c r="AQ65" s="1235"/>
      <c r="AR65" s="1235"/>
      <c r="AS65" s="1235"/>
      <c r="AT65" s="1235"/>
      <c r="AU65" s="1235"/>
      <c r="AV65" s="1235"/>
      <c r="AW65" s="1235"/>
      <c r="AX65" s="1235"/>
      <c r="AY65" s="1235"/>
      <c r="AZ65" s="1235"/>
      <c r="BA65" s="1235"/>
      <c r="BB65" s="1235"/>
      <c r="BC65" s="1235"/>
      <c r="BD65" s="1235"/>
      <c r="BE65" s="1235"/>
      <c r="BF65" s="1235"/>
      <c r="BG65" s="1235"/>
      <c r="BH65" s="1235"/>
      <c r="BI65" s="1235"/>
      <c r="BJ65" s="1235"/>
      <c r="BK65" s="1235"/>
      <c r="BL65" s="1235"/>
      <c r="BM65" s="1235"/>
      <c r="BN65" s="1235"/>
      <c r="BO65" s="1235"/>
      <c r="BP65" s="1235"/>
      <c r="BQ65" s="1235"/>
      <c r="BR65" s="1235"/>
      <c r="BS65" s="1235"/>
      <c r="BT65" s="1235"/>
      <c r="BU65" s="1235"/>
      <c r="BV65" s="1235"/>
      <c r="BW65" s="1235"/>
      <c r="BX65" s="1235"/>
      <c r="BY65" s="1235"/>
      <c r="BZ65" s="1235"/>
      <c r="CA65" s="1235"/>
      <c r="CB65" s="1235"/>
      <c r="CC65" s="1235"/>
      <c r="CD65" s="1235"/>
      <c r="CE65" s="1235"/>
      <c r="CF65" s="1235"/>
      <c r="CG65" s="1235"/>
      <c r="CH65" s="1235"/>
      <c r="CI65" s="1235"/>
      <c r="CJ65" s="1235"/>
      <c r="CK65" s="1235"/>
      <c r="CL65" s="1235"/>
      <c r="CM65" s="1235"/>
      <c r="CN65" s="1235"/>
      <c r="CO65" s="1235"/>
      <c r="CP65" s="1235"/>
      <c r="CQ65" s="1235"/>
      <c r="CR65" s="1235"/>
      <c r="CS65" s="1235"/>
      <c r="CT65" s="1235"/>
      <c r="CU65" s="1235"/>
      <c r="CV65" s="1235"/>
      <c r="CW65" s="1235"/>
      <c r="CX65" s="1235"/>
      <c r="CY65" s="1235"/>
      <c r="CZ65" s="1235"/>
      <c r="DA65" s="1235"/>
      <c r="DB65" s="1235"/>
      <c r="DC65" s="1236"/>
    </row>
    <row r="66" spans="2:107" x14ac:dyDescent="0.15">
      <c r="B66" s="1225"/>
      <c r="AN66" s="1237"/>
      <c r="AO66" s="1238"/>
      <c r="AP66" s="1238"/>
      <c r="AQ66" s="1238"/>
      <c r="AR66" s="1238"/>
      <c r="AS66" s="1238"/>
      <c r="AT66" s="1238"/>
      <c r="AU66" s="1238"/>
      <c r="AV66" s="1238"/>
      <c r="AW66" s="1238"/>
      <c r="AX66" s="1238"/>
      <c r="AY66" s="1238"/>
      <c r="AZ66" s="1238"/>
      <c r="BA66" s="1238"/>
      <c r="BB66" s="1238"/>
      <c r="BC66" s="1238"/>
      <c r="BD66" s="1238"/>
      <c r="BE66" s="1238"/>
      <c r="BF66" s="1238"/>
      <c r="BG66" s="1238"/>
      <c r="BH66" s="1238"/>
      <c r="BI66" s="1238"/>
      <c r="BJ66" s="1238"/>
      <c r="BK66" s="1238"/>
      <c r="BL66" s="1238"/>
      <c r="BM66" s="1238"/>
      <c r="BN66" s="1238"/>
      <c r="BO66" s="1238"/>
      <c r="BP66" s="1238"/>
      <c r="BQ66" s="1238"/>
      <c r="BR66" s="1238"/>
      <c r="BS66" s="1238"/>
      <c r="BT66" s="1238"/>
      <c r="BU66" s="1238"/>
      <c r="BV66" s="1238"/>
      <c r="BW66" s="1238"/>
      <c r="BX66" s="1238"/>
      <c r="BY66" s="1238"/>
      <c r="BZ66" s="1238"/>
      <c r="CA66" s="1238"/>
      <c r="CB66" s="1238"/>
      <c r="CC66" s="1238"/>
      <c r="CD66" s="1238"/>
      <c r="CE66" s="1238"/>
      <c r="CF66" s="1238"/>
      <c r="CG66" s="1238"/>
      <c r="CH66" s="1238"/>
      <c r="CI66" s="1238"/>
      <c r="CJ66" s="1238"/>
      <c r="CK66" s="1238"/>
      <c r="CL66" s="1238"/>
      <c r="CM66" s="1238"/>
      <c r="CN66" s="1238"/>
      <c r="CO66" s="1238"/>
      <c r="CP66" s="1238"/>
      <c r="CQ66" s="1238"/>
      <c r="CR66" s="1238"/>
      <c r="CS66" s="1238"/>
      <c r="CT66" s="1238"/>
      <c r="CU66" s="1238"/>
      <c r="CV66" s="1238"/>
      <c r="CW66" s="1238"/>
      <c r="CX66" s="1238"/>
      <c r="CY66" s="1238"/>
      <c r="CZ66" s="1238"/>
      <c r="DA66" s="1238"/>
      <c r="DB66" s="1238"/>
      <c r="DC66" s="1239"/>
    </row>
    <row r="67" spans="2:107" x14ac:dyDescent="0.15">
      <c r="B67" s="1225"/>
      <c r="AN67" s="1237"/>
      <c r="AO67" s="1238"/>
      <c r="AP67" s="1238"/>
      <c r="AQ67" s="1238"/>
      <c r="AR67" s="1238"/>
      <c r="AS67" s="1238"/>
      <c r="AT67" s="1238"/>
      <c r="AU67" s="1238"/>
      <c r="AV67" s="1238"/>
      <c r="AW67" s="1238"/>
      <c r="AX67" s="1238"/>
      <c r="AY67" s="1238"/>
      <c r="AZ67" s="1238"/>
      <c r="BA67" s="1238"/>
      <c r="BB67" s="1238"/>
      <c r="BC67" s="1238"/>
      <c r="BD67" s="1238"/>
      <c r="BE67" s="1238"/>
      <c r="BF67" s="1238"/>
      <c r="BG67" s="1238"/>
      <c r="BH67" s="1238"/>
      <c r="BI67" s="1238"/>
      <c r="BJ67" s="1238"/>
      <c r="BK67" s="1238"/>
      <c r="BL67" s="1238"/>
      <c r="BM67" s="1238"/>
      <c r="BN67" s="1238"/>
      <c r="BO67" s="1238"/>
      <c r="BP67" s="1238"/>
      <c r="BQ67" s="1238"/>
      <c r="BR67" s="1238"/>
      <c r="BS67" s="1238"/>
      <c r="BT67" s="1238"/>
      <c r="BU67" s="1238"/>
      <c r="BV67" s="1238"/>
      <c r="BW67" s="1238"/>
      <c r="BX67" s="1238"/>
      <c r="BY67" s="1238"/>
      <c r="BZ67" s="1238"/>
      <c r="CA67" s="1238"/>
      <c r="CB67" s="1238"/>
      <c r="CC67" s="1238"/>
      <c r="CD67" s="1238"/>
      <c r="CE67" s="1238"/>
      <c r="CF67" s="1238"/>
      <c r="CG67" s="1238"/>
      <c r="CH67" s="1238"/>
      <c r="CI67" s="1238"/>
      <c r="CJ67" s="1238"/>
      <c r="CK67" s="1238"/>
      <c r="CL67" s="1238"/>
      <c r="CM67" s="1238"/>
      <c r="CN67" s="1238"/>
      <c r="CO67" s="1238"/>
      <c r="CP67" s="1238"/>
      <c r="CQ67" s="1238"/>
      <c r="CR67" s="1238"/>
      <c r="CS67" s="1238"/>
      <c r="CT67" s="1238"/>
      <c r="CU67" s="1238"/>
      <c r="CV67" s="1238"/>
      <c r="CW67" s="1238"/>
      <c r="CX67" s="1238"/>
      <c r="CY67" s="1238"/>
      <c r="CZ67" s="1238"/>
      <c r="DA67" s="1238"/>
      <c r="DB67" s="1238"/>
      <c r="DC67" s="1239"/>
    </row>
    <row r="68" spans="2:107" x14ac:dyDescent="0.15">
      <c r="B68" s="1225"/>
      <c r="AN68" s="1237"/>
      <c r="AO68" s="1238"/>
      <c r="AP68" s="1238"/>
      <c r="AQ68" s="1238"/>
      <c r="AR68" s="1238"/>
      <c r="AS68" s="1238"/>
      <c r="AT68" s="1238"/>
      <c r="AU68" s="1238"/>
      <c r="AV68" s="1238"/>
      <c r="AW68" s="1238"/>
      <c r="AX68" s="1238"/>
      <c r="AY68" s="1238"/>
      <c r="AZ68" s="1238"/>
      <c r="BA68" s="1238"/>
      <c r="BB68" s="1238"/>
      <c r="BC68" s="1238"/>
      <c r="BD68" s="1238"/>
      <c r="BE68" s="1238"/>
      <c r="BF68" s="1238"/>
      <c r="BG68" s="1238"/>
      <c r="BH68" s="1238"/>
      <c r="BI68" s="1238"/>
      <c r="BJ68" s="1238"/>
      <c r="BK68" s="1238"/>
      <c r="BL68" s="1238"/>
      <c r="BM68" s="1238"/>
      <c r="BN68" s="1238"/>
      <c r="BO68" s="1238"/>
      <c r="BP68" s="1238"/>
      <c r="BQ68" s="1238"/>
      <c r="BR68" s="1238"/>
      <c r="BS68" s="1238"/>
      <c r="BT68" s="1238"/>
      <c r="BU68" s="1238"/>
      <c r="BV68" s="1238"/>
      <c r="BW68" s="1238"/>
      <c r="BX68" s="1238"/>
      <c r="BY68" s="1238"/>
      <c r="BZ68" s="1238"/>
      <c r="CA68" s="1238"/>
      <c r="CB68" s="1238"/>
      <c r="CC68" s="1238"/>
      <c r="CD68" s="1238"/>
      <c r="CE68" s="1238"/>
      <c r="CF68" s="1238"/>
      <c r="CG68" s="1238"/>
      <c r="CH68" s="1238"/>
      <c r="CI68" s="1238"/>
      <c r="CJ68" s="1238"/>
      <c r="CK68" s="1238"/>
      <c r="CL68" s="1238"/>
      <c r="CM68" s="1238"/>
      <c r="CN68" s="1238"/>
      <c r="CO68" s="1238"/>
      <c r="CP68" s="1238"/>
      <c r="CQ68" s="1238"/>
      <c r="CR68" s="1238"/>
      <c r="CS68" s="1238"/>
      <c r="CT68" s="1238"/>
      <c r="CU68" s="1238"/>
      <c r="CV68" s="1238"/>
      <c r="CW68" s="1238"/>
      <c r="CX68" s="1238"/>
      <c r="CY68" s="1238"/>
      <c r="CZ68" s="1238"/>
      <c r="DA68" s="1238"/>
      <c r="DB68" s="1238"/>
      <c r="DC68" s="1239"/>
    </row>
    <row r="69" spans="2:107" x14ac:dyDescent="0.15">
      <c r="B69" s="1225"/>
      <c r="AN69" s="1240"/>
      <c r="AO69" s="1241"/>
      <c r="AP69" s="1241"/>
      <c r="AQ69" s="1241"/>
      <c r="AR69" s="1241"/>
      <c r="AS69" s="1241"/>
      <c r="AT69" s="1241"/>
      <c r="AU69" s="1241"/>
      <c r="AV69" s="1241"/>
      <c r="AW69" s="1241"/>
      <c r="AX69" s="1241"/>
      <c r="AY69" s="1241"/>
      <c r="AZ69" s="1241"/>
      <c r="BA69" s="1241"/>
      <c r="BB69" s="1241"/>
      <c r="BC69" s="1241"/>
      <c r="BD69" s="1241"/>
      <c r="BE69" s="1241"/>
      <c r="BF69" s="1241"/>
      <c r="BG69" s="1241"/>
      <c r="BH69" s="1241"/>
      <c r="BI69" s="1241"/>
      <c r="BJ69" s="1241"/>
      <c r="BK69" s="1241"/>
      <c r="BL69" s="1241"/>
      <c r="BM69" s="1241"/>
      <c r="BN69" s="1241"/>
      <c r="BO69" s="1241"/>
      <c r="BP69" s="1241"/>
      <c r="BQ69" s="1241"/>
      <c r="BR69" s="1241"/>
      <c r="BS69" s="1241"/>
      <c r="BT69" s="1241"/>
      <c r="BU69" s="1241"/>
      <c r="BV69" s="1241"/>
      <c r="BW69" s="1241"/>
      <c r="BX69" s="1241"/>
      <c r="BY69" s="1241"/>
      <c r="BZ69" s="1241"/>
      <c r="CA69" s="1241"/>
      <c r="CB69" s="1241"/>
      <c r="CC69" s="1241"/>
      <c r="CD69" s="1241"/>
      <c r="CE69" s="1241"/>
      <c r="CF69" s="1241"/>
      <c r="CG69" s="1241"/>
      <c r="CH69" s="1241"/>
      <c r="CI69" s="1241"/>
      <c r="CJ69" s="1241"/>
      <c r="CK69" s="1241"/>
      <c r="CL69" s="1241"/>
      <c r="CM69" s="1241"/>
      <c r="CN69" s="1241"/>
      <c r="CO69" s="1241"/>
      <c r="CP69" s="1241"/>
      <c r="CQ69" s="1241"/>
      <c r="CR69" s="1241"/>
      <c r="CS69" s="1241"/>
      <c r="CT69" s="1241"/>
      <c r="CU69" s="1241"/>
      <c r="CV69" s="1241"/>
      <c r="CW69" s="1241"/>
      <c r="CX69" s="1241"/>
      <c r="CY69" s="1241"/>
      <c r="CZ69" s="1241"/>
      <c r="DA69" s="1241"/>
      <c r="DB69" s="1241"/>
      <c r="DC69" s="1242"/>
    </row>
    <row r="70" spans="2:107" x14ac:dyDescent="0.15">
      <c r="B70" s="1225"/>
      <c r="H70" s="1267"/>
      <c r="I70" s="1267"/>
      <c r="J70" s="1268"/>
      <c r="K70" s="1268"/>
      <c r="L70" s="1269"/>
      <c r="M70" s="1268"/>
      <c r="N70" s="1269"/>
      <c r="AN70" s="1243"/>
      <c r="AO70" s="1243"/>
      <c r="AP70" s="1243"/>
      <c r="AZ70" s="1243"/>
      <c r="BA70" s="1243"/>
      <c r="BB70" s="1243"/>
      <c r="BL70" s="1243"/>
      <c r="BM70" s="1243"/>
      <c r="BN70" s="1243"/>
      <c r="BX70" s="1243"/>
      <c r="BY70" s="1243"/>
      <c r="BZ70" s="1243"/>
      <c r="CJ70" s="1243"/>
      <c r="CK70" s="1243"/>
      <c r="CL70" s="1243"/>
      <c r="CV70" s="1243"/>
      <c r="CW70" s="1243"/>
      <c r="CX70" s="1243"/>
    </row>
    <row r="71" spans="2:107" x14ac:dyDescent="0.15">
      <c r="B71" s="1225"/>
      <c r="G71" s="1270"/>
      <c r="I71" s="1271"/>
      <c r="J71" s="1268"/>
      <c r="K71" s="1268"/>
      <c r="L71" s="1269"/>
      <c r="M71" s="1268"/>
      <c r="N71" s="1269"/>
      <c r="AM71" s="1270"/>
      <c r="AN71" s="1219" t="s">
        <v>623</v>
      </c>
    </row>
    <row r="72" spans="2:107" x14ac:dyDescent="0.15">
      <c r="B72" s="1225"/>
      <c r="G72" s="1244"/>
      <c r="H72" s="1244"/>
      <c r="I72" s="1244"/>
      <c r="J72" s="1244"/>
      <c r="K72" s="1245"/>
      <c r="L72" s="1245"/>
      <c r="M72" s="1246"/>
      <c r="N72" s="1246"/>
      <c r="AN72" s="1247"/>
      <c r="AO72" s="1248"/>
      <c r="AP72" s="1248"/>
      <c r="AQ72" s="1248"/>
      <c r="AR72" s="1248"/>
      <c r="AS72" s="1248"/>
      <c r="AT72" s="1248"/>
      <c r="AU72" s="1248"/>
      <c r="AV72" s="1248"/>
      <c r="AW72" s="1248"/>
      <c r="AX72" s="1248"/>
      <c r="AY72" s="1248"/>
      <c r="AZ72" s="1248"/>
      <c r="BA72" s="1248"/>
      <c r="BB72" s="1248"/>
      <c r="BC72" s="1248"/>
      <c r="BD72" s="1248"/>
      <c r="BE72" s="1248"/>
      <c r="BF72" s="1248"/>
      <c r="BG72" s="1248"/>
      <c r="BH72" s="1248"/>
      <c r="BI72" s="1248"/>
      <c r="BJ72" s="1248"/>
      <c r="BK72" s="1248"/>
      <c r="BL72" s="1248"/>
      <c r="BM72" s="1248"/>
      <c r="BN72" s="1248"/>
      <c r="BO72" s="1249"/>
      <c r="BP72" s="1250" t="s">
        <v>579</v>
      </c>
      <c r="BQ72" s="1250"/>
      <c r="BR72" s="1250"/>
      <c r="BS72" s="1250"/>
      <c r="BT72" s="1250"/>
      <c r="BU72" s="1250"/>
      <c r="BV72" s="1250"/>
      <c r="BW72" s="1250"/>
      <c r="BX72" s="1250" t="s">
        <v>580</v>
      </c>
      <c r="BY72" s="1250"/>
      <c r="BZ72" s="1250"/>
      <c r="CA72" s="1250"/>
      <c r="CB72" s="1250"/>
      <c r="CC72" s="1250"/>
      <c r="CD72" s="1250"/>
      <c r="CE72" s="1250"/>
      <c r="CF72" s="1250" t="s">
        <v>581</v>
      </c>
      <c r="CG72" s="1250"/>
      <c r="CH72" s="1250"/>
      <c r="CI72" s="1250"/>
      <c r="CJ72" s="1250"/>
      <c r="CK72" s="1250"/>
      <c r="CL72" s="1250"/>
      <c r="CM72" s="1250"/>
      <c r="CN72" s="1250" t="s">
        <v>582</v>
      </c>
      <c r="CO72" s="1250"/>
      <c r="CP72" s="1250"/>
      <c r="CQ72" s="1250"/>
      <c r="CR72" s="1250"/>
      <c r="CS72" s="1250"/>
      <c r="CT72" s="1250"/>
      <c r="CU72" s="1250"/>
      <c r="CV72" s="1250" t="s">
        <v>583</v>
      </c>
      <c r="CW72" s="1250"/>
      <c r="CX72" s="1250"/>
      <c r="CY72" s="1250"/>
      <c r="CZ72" s="1250"/>
      <c r="DA72" s="1250"/>
      <c r="DB72" s="1250"/>
      <c r="DC72" s="1250"/>
    </row>
    <row r="73" spans="2:107" x14ac:dyDescent="0.15">
      <c r="B73" s="1225"/>
      <c r="G73" s="1251"/>
      <c r="H73" s="1251"/>
      <c r="I73" s="1251"/>
      <c r="J73" s="1251"/>
      <c r="K73" s="1272"/>
      <c r="L73" s="1272"/>
      <c r="M73" s="1272"/>
      <c r="N73" s="1272"/>
      <c r="AM73" s="1243"/>
      <c r="AN73" s="1254" t="s">
        <v>624</v>
      </c>
      <c r="AO73" s="1254"/>
      <c r="AP73" s="1254"/>
      <c r="AQ73" s="1254"/>
      <c r="AR73" s="1254"/>
      <c r="AS73" s="1254"/>
      <c r="AT73" s="1254"/>
      <c r="AU73" s="1254"/>
      <c r="AV73" s="1254"/>
      <c r="AW73" s="1254"/>
      <c r="AX73" s="1254"/>
      <c r="AY73" s="1254"/>
      <c r="AZ73" s="1254"/>
      <c r="BA73" s="1254"/>
      <c r="BB73" s="1254" t="s">
        <v>625</v>
      </c>
      <c r="BC73" s="1254"/>
      <c r="BD73" s="1254"/>
      <c r="BE73" s="1254"/>
      <c r="BF73" s="1254"/>
      <c r="BG73" s="1254"/>
      <c r="BH73" s="1254"/>
      <c r="BI73" s="1254"/>
      <c r="BJ73" s="1254"/>
      <c r="BK73" s="1254"/>
      <c r="BL73" s="1254"/>
      <c r="BM73" s="1254"/>
      <c r="BN73" s="1254"/>
      <c r="BO73" s="1254"/>
      <c r="BP73" s="1255"/>
      <c r="BQ73" s="1255"/>
      <c r="BR73" s="1255"/>
      <c r="BS73" s="1255"/>
      <c r="BT73" s="1255"/>
      <c r="BU73" s="1255"/>
      <c r="BV73" s="1255"/>
      <c r="BW73" s="1255"/>
      <c r="BX73" s="1255"/>
      <c r="BY73" s="1255"/>
      <c r="BZ73" s="1255"/>
      <c r="CA73" s="1255"/>
      <c r="CB73" s="1255"/>
      <c r="CC73" s="1255"/>
      <c r="CD73" s="1255"/>
      <c r="CE73" s="1255"/>
      <c r="CF73" s="1255"/>
      <c r="CG73" s="1255"/>
      <c r="CH73" s="1255"/>
      <c r="CI73" s="1255"/>
      <c r="CJ73" s="1255"/>
      <c r="CK73" s="1255"/>
      <c r="CL73" s="1255"/>
      <c r="CM73" s="1255"/>
      <c r="CN73" s="1255"/>
      <c r="CO73" s="1255"/>
      <c r="CP73" s="1255"/>
      <c r="CQ73" s="1255"/>
      <c r="CR73" s="1255"/>
      <c r="CS73" s="1255"/>
      <c r="CT73" s="1255"/>
      <c r="CU73" s="1255"/>
      <c r="CV73" s="1255"/>
      <c r="CW73" s="1255"/>
      <c r="CX73" s="1255"/>
      <c r="CY73" s="1255"/>
      <c r="CZ73" s="1255"/>
      <c r="DA73" s="1255"/>
      <c r="DB73" s="1255"/>
      <c r="DC73" s="1255"/>
    </row>
    <row r="74" spans="2:107" x14ac:dyDescent="0.15">
      <c r="B74" s="1225"/>
      <c r="G74" s="1251"/>
      <c r="H74" s="1251"/>
      <c r="I74" s="1251"/>
      <c r="J74" s="1251"/>
      <c r="K74" s="1272"/>
      <c r="L74" s="1272"/>
      <c r="M74" s="1272"/>
      <c r="N74" s="1272"/>
      <c r="AM74" s="1243"/>
      <c r="AN74" s="1254"/>
      <c r="AO74" s="1254"/>
      <c r="AP74" s="1254"/>
      <c r="AQ74" s="1254"/>
      <c r="AR74" s="1254"/>
      <c r="AS74" s="1254"/>
      <c r="AT74" s="1254"/>
      <c r="AU74" s="1254"/>
      <c r="AV74" s="1254"/>
      <c r="AW74" s="1254"/>
      <c r="AX74" s="1254"/>
      <c r="AY74" s="1254"/>
      <c r="AZ74" s="1254"/>
      <c r="BA74" s="1254"/>
      <c r="BB74" s="1254"/>
      <c r="BC74" s="1254"/>
      <c r="BD74" s="1254"/>
      <c r="BE74" s="1254"/>
      <c r="BF74" s="1254"/>
      <c r="BG74" s="1254"/>
      <c r="BH74" s="1254"/>
      <c r="BI74" s="1254"/>
      <c r="BJ74" s="1254"/>
      <c r="BK74" s="1254"/>
      <c r="BL74" s="1254"/>
      <c r="BM74" s="1254"/>
      <c r="BN74" s="1254"/>
      <c r="BO74" s="1254"/>
      <c r="BP74" s="1255"/>
      <c r="BQ74" s="1255"/>
      <c r="BR74" s="1255"/>
      <c r="BS74" s="1255"/>
      <c r="BT74" s="1255"/>
      <c r="BU74" s="1255"/>
      <c r="BV74" s="1255"/>
      <c r="BW74" s="1255"/>
      <c r="BX74" s="1255"/>
      <c r="BY74" s="1255"/>
      <c r="BZ74" s="1255"/>
      <c r="CA74" s="1255"/>
      <c r="CB74" s="1255"/>
      <c r="CC74" s="1255"/>
      <c r="CD74" s="1255"/>
      <c r="CE74" s="1255"/>
      <c r="CF74" s="1255"/>
      <c r="CG74" s="1255"/>
      <c r="CH74" s="1255"/>
      <c r="CI74" s="1255"/>
      <c r="CJ74" s="1255"/>
      <c r="CK74" s="1255"/>
      <c r="CL74" s="1255"/>
      <c r="CM74" s="1255"/>
      <c r="CN74" s="1255"/>
      <c r="CO74" s="1255"/>
      <c r="CP74" s="1255"/>
      <c r="CQ74" s="1255"/>
      <c r="CR74" s="1255"/>
      <c r="CS74" s="1255"/>
      <c r="CT74" s="1255"/>
      <c r="CU74" s="1255"/>
      <c r="CV74" s="1255"/>
      <c r="CW74" s="1255"/>
      <c r="CX74" s="1255"/>
      <c r="CY74" s="1255"/>
      <c r="CZ74" s="1255"/>
      <c r="DA74" s="1255"/>
      <c r="DB74" s="1255"/>
      <c r="DC74" s="1255"/>
    </row>
    <row r="75" spans="2:107" x14ac:dyDescent="0.15">
      <c r="B75" s="1225"/>
      <c r="G75" s="1251"/>
      <c r="H75" s="1251"/>
      <c r="I75" s="1244"/>
      <c r="J75" s="1244"/>
      <c r="K75" s="1253"/>
      <c r="L75" s="1253"/>
      <c r="M75" s="1253"/>
      <c r="N75" s="1253"/>
      <c r="AM75" s="1243"/>
      <c r="AN75" s="1254"/>
      <c r="AO75" s="1254"/>
      <c r="AP75" s="1254"/>
      <c r="AQ75" s="1254"/>
      <c r="AR75" s="1254"/>
      <c r="AS75" s="1254"/>
      <c r="AT75" s="1254"/>
      <c r="AU75" s="1254"/>
      <c r="AV75" s="1254"/>
      <c r="AW75" s="1254"/>
      <c r="AX75" s="1254"/>
      <c r="AY75" s="1254"/>
      <c r="AZ75" s="1254"/>
      <c r="BA75" s="1254"/>
      <c r="BB75" s="1254" t="s">
        <v>630</v>
      </c>
      <c r="BC75" s="1254"/>
      <c r="BD75" s="1254"/>
      <c r="BE75" s="1254"/>
      <c r="BF75" s="1254"/>
      <c r="BG75" s="1254"/>
      <c r="BH75" s="1254"/>
      <c r="BI75" s="1254"/>
      <c r="BJ75" s="1254"/>
      <c r="BK75" s="1254"/>
      <c r="BL75" s="1254"/>
      <c r="BM75" s="1254"/>
      <c r="BN75" s="1254"/>
      <c r="BO75" s="1254"/>
      <c r="BP75" s="1255">
        <v>-1.5</v>
      </c>
      <c r="BQ75" s="1255"/>
      <c r="BR75" s="1255"/>
      <c r="BS75" s="1255"/>
      <c r="BT75" s="1255"/>
      <c r="BU75" s="1255"/>
      <c r="BV75" s="1255"/>
      <c r="BW75" s="1255"/>
      <c r="BX75" s="1255">
        <v>-2.1</v>
      </c>
      <c r="BY75" s="1255"/>
      <c r="BZ75" s="1255"/>
      <c r="CA75" s="1255"/>
      <c r="CB75" s="1255"/>
      <c r="CC75" s="1255"/>
      <c r="CD75" s="1255"/>
      <c r="CE75" s="1255"/>
      <c r="CF75" s="1255">
        <v>-2.4</v>
      </c>
      <c r="CG75" s="1255"/>
      <c r="CH75" s="1255"/>
      <c r="CI75" s="1255"/>
      <c r="CJ75" s="1255"/>
      <c r="CK75" s="1255"/>
      <c r="CL75" s="1255"/>
      <c r="CM75" s="1255"/>
      <c r="CN75" s="1255">
        <v>-2.4</v>
      </c>
      <c r="CO75" s="1255"/>
      <c r="CP75" s="1255"/>
      <c r="CQ75" s="1255"/>
      <c r="CR75" s="1255"/>
      <c r="CS75" s="1255"/>
      <c r="CT75" s="1255"/>
      <c r="CU75" s="1255"/>
      <c r="CV75" s="1255">
        <v>-2.4</v>
      </c>
      <c r="CW75" s="1255"/>
      <c r="CX75" s="1255"/>
      <c r="CY75" s="1255"/>
      <c r="CZ75" s="1255"/>
      <c r="DA75" s="1255"/>
      <c r="DB75" s="1255"/>
      <c r="DC75" s="1255"/>
    </row>
    <row r="76" spans="2:107" x14ac:dyDescent="0.15">
      <c r="B76" s="1225"/>
      <c r="G76" s="1251"/>
      <c r="H76" s="1251"/>
      <c r="I76" s="1244"/>
      <c r="J76" s="1244"/>
      <c r="K76" s="1253"/>
      <c r="L76" s="1253"/>
      <c r="M76" s="1253"/>
      <c r="N76" s="1253"/>
      <c r="AM76" s="1243"/>
      <c r="AN76" s="1254"/>
      <c r="AO76" s="1254"/>
      <c r="AP76" s="1254"/>
      <c r="AQ76" s="1254"/>
      <c r="AR76" s="1254"/>
      <c r="AS76" s="1254"/>
      <c r="AT76" s="1254"/>
      <c r="AU76" s="1254"/>
      <c r="AV76" s="1254"/>
      <c r="AW76" s="1254"/>
      <c r="AX76" s="1254"/>
      <c r="AY76" s="1254"/>
      <c r="AZ76" s="1254"/>
      <c r="BA76" s="1254"/>
      <c r="BB76" s="1254"/>
      <c r="BC76" s="1254"/>
      <c r="BD76" s="1254"/>
      <c r="BE76" s="1254"/>
      <c r="BF76" s="1254"/>
      <c r="BG76" s="1254"/>
      <c r="BH76" s="1254"/>
      <c r="BI76" s="1254"/>
      <c r="BJ76" s="1254"/>
      <c r="BK76" s="1254"/>
      <c r="BL76" s="1254"/>
      <c r="BM76" s="1254"/>
      <c r="BN76" s="1254"/>
      <c r="BO76" s="1254"/>
      <c r="BP76" s="1255"/>
      <c r="BQ76" s="1255"/>
      <c r="BR76" s="1255"/>
      <c r="BS76" s="1255"/>
      <c r="BT76" s="1255"/>
      <c r="BU76" s="1255"/>
      <c r="BV76" s="1255"/>
      <c r="BW76" s="1255"/>
      <c r="BX76" s="1255"/>
      <c r="BY76" s="1255"/>
      <c r="BZ76" s="1255"/>
      <c r="CA76" s="1255"/>
      <c r="CB76" s="1255"/>
      <c r="CC76" s="1255"/>
      <c r="CD76" s="1255"/>
      <c r="CE76" s="1255"/>
      <c r="CF76" s="1255"/>
      <c r="CG76" s="1255"/>
      <c r="CH76" s="1255"/>
      <c r="CI76" s="1255"/>
      <c r="CJ76" s="1255"/>
      <c r="CK76" s="1255"/>
      <c r="CL76" s="1255"/>
      <c r="CM76" s="1255"/>
      <c r="CN76" s="1255"/>
      <c r="CO76" s="1255"/>
      <c r="CP76" s="1255"/>
      <c r="CQ76" s="1255"/>
      <c r="CR76" s="1255"/>
      <c r="CS76" s="1255"/>
      <c r="CT76" s="1255"/>
      <c r="CU76" s="1255"/>
      <c r="CV76" s="1255"/>
      <c r="CW76" s="1255"/>
      <c r="CX76" s="1255"/>
      <c r="CY76" s="1255"/>
      <c r="CZ76" s="1255"/>
      <c r="DA76" s="1255"/>
      <c r="DB76" s="1255"/>
      <c r="DC76" s="1255"/>
    </row>
    <row r="77" spans="2:107" x14ac:dyDescent="0.15">
      <c r="B77" s="1225"/>
      <c r="G77" s="1244"/>
      <c r="H77" s="1244"/>
      <c r="I77" s="1244"/>
      <c r="J77" s="1244"/>
      <c r="K77" s="1272"/>
      <c r="L77" s="1272"/>
      <c r="M77" s="1272"/>
      <c r="N77" s="1272"/>
      <c r="AN77" s="1250" t="s">
        <v>627</v>
      </c>
      <c r="AO77" s="1250"/>
      <c r="AP77" s="1250"/>
      <c r="AQ77" s="1250"/>
      <c r="AR77" s="1250"/>
      <c r="AS77" s="1250"/>
      <c r="AT77" s="1250"/>
      <c r="AU77" s="1250"/>
      <c r="AV77" s="1250"/>
      <c r="AW77" s="1250"/>
      <c r="AX77" s="1250"/>
      <c r="AY77" s="1250"/>
      <c r="AZ77" s="1250"/>
      <c r="BA77" s="1250"/>
      <c r="BB77" s="1254" t="s">
        <v>625</v>
      </c>
      <c r="BC77" s="1254"/>
      <c r="BD77" s="1254"/>
      <c r="BE77" s="1254"/>
      <c r="BF77" s="1254"/>
      <c r="BG77" s="1254"/>
      <c r="BH77" s="1254"/>
      <c r="BI77" s="1254"/>
      <c r="BJ77" s="1254"/>
      <c r="BK77" s="1254"/>
      <c r="BL77" s="1254"/>
      <c r="BM77" s="1254"/>
      <c r="BN77" s="1254"/>
      <c r="BO77" s="1254"/>
      <c r="BP77" s="1255">
        <v>18.2</v>
      </c>
      <c r="BQ77" s="1255"/>
      <c r="BR77" s="1255"/>
      <c r="BS77" s="1255"/>
      <c r="BT77" s="1255"/>
      <c r="BU77" s="1255"/>
      <c r="BV77" s="1255"/>
      <c r="BW77" s="1255"/>
      <c r="BX77" s="1255">
        <v>20.3</v>
      </c>
      <c r="BY77" s="1255"/>
      <c r="BZ77" s="1255"/>
      <c r="CA77" s="1255"/>
      <c r="CB77" s="1255"/>
      <c r="CC77" s="1255"/>
      <c r="CD77" s="1255"/>
      <c r="CE77" s="1255"/>
      <c r="CF77" s="1255">
        <v>15.5</v>
      </c>
      <c r="CG77" s="1255"/>
      <c r="CH77" s="1255"/>
      <c r="CI77" s="1255"/>
      <c r="CJ77" s="1255"/>
      <c r="CK77" s="1255"/>
      <c r="CL77" s="1255"/>
      <c r="CM77" s="1255"/>
      <c r="CN77" s="1255">
        <v>4.5999999999999996</v>
      </c>
      <c r="CO77" s="1255"/>
      <c r="CP77" s="1255"/>
      <c r="CQ77" s="1255"/>
      <c r="CR77" s="1255"/>
      <c r="CS77" s="1255"/>
      <c r="CT77" s="1255"/>
      <c r="CU77" s="1255"/>
      <c r="CV77" s="1255">
        <v>1.6</v>
      </c>
      <c r="CW77" s="1255"/>
      <c r="CX77" s="1255"/>
      <c r="CY77" s="1255"/>
      <c r="CZ77" s="1255"/>
      <c r="DA77" s="1255"/>
      <c r="DB77" s="1255"/>
      <c r="DC77" s="1255"/>
    </row>
    <row r="78" spans="2:107" x14ac:dyDescent="0.15">
      <c r="B78" s="1225"/>
      <c r="G78" s="1244"/>
      <c r="H78" s="1244"/>
      <c r="I78" s="1244"/>
      <c r="J78" s="1244"/>
      <c r="K78" s="1272"/>
      <c r="L78" s="1272"/>
      <c r="M78" s="1272"/>
      <c r="N78" s="1272"/>
      <c r="AN78" s="1250"/>
      <c r="AO78" s="1250"/>
      <c r="AP78" s="1250"/>
      <c r="AQ78" s="1250"/>
      <c r="AR78" s="1250"/>
      <c r="AS78" s="1250"/>
      <c r="AT78" s="1250"/>
      <c r="AU78" s="1250"/>
      <c r="AV78" s="1250"/>
      <c r="AW78" s="1250"/>
      <c r="AX78" s="1250"/>
      <c r="AY78" s="1250"/>
      <c r="AZ78" s="1250"/>
      <c r="BA78" s="1250"/>
      <c r="BB78" s="1254"/>
      <c r="BC78" s="1254"/>
      <c r="BD78" s="1254"/>
      <c r="BE78" s="1254"/>
      <c r="BF78" s="1254"/>
      <c r="BG78" s="1254"/>
      <c r="BH78" s="1254"/>
      <c r="BI78" s="1254"/>
      <c r="BJ78" s="1254"/>
      <c r="BK78" s="1254"/>
      <c r="BL78" s="1254"/>
      <c r="BM78" s="1254"/>
      <c r="BN78" s="1254"/>
      <c r="BO78" s="1254"/>
      <c r="BP78" s="1255"/>
      <c r="BQ78" s="1255"/>
      <c r="BR78" s="1255"/>
      <c r="BS78" s="1255"/>
      <c r="BT78" s="1255"/>
      <c r="BU78" s="1255"/>
      <c r="BV78" s="1255"/>
      <c r="BW78" s="1255"/>
      <c r="BX78" s="1255"/>
      <c r="BY78" s="1255"/>
      <c r="BZ78" s="1255"/>
      <c r="CA78" s="1255"/>
      <c r="CB78" s="1255"/>
      <c r="CC78" s="1255"/>
      <c r="CD78" s="1255"/>
      <c r="CE78" s="1255"/>
      <c r="CF78" s="1255"/>
      <c r="CG78" s="1255"/>
      <c r="CH78" s="1255"/>
      <c r="CI78" s="1255"/>
      <c r="CJ78" s="1255"/>
      <c r="CK78" s="1255"/>
      <c r="CL78" s="1255"/>
      <c r="CM78" s="1255"/>
      <c r="CN78" s="1255"/>
      <c r="CO78" s="1255"/>
      <c r="CP78" s="1255"/>
      <c r="CQ78" s="1255"/>
      <c r="CR78" s="1255"/>
      <c r="CS78" s="1255"/>
      <c r="CT78" s="1255"/>
      <c r="CU78" s="1255"/>
      <c r="CV78" s="1255"/>
      <c r="CW78" s="1255"/>
      <c r="CX78" s="1255"/>
      <c r="CY78" s="1255"/>
      <c r="CZ78" s="1255"/>
      <c r="DA78" s="1255"/>
      <c r="DB78" s="1255"/>
      <c r="DC78" s="1255"/>
    </row>
    <row r="79" spans="2:107" x14ac:dyDescent="0.15">
      <c r="B79" s="1225"/>
      <c r="G79" s="1244"/>
      <c r="H79" s="1244"/>
      <c r="I79" s="1257"/>
      <c r="J79" s="1257"/>
      <c r="K79" s="1273"/>
      <c r="L79" s="1273"/>
      <c r="M79" s="1273"/>
      <c r="N79" s="1273"/>
      <c r="AN79" s="1250"/>
      <c r="AO79" s="1250"/>
      <c r="AP79" s="1250"/>
      <c r="AQ79" s="1250"/>
      <c r="AR79" s="1250"/>
      <c r="AS79" s="1250"/>
      <c r="AT79" s="1250"/>
      <c r="AU79" s="1250"/>
      <c r="AV79" s="1250"/>
      <c r="AW79" s="1250"/>
      <c r="AX79" s="1250"/>
      <c r="AY79" s="1250"/>
      <c r="AZ79" s="1250"/>
      <c r="BA79" s="1250"/>
      <c r="BB79" s="1254" t="s">
        <v>630</v>
      </c>
      <c r="BC79" s="1254"/>
      <c r="BD79" s="1254"/>
      <c r="BE79" s="1254"/>
      <c r="BF79" s="1254"/>
      <c r="BG79" s="1254"/>
      <c r="BH79" s="1254"/>
      <c r="BI79" s="1254"/>
      <c r="BJ79" s="1254"/>
      <c r="BK79" s="1254"/>
      <c r="BL79" s="1254"/>
      <c r="BM79" s="1254"/>
      <c r="BN79" s="1254"/>
      <c r="BO79" s="1254"/>
      <c r="BP79" s="1255">
        <v>6.8</v>
      </c>
      <c r="BQ79" s="1255"/>
      <c r="BR79" s="1255"/>
      <c r="BS79" s="1255"/>
      <c r="BT79" s="1255"/>
      <c r="BU79" s="1255"/>
      <c r="BV79" s="1255"/>
      <c r="BW79" s="1255"/>
      <c r="BX79" s="1255">
        <v>6.6</v>
      </c>
      <c r="BY79" s="1255"/>
      <c r="BZ79" s="1255"/>
      <c r="CA79" s="1255"/>
      <c r="CB79" s="1255"/>
      <c r="CC79" s="1255"/>
      <c r="CD79" s="1255"/>
      <c r="CE79" s="1255"/>
      <c r="CF79" s="1255">
        <v>6.4</v>
      </c>
      <c r="CG79" s="1255"/>
      <c r="CH79" s="1255"/>
      <c r="CI79" s="1255"/>
      <c r="CJ79" s="1255"/>
      <c r="CK79" s="1255"/>
      <c r="CL79" s="1255"/>
      <c r="CM79" s="1255"/>
      <c r="CN79" s="1255">
        <v>6.3</v>
      </c>
      <c r="CO79" s="1255"/>
      <c r="CP79" s="1255"/>
      <c r="CQ79" s="1255"/>
      <c r="CR79" s="1255"/>
      <c r="CS79" s="1255"/>
      <c r="CT79" s="1255"/>
      <c r="CU79" s="1255"/>
      <c r="CV79" s="1255">
        <v>6.6</v>
      </c>
      <c r="CW79" s="1255"/>
      <c r="CX79" s="1255"/>
      <c r="CY79" s="1255"/>
      <c r="CZ79" s="1255"/>
      <c r="DA79" s="1255"/>
      <c r="DB79" s="1255"/>
      <c r="DC79" s="1255"/>
    </row>
    <row r="80" spans="2:107" x14ac:dyDescent="0.15">
      <c r="B80" s="1225"/>
      <c r="G80" s="1244"/>
      <c r="H80" s="1244"/>
      <c r="I80" s="1257"/>
      <c r="J80" s="1257"/>
      <c r="K80" s="1273"/>
      <c r="L80" s="1273"/>
      <c r="M80" s="1273"/>
      <c r="N80" s="1273"/>
      <c r="AN80" s="1250"/>
      <c r="AO80" s="1250"/>
      <c r="AP80" s="1250"/>
      <c r="AQ80" s="1250"/>
      <c r="AR80" s="1250"/>
      <c r="AS80" s="1250"/>
      <c r="AT80" s="1250"/>
      <c r="AU80" s="1250"/>
      <c r="AV80" s="1250"/>
      <c r="AW80" s="1250"/>
      <c r="AX80" s="1250"/>
      <c r="AY80" s="1250"/>
      <c r="AZ80" s="1250"/>
      <c r="BA80" s="1250"/>
      <c r="BB80" s="1254"/>
      <c r="BC80" s="1254"/>
      <c r="BD80" s="1254"/>
      <c r="BE80" s="1254"/>
      <c r="BF80" s="1254"/>
      <c r="BG80" s="1254"/>
      <c r="BH80" s="1254"/>
      <c r="BI80" s="1254"/>
      <c r="BJ80" s="1254"/>
      <c r="BK80" s="1254"/>
      <c r="BL80" s="1254"/>
      <c r="BM80" s="1254"/>
      <c r="BN80" s="1254"/>
      <c r="BO80" s="1254"/>
      <c r="BP80" s="1255"/>
      <c r="BQ80" s="1255"/>
      <c r="BR80" s="1255"/>
      <c r="BS80" s="1255"/>
      <c r="BT80" s="1255"/>
      <c r="BU80" s="1255"/>
      <c r="BV80" s="1255"/>
      <c r="BW80" s="1255"/>
      <c r="BX80" s="1255"/>
      <c r="BY80" s="1255"/>
      <c r="BZ80" s="1255"/>
      <c r="CA80" s="1255"/>
      <c r="CB80" s="1255"/>
      <c r="CC80" s="1255"/>
      <c r="CD80" s="1255"/>
      <c r="CE80" s="1255"/>
      <c r="CF80" s="1255"/>
      <c r="CG80" s="1255"/>
      <c r="CH80" s="1255"/>
      <c r="CI80" s="1255"/>
      <c r="CJ80" s="1255"/>
      <c r="CK80" s="1255"/>
      <c r="CL80" s="1255"/>
      <c r="CM80" s="1255"/>
      <c r="CN80" s="1255"/>
      <c r="CO80" s="1255"/>
      <c r="CP80" s="1255"/>
      <c r="CQ80" s="1255"/>
      <c r="CR80" s="1255"/>
      <c r="CS80" s="1255"/>
      <c r="CT80" s="1255"/>
      <c r="CU80" s="1255"/>
      <c r="CV80" s="1255"/>
      <c r="CW80" s="1255"/>
      <c r="CX80" s="1255"/>
      <c r="CY80" s="1255"/>
      <c r="CZ80" s="1255"/>
      <c r="DA80" s="1255"/>
      <c r="DB80" s="1255"/>
      <c r="DC80" s="1255"/>
    </row>
    <row r="81" spans="2:109" x14ac:dyDescent="0.15">
      <c r="B81" s="1225"/>
    </row>
    <row r="82" spans="2:109" ht="17.25" x14ac:dyDescent="0.15">
      <c r="B82" s="1225"/>
      <c r="K82" s="1274"/>
      <c r="L82" s="1274"/>
      <c r="M82" s="1274"/>
      <c r="N82" s="1274"/>
      <c r="AQ82" s="1274"/>
      <c r="AR82" s="1274"/>
      <c r="AS82" s="1274"/>
      <c r="AT82" s="1274"/>
      <c r="BC82" s="1274"/>
      <c r="BD82" s="1274"/>
      <c r="BE82" s="1274"/>
      <c r="BF82" s="1274"/>
      <c r="BO82" s="1274"/>
      <c r="BP82" s="1274"/>
      <c r="BQ82" s="1274"/>
      <c r="BR82" s="1274"/>
      <c r="CA82" s="1274"/>
      <c r="CB82" s="1274"/>
      <c r="CC82" s="1274"/>
      <c r="CD82" s="1274"/>
      <c r="CM82" s="1274"/>
      <c r="CN82" s="1274"/>
      <c r="CO82" s="1274"/>
      <c r="CP82" s="1274"/>
      <c r="CY82" s="1274"/>
      <c r="CZ82" s="1274"/>
      <c r="DA82" s="1274"/>
      <c r="DB82" s="1274"/>
      <c r="DC82" s="1274"/>
    </row>
    <row r="83" spans="2:109" x14ac:dyDescent="0.15">
      <c r="B83" s="1227"/>
      <c r="C83" s="1228"/>
      <c r="D83" s="1228"/>
      <c r="E83" s="1228"/>
      <c r="F83" s="1228"/>
      <c r="G83" s="1228"/>
      <c r="H83" s="1228"/>
      <c r="I83" s="1228"/>
      <c r="J83" s="1228"/>
      <c r="K83" s="1228"/>
      <c r="L83" s="1228"/>
      <c r="M83" s="1228"/>
      <c r="N83" s="1228"/>
      <c r="O83" s="1228"/>
      <c r="P83" s="1228"/>
      <c r="Q83" s="1228"/>
      <c r="R83" s="1228"/>
      <c r="S83" s="1228"/>
      <c r="T83" s="1228"/>
      <c r="U83" s="1228"/>
      <c r="V83" s="1228"/>
      <c r="W83" s="1228"/>
      <c r="X83" s="1228"/>
      <c r="Y83" s="1228"/>
      <c r="Z83" s="1228"/>
      <c r="AA83" s="1228"/>
      <c r="AB83" s="1228"/>
      <c r="AC83" s="1228"/>
      <c r="AD83" s="1228"/>
      <c r="AE83" s="1228"/>
      <c r="AF83" s="1228"/>
      <c r="AG83" s="1228"/>
      <c r="AH83" s="1228"/>
      <c r="AI83" s="1228"/>
      <c r="AJ83" s="1228"/>
      <c r="AK83" s="1228"/>
      <c r="AL83" s="1228"/>
      <c r="AM83" s="1228"/>
      <c r="AN83" s="1228"/>
      <c r="AO83" s="1228"/>
      <c r="AP83" s="1228"/>
      <c r="AQ83" s="1228"/>
      <c r="AR83" s="1228"/>
      <c r="AS83" s="1228"/>
      <c r="AT83" s="1228"/>
      <c r="AU83" s="1228"/>
      <c r="AV83" s="1228"/>
      <c r="AW83" s="1228"/>
      <c r="AX83" s="1228"/>
      <c r="AY83" s="1228"/>
      <c r="AZ83" s="1228"/>
      <c r="BA83" s="1228"/>
      <c r="BB83" s="1228"/>
      <c r="BC83" s="1228"/>
      <c r="BD83" s="1228"/>
      <c r="BE83" s="1228"/>
      <c r="BF83" s="1228"/>
      <c r="BG83" s="1228"/>
      <c r="BH83" s="1228"/>
      <c r="BI83" s="1228"/>
      <c r="BJ83" s="1228"/>
      <c r="BK83" s="1228"/>
      <c r="BL83" s="1228"/>
      <c r="BM83" s="1228"/>
      <c r="BN83" s="1228"/>
      <c r="BO83" s="1228"/>
      <c r="BP83" s="1228"/>
      <c r="BQ83" s="1228"/>
      <c r="BR83" s="1228"/>
      <c r="BS83" s="1228"/>
      <c r="BT83" s="1228"/>
      <c r="BU83" s="1228"/>
      <c r="BV83" s="1228"/>
      <c r="BW83" s="1228"/>
      <c r="BX83" s="1228"/>
      <c r="BY83" s="1228"/>
      <c r="BZ83" s="1228"/>
      <c r="CA83" s="1228"/>
      <c r="CB83" s="1228"/>
      <c r="CC83" s="1228"/>
      <c r="CD83" s="1228"/>
      <c r="CE83" s="1228"/>
      <c r="CF83" s="1228"/>
      <c r="CG83" s="1228"/>
      <c r="CH83" s="1228"/>
      <c r="CI83" s="1228"/>
      <c r="CJ83" s="1228"/>
      <c r="CK83" s="1228"/>
      <c r="CL83" s="1228"/>
      <c r="CM83" s="1228"/>
      <c r="CN83" s="1228"/>
      <c r="CO83" s="1228"/>
      <c r="CP83" s="1228"/>
      <c r="CQ83" s="1228"/>
      <c r="CR83" s="1228"/>
      <c r="CS83" s="1228"/>
      <c r="CT83" s="1228"/>
      <c r="CU83" s="1228"/>
      <c r="CV83" s="1228"/>
      <c r="CW83" s="1228"/>
      <c r="CX83" s="1228"/>
      <c r="CY83" s="1228"/>
      <c r="CZ83" s="1228"/>
      <c r="DA83" s="1228"/>
      <c r="DB83" s="1228"/>
      <c r="DC83" s="1228"/>
      <c r="DD83" s="1229"/>
    </row>
    <row r="84" spans="2:109" x14ac:dyDescent="0.15">
      <c r="DD84" s="1219"/>
      <c r="DE84" s="1219"/>
    </row>
    <row r="85" spans="2:109" x14ac:dyDescent="0.15">
      <c r="DD85" s="1219"/>
      <c r="DE85" s="1219"/>
    </row>
  </sheetData>
  <sheetProtection algorithmName="SHA-512" hashValue="/IU22kQzKaJz7s8MnJy8bc3yOBZx3kUAAcF7vYzAHEvw3KFhP3aVKd9bhVFwDF55AUIWphh143hXDI5p08s97A==" saltValue="s46uQc+WyTGFqkkllDRfQA==" spinCount="100000" sheet="1" objects="1" scenarios="1" formatCells="0"/>
  <dataConsolidate/>
  <mergeCells count="112">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BP75:BW76"/>
    <mergeCell ref="BX75:CE76"/>
    <mergeCell ref="CF75:CM76"/>
    <mergeCell ref="CN75:CU76"/>
    <mergeCell ref="CV75:DC76"/>
    <mergeCell ref="G77:H80"/>
    <mergeCell ref="I77:J78"/>
    <mergeCell ref="K77:K78"/>
    <mergeCell ref="L77:L78"/>
    <mergeCell ref="M77:M78"/>
    <mergeCell ref="BX73:CE74"/>
    <mergeCell ref="CF73:CM74"/>
    <mergeCell ref="CN73:CU74"/>
    <mergeCell ref="CV73:DC74"/>
    <mergeCell ref="I75:J76"/>
    <mergeCell ref="K75:K76"/>
    <mergeCell ref="L75:L76"/>
    <mergeCell ref="M75:M76"/>
    <mergeCell ref="N75:N76"/>
    <mergeCell ref="BB75:BO7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P57:BW58"/>
    <mergeCell ref="BX57:CE58"/>
    <mergeCell ref="CF57:CM58"/>
    <mergeCell ref="CN57:CU58"/>
    <mergeCell ref="CV57:DC58"/>
    <mergeCell ref="AN65:DC69"/>
    <mergeCell ref="BX55:CE56"/>
    <mergeCell ref="CF55:CM56"/>
    <mergeCell ref="CN55:CU56"/>
    <mergeCell ref="CV55:DC56"/>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G51:H54"/>
    <mergeCell ref="I51:J52"/>
    <mergeCell ref="K51:K52"/>
    <mergeCell ref="L51:L52"/>
    <mergeCell ref="M51:M52"/>
    <mergeCell ref="N51:N52"/>
    <mergeCell ref="AN43:DC47"/>
    <mergeCell ref="G50:J50"/>
    <mergeCell ref="AN50:BO50"/>
    <mergeCell ref="BP50:BW50"/>
    <mergeCell ref="BX50:CE50"/>
    <mergeCell ref="CF50:CM50"/>
    <mergeCell ref="CN50:CU50"/>
    <mergeCell ref="CV50:DC50"/>
  </mergeCells>
  <phoneticPr fontId="2"/>
  <printOptions horizontalCentered="1" verticalCentered="1"/>
  <pageMargins left="0" right="0" top="0.19685039370078741" bottom="0.31496062992125984" header="0.39370078740157483" footer="0"/>
  <pageSetup paperSize="9" scale="51"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397DA6-BE9A-40E9-BAA2-C4BA154856A3}">
  <sheetPr>
    <pageSetUpPr fitToPage="1"/>
  </sheetPr>
  <dimension ref="A1:DR125"/>
  <sheetViews>
    <sheetView showGridLines="0" zoomScaleNormal="100" zoomScaleSheetLayoutView="70" workbookViewId="0"/>
  </sheetViews>
  <sheetFormatPr defaultColWidth="0" defaultRowHeight="13.5" customHeight="1" zeroHeight="1" x14ac:dyDescent="0.15"/>
  <cols>
    <col min="1" max="34" width="2.5" style="260" customWidth="1"/>
    <col min="35" max="122" width="2.5" style="259" customWidth="1"/>
    <col min="123" max="16384" width="2.5" style="259" hidden="1"/>
  </cols>
  <sheetData>
    <row r="1" spans="1:34" ht="13.5" customHeight="1" x14ac:dyDescent="0.15">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row>
    <row r="2" spans="1:34" x14ac:dyDescent="0.15">
      <c r="S2" s="259"/>
      <c r="AH2" s="259"/>
    </row>
    <row r="3" spans="1:34" x14ac:dyDescent="0.15">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row>
    <row r="4" spans="1:34" x14ac:dyDescent="0.15"/>
    <row r="5" spans="1:34" x14ac:dyDescent="0.15"/>
    <row r="6" spans="1:34" x14ac:dyDescent="0.15"/>
    <row r="7" spans="1:34" x14ac:dyDescent="0.15"/>
    <row r="8" spans="1:34" x14ac:dyDescent="0.15"/>
    <row r="9" spans="1:34" x14ac:dyDescent="0.15">
      <c r="AH9" s="259"/>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59"/>
    </row>
    <row r="18" spans="12:34" x14ac:dyDescent="0.15"/>
    <row r="19" spans="12:34" x14ac:dyDescent="0.15"/>
    <row r="20" spans="12:34" x14ac:dyDescent="0.15">
      <c r="AH20" s="259"/>
    </row>
    <row r="21" spans="12:34" x14ac:dyDescent="0.15">
      <c r="AH21" s="259"/>
    </row>
    <row r="22" spans="12:34" x14ac:dyDescent="0.15"/>
    <row r="23" spans="12:34" x14ac:dyDescent="0.15"/>
    <row r="24" spans="12:34" x14ac:dyDescent="0.15">
      <c r="Q24" s="259"/>
    </row>
    <row r="25" spans="12:34" x14ac:dyDescent="0.15"/>
    <row r="26" spans="12:34" x14ac:dyDescent="0.15"/>
    <row r="27" spans="12:34" x14ac:dyDescent="0.15"/>
    <row r="28" spans="12:34" x14ac:dyDescent="0.15">
      <c r="O28" s="259"/>
      <c r="T28" s="259"/>
      <c r="AH28" s="259"/>
    </row>
    <row r="29" spans="12:34" x14ac:dyDescent="0.15"/>
    <row r="30" spans="12:34" x14ac:dyDescent="0.15"/>
    <row r="31" spans="12:34" x14ac:dyDescent="0.15">
      <c r="Q31" s="259"/>
    </row>
    <row r="32" spans="12:34" x14ac:dyDescent="0.15">
      <c r="L32" s="259"/>
    </row>
    <row r="33" spans="2:34" x14ac:dyDescent="0.15">
      <c r="C33" s="259"/>
      <c r="E33" s="259"/>
      <c r="G33" s="259"/>
      <c r="I33" s="259"/>
      <c r="X33" s="259"/>
    </row>
    <row r="34" spans="2:34" x14ac:dyDescent="0.15">
      <c r="B34" s="259"/>
      <c r="P34" s="259"/>
      <c r="R34" s="259"/>
      <c r="T34" s="259"/>
    </row>
    <row r="35" spans="2:34" x14ac:dyDescent="0.15">
      <c r="D35" s="259"/>
      <c r="W35" s="259"/>
      <c r="AC35" s="259"/>
      <c r="AD35" s="259"/>
      <c r="AE35" s="259"/>
      <c r="AF35" s="259"/>
      <c r="AG35" s="259"/>
      <c r="AH35" s="259"/>
    </row>
    <row r="36" spans="2:34" x14ac:dyDescent="0.15">
      <c r="H36" s="259"/>
      <c r="J36" s="259"/>
      <c r="K36" s="259"/>
      <c r="M36" s="259"/>
      <c r="Y36" s="259"/>
      <c r="Z36" s="259"/>
      <c r="AA36" s="259"/>
      <c r="AB36" s="259"/>
      <c r="AC36" s="259"/>
      <c r="AD36" s="259"/>
      <c r="AE36" s="259"/>
      <c r="AF36" s="259"/>
      <c r="AG36" s="259"/>
      <c r="AH36" s="259"/>
    </row>
    <row r="37" spans="2:34" x14ac:dyDescent="0.15">
      <c r="AH37" s="259"/>
    </row>
    <row r="38" spans="2:34" x14ac:dyDescent="0.15">
      <c r="AG38" s="259"/>
      <c r="AH38" s="259"/>
    </row>
    <row r="39" spans="2:34" x14ac:dyDescent="0.15"/>
    <row r="40" spans="2:34" x14ac:dyDescent="0.15">
      <c r="X40" s="259"/>
    </row>
    <row r="41" spans="2:34" x14ac:dyDescent="0.15">
      <c r="R41" s="259"/>
    </row>
    <row r="42" spans="2:34" x14ac:dyDescent="0.15">
      <c r="W42" s="259"/>
    </row>
    <row r="43" spans="2:34" x14ac:dyDescent="0.15">
      <c r="Y43" s="259"/>
      <c r="Z43" s="259"/>
      <c r="AA43" s="259"/>
      <c r="AB43" s="259"/>
      <c r="AC43" s="259"/>
      <c r="AD43" s="259"/>
      <c r="AE43" s="259"/>
      <c r="AF43" s="259"/>
      <c r="AG43" s="259"/>
      <c r="AH43" s="259"/>
    </row>
    <row r="44" spans="2:34" x14ac:dyDescent="0.15">
      <c r="AH44" s="259"/>
    </row>
    <row r="45" spans="2:34" x14ac:dyDescent="0.15">
      <c r="X45" s="259"/>
    </row>
    <row r="46" spans="2:34" x14ac:dyDescent="0.15"/>
    <row r="47" spans="2:34" x14ac:dyDescent="0.15"/>
    <row r="48" spans="2:34" x14ac:dyDescent="0.15">
      <c r="W48" s="259"/>
      <c r="Y48" s="259"/>
      <c r="Z48" s="259"/>
      <c r="AA48" s="259"/>
      <c r="AB48" s="259"/>
      <c r="AC48" s="259"/>
      <c r="AD48" s="259"/>
      <c r="AE48" s="259"/>
      <c r="AF48" s="259"/>
      <c r="AG48" s="259"/>
      <c r="AH48" s="259"/>
    </row>
    <row r="49" spans="28:34" x14ac:dyDescent="0.15"/>
    <row r="50" spans="28:34" x14ac:dyDescent="0.15">
      <c r="AE50" s="259"/>
      <c r="AF50" s="259"/>
      <c r="AG50" s="259"/>
      <c r="AH50" s="259"/>
    </row>
    <row r="51" spans="28:34" x14ac:dyDescent="0.15">
      <c r="AC51" s="259"/>
      <c r="AD51" s="259"/>
      <c r="AE51" s="259"/>
      <c r="AF51" s="259"/>
      <c r="AG51" s="259"/>
      <c r="AH51" s="259"/>
    </row>
    <row r="52" spans="28:34" x14ac:dyDescent="0.15"/>
    <row r="53" spans="28:34" x14ac:dyDescent="0.15">
      <c r="AF53" s="259"/>
      <c r="AG53" s="259"/>
      <c r="AH53" s="259"/>
    </row>
    <row r="54" spans="28:34" x14ac:dyDescent="0.15">
      <c r="AH54" s="259"/>
    </row>
    <row r="55" spans="28:34" x14ac:dyDescent="0.15"/>
    <row r="56" spans="28:34" x14ac:dyDescent="0.15">
      <c r="AB56" s="259"/>
      <c r="AC56" s="259"/>
      <c r="AD56" s="259"/>
      <c r="AE56" s="259"/>
      <c r="AF56" s="259"/>
      <c r="AG56" s="259"/>
      <c r="AH56" s="259"/>
    </row>
    <row r="57" spans="28:34" x14ac:dyDescent="0.15">
      <c r="AH57" s="259"/>
    </row>
    <row r="58" spans="28:34" x14ac:dyDescent="0.15">
      <c r="AH58" s="259"/>
    </row>
    <row r="59" spans="28:34" x14ac:dyDescent="0.15"/>
    <row r="60" spans="28:34" x14ac:dyDescent="0.15"/>
    <row r="61" spans="28:34" x14ac:dyDescent="0.15"/>
    <row r="62" spans="28:34" x14ac:dyDescent="0.15"/>
    <row r="63" spans="28:34" x14ac:dyDescent="0.15">
      <c r="AH63" s="259"/>
    </row>
    <row r="64" spans="28:34" x14ac:dyDescent="0.15">
      <c r="AG64" s="259"/>
      <c r="AH64" s="259"/>
    </row>
    <row r="65" spans="28:34" x14ac:dyDescent="0.15"/>
    <row r="66" spans="28:34" x14ac:dyDescent="0.15"/>
    <row r="67" spans="28:34" x14ac:dyDescent="0.15"/>
    <row r="68" spans="28:34" x14ac:dyDescent="0.15">
      <c r="AB68" s="259"/>
      <c r="AC68" s="259"/>
      <c r="AD68" s="259"/>
      <c r="AE68" s="259"/>
      <c r="AF68" s="259"/>
      <c r="AG68" s="259"/>
      <c r="AH68" s="259"/>
    </row>
    <row r="69" spans="28:34" x14ac:dyDescent="0.15">
      <c r="AF69" s="259"/>
      <c r="AG69" s="259"/>
      <c r="AH69" s="259"/>
    </row>
    <row r="70" spans="28:34" x14ac:dyDescent="0.15"/>
    <row r="71" spans="28:34" x14ac:dyDescent="0.15"/>
    <row r="72" spans="28:34" x14ac:dyDescent="0.15"/>
    <row r="73" spans="28:34" x14ac:dyDescent="0.15"/>
    <row r="74" spans="28:34" x14ac:dyDescent="0.15"/>
    <row r="75" spans="28:34" x14ac:dyDescent="0.15">
      <c r="AH75" s="259"/>
    </row>
    <row r="76" spans="28:34" x14ac:dyDescent="0.15">
      <c r="AF76" s="259"/>
      <c r="AG76" s="259"/>
      <c r="AH76" s="259"/>
    </row>
    <row r="77" spans="28:34" x14ac:dyDescent="0.15">
      <c r="AG77" s="259"/>
      <c r="AH77" s="259"/>
    </row>
    <row r="78" spans="28:34" x14ac:dyDescent="0.15"/>
    <row r="79" spans="28:34" x14ac:dyDescent="0.15"/>
    <row r="80" spans="28:34" x14ac:dyDescent="0.15"/>
    <row r="81" spans="25:34" x14ac:dyDescent="0.15"/>
    <row r="82" spans="25:34" x14ac:dyDescent="0.15">
      <c r="Y82" s="259"/>
    </row>
    <row r="83" spans="25:34" x14ac:dyDescent="0.15">
      <c r="Y83" s="259"/>
      <c r="Z83" s="259"/>
      <c r="AA83" s="259"/>
      <c r="AB83" s="259"/>
      <c r="AC83" s="259"/>
      <c r="AD83" s="259"/>
      <c r="AE83" s="259"/>
      <c r="AF83" s="259"/>
      <c r="AG83" s="259"/>
      <c r="AH83" s="259"/>
    </row>
    <row r="84" spans="25:34" x14ac:dyDescent="0.15"/>
    <row r="85" spans="25:34" x14ac:dyDescent="0.15"/>
    <row r="86" spans="25:34" x14ac:dyDescent="0.15"/>
    <row r="87" spans="25:34" x14ac:dyDescent="0.15"/>
    <row r="88" spans="25:34" x14ac:dyDescent="0.15">
      <c r="AH88" s="259"/>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59"/>
      <c r="AG94" s="259"/>
      <c r="AH94" s="259"/>
    </row>
    <row r="95" spans="25:34" ht="13.5" customHeight="1" x14ac:dyDescent="0.15">
      <c r="AH95" s="259"/>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59"/>
    </row>
    <row r="102" spans="33:34" ht="13.5" customHeight="1" x14ac:dyDescent="0.15"/>
    <row r="103" spans="33:34" ht="13.5" customHeight="1" x14ac:dyDescent="0.15"/>
    <row r="104" spans="33:34" ht="13.5" customHeight="1" x14ac:dyDescent="0.15">
      <c r="AG104" s="259"/>
      <c r="AH104" s="259"/>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59"/>
    </row>
    <row r="117" spans="34:122" ht="13.5" customHeight="1" x14ac:dyDescent="0.15"/>
    <row r="118" spans="34:122" ht="13.5" customHeight="1" x14ac:dyDescent="0.15"/>
    <row r="119" spans="34:122" ht="13.5" customHeight="1" x14ac:dyDescent="0.15"/>
    <row r="120" spans="34:122" ht="13.5" customHeight="1" x14ac:dyDescent="0.15">
      <c r="AH120" s="259"/>
    </row>
    <row r="121" spans="34:122" ht="13.5" customHeight="1" x14ac:dyDescent="0.15">
      <c r="AH121" s="259"/>
    </row>
    <row r="122" spans="34:122" ht="13.5" customHeight="1" x14ac:dyDescent="0.15"/>
    <row r="123" spans="34:122" ht="13.5" customHeight="1" x14ac:dyDescent="0.15"/>
    <row r="124" spans="34:122" ht="13.5" customHeight="1" x14ac:dyDescent="0.15"/>
    <row r="125" spans="34:122" ht="13.5" customHeight="1" x14ac:dyDescent="0.15">
      <c r="DR125" s="259" t="s">
        <v>526</v>
      </c>
    </row>
  </sheetData>
  <sheetProtection algorithmName="SHA-512" hashValue="URIgxo0CshLd9oWqMOKUjAvD8HyPsk4rgr9QctYaYyY6r+amkRDTvOTP889iZtzVt4JywSB2/1fgf5zJlXsvPg==" saltValue="LfpG+H6/481TEX0RZz6P7A==" spinCount="100000"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B7713E-4663-489B-9102-70648B9536B9}">
  <sheetPr>
    <pageSetUpPr fitToPage="1"/>
  </sheetPr>
  <dimension ref="A1:DR125"/>
  <sheetViews>
    <sheetView showGridLines="0" zoomScaleNormal="100" zoomScaleSheetLayoutView="55" workbookViewId="0"/>
  </sheetViews>
  <sheetFormatPr defaultColWidth="0" defaultRowHeight="13.5" customHeight="1" zeroHeight="1" x14ac:dyDescent="0.15"/>
  <cols>
    <col min="1" max="34" width="2.5" style="260" customWidth="1"/>
    <col min="35" max="122" width="2.5" style="259" customWidth="1"/>
    <col min="123" max="16384" width="2.5" style="259" hidden="1"/>
  </cols>
  <sheetData>
    <row r="1" spans="2:34" ht="13.5" customHeight="1" x14ac:dyDescent="0.15">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row>
    <row r="2" spans="2:34" x14ac:dyDescent="0.15">
      <c r="S2" s="259"/>
      <c r="AH2" s="259"/>
    </row>
    <row r="3" spans="2:34" x14ac:dyDescent="0.15">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row>
    <row r="4" spans="2:34" x14ac:dyDescent="0.15"/>
    <row r="5" spans="2:34" x14ac:dyDescent="0.15"/>
    <row r="6" spans="2:34" x14ac:dyDescent="0.15"/>
    <row r="7" spans="2:34" x14ac:dyDescent="0.15"/>
    <row r="8" spans="2:34" x14ac:dyDescent="0.15"/>
    <row r="9" spans="2:34" x14ac:dyDescent="0.15">
      <c r="AH9" s="259"/>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59"/>
    </row>
    <row r="18" spans="12:34" x14ac:dyDescent="0.15"/>
    <row r="19" spans="12:34" x14ac:dyDescent="0.15"/>
    <row r="20" spans="12:34" x14ac:dyDescent="0.15">
      <c r="AH20" s="259"/>
    </row>
    <row r="21" spans="12:34" x14ac:dyDescent="0.15">
      <c r="AH21" s="259"/>
    </row>
    <row r="22" spans="12:34" x14ac:dyDescent="0.15"/>
    <row r="23" spans="12:34" x14ac:dyDescent="0.15"/>
    <row r="24" spans="12:34" x14ac:dyDescent="0.15">
      <c r="Q24" s="259"/>
    </row>
    <row r="25" spans="12:34" x14ac:dyDescent="0.15"/>
    <row r="26" spans="12:34" x14ac:dyDescent="0.15"/>
    <row r="27" spans="12:34" x14ac:dyDescent="0.15"/>
    <row r="28" spans="12:34" x14ac:dyDescent="0.15">
      <c r="O28" s="259"/>
      <c r="T28" s="259"/>
      <c r="AH28" s="259"/>
    </row>
    <row r="29" spans="12:34" x14ac:dyDescent="0.15"/>
    <row r="30" spans="12:34" x14ac:dyDescent="0.15"/>
    <row r="31" spans="12:34" x14ac:dyDescent="0.15">
      <c r="Q31" s="259"/>
    </row>
    <row r="32" spans="12:34" x14ac:dyDescent="0.15">
      <c r="L32" s="259"/>
    </row>
    <row r="33" spans="2:34" x14ac:dyDescent="0.15">
      <c r="C33" s="259"/>
      <c r="E33" s="259"/>
      <c r="G33" s="259"/>
      <c r="I33" s="259"/>
      <c r="X33" s="259"/>
    </row>
    <row r="34" spans="2:34" x14ac:dyDescent="0.15">
      <c r="B34" s="259"/>
      <c r="P34" s="259"/>
      <c r="R34" s="259"/>
      <c r="T34" s="259"/>
    </row>
    <row r="35" spans="2:34" x14ac:dyDescent="0.15">
      <c r="D35" s="259"/>
      <c r="W35" s="259"/>
      <c r="AC35" s="259"/>
      <c r="AD35" s="259"/>
      <c r="AE35" s="259"/>
      <c r="AF35" s="259"/>
      <c r="AG35" s="259"/>
      <c r="AH35" s="259"/>
    </row>
    <row r="36" spans="2:34" x14ac:dyDescent="0.15">
      <c r="H36" s="259"/>
      <c r="J36" s="259"/>
      <c r="K36" s="259"/>
      <c r="M36" s="259"/>
      <c r="Y36" s="259"/>
      <c r="Z36" s="259"/>
      <c r="AA36" s="259"/>
      <c r="AB36" s="259"/>
      <c r="AC36" s="259"/>
      <c r="AD36" s="259"/>
      <c r="AE36" s="259"/>
      <c r="AF36" s="259"/>
      <c r="AG36" s="259"/>
      <c r="AH36" s="259"/>
    </row>
    <row r="37" spans="2:34" x14ac:dyDescent="0.15">
      <c r="AH37" s="259"/>
    </row>
    <row r="38" spans="2:34" x14ac:dyDescent="0.15">
      <c r="AG38" s="259"/>
      <c r="AH38" s="259"/>
    </row>
    <row r="39" spans="2:34" x14ac:dyDescent="0.15"/>
    <row r="40" spans="2:34" x14ac:dyDescent="0.15">
      <c r="X40" s="259"/>
    </row>
    <row r="41" spans="2:34" x14ac:dyDescent="0.15">
      <c r="R41" s="259"/>
    </row>
    <row r="42" spans="2:34" x14ac:dyDescent="0.15">
      <c r="W42" s="259"/>
    </row>
    <row r="43" spans="2:34" x14ac:dyDescent="0.15">
      <c r="Y43" s="259"/>
      <c r="Z43" s="259"/>
      <c r="AA43" s="259"/>
      <c r="AB43" s="259"/>
      <c r="AC43" s="259"/>
      <c r="AD43" s="259"/>
      <c r="AE43" s="259"/>
      <c r="AF43" s="259"/>
      <c r="AG43" s="259"/>
      <c r="AH43" s="259"/>
    </row>
    <row r="44" spans="2:34" x14ac:dyDescent="0.15">
      <c r="AH44" s="259"/>
    </row>
    <row r="45" spans="2:34" x14ac:dyDescent="0.15">
      <c r="X45" s="259"/>
    </row>
    <row r="46" spans="2:34" x14ac:dyDescent="0.15"/>
    <row r="47" spans="2:34" x14ac:dyDescent="0.15"/>
    <row r="48" spans="2:34" x14ac:dyDescent="0.15">
      <c r="W48" s="259"/>
      <c r="Y48" s="259"/>
      <c r="Z48" s="259"/>
      <c r="AA48" s="259"/>
      <c r="AB48" s="259"/>
      <c r="AC48" s="259"/>
      <c r="AD48" s="259"/>
      <c r="AE48" s="259"/>
      <c r="AF48" s="259"/>
      <c r="AG48" s="259"/>
      <c r="AH48" s="259"/>
    </row>
    <row r="49" spans="28:34" x14ac:dyDescent="0.15"/>
    <row r="50" spans="28:34" x14ac:dyDescent="0.15">
      <c r="AE50" s="259"/>
      <c r="AF50" s="259"/>
      <c r="AG50" s="259"/>
      <c r="AH50" s="259"/>
    </row>
    <row r="51" spans="28:34" x14ac:dyDescent="0.15">
      <c r="AC51" s="259"/>
      <c r="AD51" s="259"/>
      <c r="AE51" s="259"/>
      <c r="AF51" s="259"/>
      <c r="AG51" s="259"/>
      <c r="AH51" s="259"/>
    </row>
    <row r="52" spans="28:34" x14ac:dyDescent="0.15"/>
    <row r="53" spans="28:34" x14ac:dyDescent="0.15">
      <c r="AF53" s="259"/>
      <c r="AG53" s="259"/>
      <c r="AH53" s="259"/>
    </row>
    <row r="54" spans="28:34" x14ac:dyDescent="0.15">
      <c r="AH54" s="259"/>
    </row>
    <row r="55" spans="28:34" x14ac:dyDescent="0.15"/>
    <row r="56" spans="28:34" x14ac:dyDescent="0.15">
      <c r="AB56" s="259"/>
      <c r="AC56" s="259"/>
      <c r="AD56" s="259"/>
      <c r="AE56" s="259"/>
      <c r="AF56" s="259"/>
      <c r="AG56" s="259"/>
      <c r="AH56" s="259"/>
    </row>
    <row r="57" spans="28:34" x14ac:dyDescent="0.15">
      <c r="AH57" s="259"/>
    </row>
    <row r="58" spans="28:34" x14ac:dyDescent="0.15">
      <c r="AH58" s="259"/>
    </row>
    <row r="59" spans="28:34" x14ac:dyDescent="0.15">
      <c r="AG59" s="259"/>
      <c r="AH59" s="259"/>
    </row>
    <row r="60" spans="28:34" x14ac:dyDescent="0.15"/>
    <row r="61" spans="28:34" x14ac:dyDescent="0.15"/>
    <row r="62" spans="28:34" x14ac:dyDescent="0.15"/>
    <row r="63" spans="28:34" x14ac:dyDescent="0.15">
      <c r="AH63" s="259"/>
    </row>
    <row r="64" spans="28:34" x14ac:dyDescent="0.15">
      <c r="AG64" s="259"/>
      <c r="AH64" s="259"/>
    </row>
    <row r="65" spans="28:34" x14ac:dyDescent="0.15"/>
    <row r="66" spans="28:34" x14ac:dyDescent="0.15"/>
    <row r="67" spans="28:34" x14ac:dyDescent="0.15"/>
    <row r="68" spans="28:34" x14ac:dyDescent="0.15">
      <c r="AB68" s="259"/>
      <c r="AC68" s="259"/>
      <c r="AD68" s="259"/>
      <c r="AE68" s="259"/>
      <c r="AF68" s="259"/>
      <c r="AG68" s="259"/>
      <c r="AH68" s="259"/>
    </row>
    <row r="69" spans="28:34" x14ac:dyDescent="0.15">
      <c r="AF69" s="259"/>
      <c r="AG69" s="259"/>
      <c r="AH69" s="259"/>
    </row>
    <row r="70" spans="28:34" x14ac:dyDescent="0.15"/>
    <row r="71" spans="28:34" x14ac:dyDescent="0.15"/>
    <row r="72" spans="28:34" x14ac:dyDescent="0.15"/>
    <row r="73" spans="28:34" x14ac:dyDescent="0.15"/>
    <row r="74" spans="28:34" x14ac:dyDescent="0.15"/>
    <row r="75" spans="28:34" x14ac:dyDescent="0.15">
      <c r="AH75" s="259"/>
    </row>
    <row r="76" spans="28:34" x14ac:dyDescent="0.15">
      <c r="AF76" s="259"/>
      <c r="AG76" s="259"/>
      <c r="AH76" s="259"/>
    </row>
    <row r="77" spans="28:34" x14ac:dyDescent="0.15">
      <c r="AG77" s="259"/>
      <c r="AH77" s="259"/>
    </row>
    <row r="78" spans="28:34" x14ac:dyDescent="0.15"/>
    <row r="79" spans="28:34" x14ac:dyDescent="0.15"/>
    <row r="80" spans="28:34" x14ac:dyDescent="0.15"/>
    <row r="81" spans="25:34" x14ac:dyDescent="0.15"/>
    <row r="82" spans="25:34" x14ac:dyDescent="0.15">
      <c r="Y82" s="259"/>
    </row>
    <row r="83" spans="25:34" x14ac:dyDescent="0.15">
      <c r="Y83" s="259"/>
      <c r="Z83" s="259"/>
      <c r="AA83" s="259"/>
      <c r="AB83" s="259"/>
      <c r="AC83" s="259"/>
      <c r="AD83" s="259"/>
      <c r="AE83" s="259"/>
      <c r="AF83" s="259"/>
      <c r="AG83" s="259"/>
      <c r="AH83" s="259"/>
    </row>
    <row r="84" spans="25:34" x14ac:dyDescent="0.15"/>
    <row r="85" spans="25:34" x14ac:dyDescent="0.15"/>
    <row r="86" spans="25:34" x14ac:dyDescent="0.15"/>
    <row r="87" spans="25:34" x14ac:dyDescent="0.15"/>
    <row r="88" spans="25:34" x14ac:dyDescent="0.15">
      <c r="AH88" s="259"/>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59"/>
      <c r="AG94" s="259"/>
      <c r="AH94" s="259"/>
    </row>
    <row r="95" spans="25:34" ht="13.5" customHeight="1" x14ac:dyDescent="0.15">
      <c r="AH95" s="259"/>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59"/>
    </row>
    <row r="102" spans="33:34" ht="13.5" customHeight="1" x14ac:dyDescent="0.15"/>
    <row r="103" spans="33:34" ht="13.5" customHeight="1" x14ac:dyDescent="0.15"/>
    <row r="104" spans="33:34" ht="13.5" customHeight="1" x14ac:dyDescent="0.15">
      <c r="AG104" s="259"/>
      <c r="AH104" s="259"/>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59"/>
    </row>
    <row r="117" spans="34:122" ht="13.5" customHeight="1" x14ac:dyDescent="0.15"/>
    <row r="118" spans="34:122" ht="13.5" customHeight="1" x14ac:dyDescent="0.15"/>
    <row r="119" spans="34:122" ht="13.5" customHeight="1" x14ac:dyDescent="0.15"/>
    <row r="120" spans="34:122" ht="13.5" customHeight="1" x14ac:dyDescent="0.15">
      <c r="AH120" s="259"/>
    </row>
    <row r="121" spans="34:122" ht="13.5" customHeight="1" x14ac:dyDescent="0.15">
      <c r="AH121" s="259"/>
    </row>
    <row r="122" spans="34:122" ht="13.5" customHeight="1" x14ac:dyDescent="0.15"/>
    <row r="123" spans="34:122" ht="13.5" customHeight="1" x14ac:dyDescent="0.15"/>
    <row r="124" spans="34:122" ht="13.5" customHeight="1" x14ac:dyDescent="0.15"/>
    <row r="125" spans="34:122" ht="13.5" customHeight="1" x14ac:dyDescent="0.15">
      <c r="DR125" s="259" t="s">
        <v>526</v>
      </c>
    </row>
  </sheetData>
  <sheetProtection algorithmName="SHA-512" hashValue="mwRM97K0/ocvRwrNC874PQ65LgxJAhF7kUKRaxOvCDHnOJK7ulfMiQk0J73IBJ9xDrriS1PHHOWv3KVDKrklEw==" saltValue="jkdTV5jOCkpIDJKArcINNw==" spinCount="100000"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125" defaultRowHeight="13.5" x14ac:dyDescent="0.15"/>
  <cols>
    <col min="1" max="1" width="45.875" style="144" customWidth="1"/>
    <col min="2" max="8" width="13.375" style="144" customWidth="1"/>
    <col min="9" max="16384" width="11.125" style="144"/>
  </cols>
  <sheetData>
    <row r="1" spans="1:8" x14ac:dyDescent="0.15">
      <c r="A1" s="138"/>
      <c r="B1" s="139"/>
      <c r="C1" s="140"/>
      <c r="D1" s="141"/>
      <c r="E1" s="142"/>
      <c r="F1" s="142"/>
      <c r="G1" s="142"/>
      <c r="H1" s="143"/>
    </row>
    <row r="2" spans="1:8" x14ac:dyDescent="0.15">
      <c r="A2" s="145"/>
      <c r="B2" s="146"/>
      <c r="C2" s="147"/>
      <c r="D2" s="148" t="s">
        <v>54</v>
      </c>
      <c r="E2" s="149"/>
      <c r="F2" s="150" t="s">
        <v>576</v>
      </c>
      <c r="G2" s="151"/>
      <c r="H2" s="152"/>
    </row>
    <row r="3" spans="1:8" x14ac:dyDescent="0.15">
      <c r="A3" s="148" t="s">
        <v>569</v>
      </c>
      <c r="B3" s="153"/>
      <c r="C3" s="154"/>
      <c r="D3" s="155">
        <v>47383</v>
      </c>
      <c r="E3" s="156"/>
      <c r="F3" s="157">
        <v>47387</v>
      </c>
      <c r="G3" s="158"/>
      <c r="H3" s="159"/>
    </row>
    <row r="4" spans="1:8" x14ac:dyDescent="0.15">
      <c r="A4" s="160"/>
      <c r="B4" s="161"/>
      <c r="C4" s="162"/>
      <c r="D4" s="163">
        <v>35600</v>
      </c>
      <c r="E4" s="164"/>
      <c r="F4" s="165">
        <v>24928</v>
      </c>
      <c r="G4" s="166"/>
      <c r="H4" s="167"/>
    </row>
    <row r="5" spans="1:8" x14ac:dyDescent="0.15">
      <c r="A5" s="148" t="s">
        <v>571</v>
      </c>
      <c r="B5" s="153"/>
      <c r="C5" s="154"/>
      <c r="D5" s="155">
        <v>75491</v>
      </c>
      <c r="E5" s="156"/>
      <c r="F5" s="157">
        <v>51264</v>
      </c>
      <c r="G5" s="158"/>
      <c r="H5" s="159"/>
    </row>
    <row r="6" spans="1:8" x14ac:dyDescent="0.15">
      <c r="A6" s="160"/>
      <c r="B6" s="161"/>
      <c r="C6" s="162"/>
      <c r="D6" s="163">
        <v>61376</v>
      </c>
      <c r="E6" s="164"/>
      <c r="F6" s="165">
        <v>26040</v>
      </c>
      <c r="G6" s="166"/>
      <c r="H6" s="167"/>
    </row>
    <row r="7" spans="1:8" x14ac:dyDescent="0.15">
      <c r="A7" s="148" t="s">
        <v>572</v>
      </c>
      <c r="B7" s="153"/>
      <c r="C7" s="154"/>
      <c r="D7" s="155">
        <v>76907</v>
      </c>
      <c r="E7" s="156"/>
      <c r="F7" s="157">
        <v>52068</v>
      </c>
      <c r="G7" s="158"/>
      <c r="H7" s="159"/>
    </row>
    <row r="8" spans="1:8" x14ac:dyDescent="0.15">
      <c r="A8" s="160"/>
      <c r="B8" s="161"/>
      <c r="C8" s="162"/>
      <c r="D8" s="163">
        <v>62875</v>
      </c>
      <c r="E8" s="164"/>
      <c r="F8" s="165">
        <v>26936</v>
      </c>
      <c r="G8" s="166"/>
      <c r="H8" s="167"/>
    </row>
    <row r="9" spans="1:8" x14ac:dyDescent="0.15">
      <c r="A9" s="148" t="s">
        <v>573</v>
      </c>
      <c r="B9" s="153"/>
      <c r="C9" s="154"/>
      <c r="D9" s="155">
        <v>33453</v>
      </c>
      <c r="E9" s="156"/>
      <c r="F9" s="157">
        <v>47161</v>
      </c>
      <c r="G9" s="158"/>
      <c r="H9" s="159"/>
    </row>
    <row r="10" spans="1:8" x14ac:dyDescent="0.15">
      <c r="A10" s="160"/>
      <c r="B10" s="161"/>
      <c r="C10" s="162"/>
      <c r="D10" s="163">
        <v>23626</v>
      </c>
      <c r="E10" s="164"/>
      <c r="F10" s="165">
        <v>24595</v>
      </c>
      <c r="G10" s="166"/>
      <c r="H10" s="167"/>
    </row>
    <row r="11" spans="1:8" x14ac:dyDescent="0.15">
      <c r="A11" s="148" t="s">
        <v>574</v>
      </c>
      <c r="B11" s="153"/>
      <c r="C11" s="154"/>
      <c r="D11" s="155">
        <v>39788</v>
      </c>
      <c r="E11" s="156"/>
      <c r="F11" s="157">
        <v>43423</v>
      </c>
      <c r="G11" s="158"/>
      <c r="H11" s="159"/>
    </row>
    <row r="12" spans="1:8" x14ac:dyDescent="0.15">
      <c r="A12" s="160"/>
      <c r="B12" s="161"/>
      <c r="C12" s="168"/>
      <c r="D12" s="163">
        <v>33999</v>
      </c>
      <c r="E12" s="164"/>
      <c r="F12" s="165">
        <v>22207</v>
      </c>
      <c r="G12" s="166"/>
      <c r="H12" s="167"/>
    </row>
    <row r="13" spans="1:8" x14ac:dyDescent="0.15">
      <c r="A13" s="148"/>
      <c r="B13" s="153"/>
      <c r="C13" s="169"/>
      <c r="D13" s="170">
        <v>54604</v>
      </c>
      <c r="E13" s="171"/>
      <c r="F13" s="172">
        <v>48261</v>
      </c>
      <c r="G13" s="173"/>
      <c r="H13" s="159"/>
    </row>
    <row r="14" spans="1:8" x14ac:dyDescent="0.15">
      <c r="A14" s="160"/>
      <c r="B14" s="161"/>
      <c r="C14" s="162"/>
      <c r="D14" s="163">
        <v>43495</v>
      </c>
      <c r="E14" s="164"/>
      <c r="F14" s="165">
        <v>24941</v>
      </c>
      <c r="G14" s="166"/>
      <c r="H14" s="167"/>
    </row>
    <row r="17" spans="1:11" x14ac:dyDescent="0.15">
      <c r="A17" s="144" t="s">
        <v>55</v>
      </c>
    </row>
    <row r="18" spans="1:11" x14ac:dyDescent="0.15">
      <c r="A18" s="174"/>
      <c r="B18" s="174" t="str">
        <f>実質収支比率等に係る経年分析!F$46</f>
        <v>H30</v>
      </c>
      <c r="C18" s="174" t="str">
        <f>実質収支比率等に係る経年分析!G$46</f>
        <v>R01</v>
      </c>
      <c r="D18" s="174" t="str">
        <f>実質収支比率等に係る経年分析!H$46</f>
        <v>R02</v>
      </c>
      <c r="E18" s="174" t="str">
        <f>実質収支比率等に係る経年分析!I$46</f>
        <v>R03</v>
      </c>
      <c r="F18" s="174" t="str">
        <f>実質収支比率等に係る経年分析!J$46</f>
        <v>R04</v>
      </c>
    </row>
    <row r="19" spans="1:11" x14ac:dyDescent="0.15">
      <c r="A19" s="174" t="s">
        <v>56</v>
      </c>
      <c r="B19" s="174">
        <f>ROUND(VALUE(SUBSTITUTE(実質収支比率等に係る経年分析!F$48,"▲","-")),2)</f>
        <v>9.27</v>
      </c>
      <c r="C19" s="174">
        <f>ROUND(VALUE(SUBSTITUTE(実質収支比率等に係る経年分析!G$48,"▲","-")),2)</f>
        <v>9.64</v>
      </c>
      <c r="D19" s="174">
        <f>ROUND(VALUE(SUBSTITUTE(実質収支比率等に係る経年分析!H$48,"▲","-")),2)</f>
        <v>7.12</v>
      </c>
      <c r="E19" s="174">
        <f>ROUND(VALUE(SUBSTITUTE(実質収支比率等に係る経年分析!I$48,"▲","-")),2)</f>
        <v>9.16</v>
      </c>
      <c r="F19" s="174">
        <f>ROUND(VALUE(SUBSTITUTE(実質収支比率等に係る経年分析!J$48,"▲","-")),2)</f>
        <v>5.81</v>
      </c>
    </row>
    <row r="20" spans="1:11" x14ac:dyDescent="0.15">
      <c r="A20" s="174" t="s">
        <v>57</v>
      </c>
      <c r="B20" s="174">
        <f>ROUND(VALUE(SUBSTITUTE(実質収支比率等に係る経年分析!F$47,"▲","-")),2)</f>
        <v>71.08</v>
      </c>
      <c r="C20" s="174">
        <f>ROUND(VALUE(SUBSTITUTE(実質収支比率等に係る経年分析!G$47,"▲","-")),2)</f>
        <v>74.819999999999993</v>
      </c>
      <c r="D20" s="174">
        <f>ROUND(VALUE(SUBSTITUTE(実質収支比率等に係る経年分析!H$47,"▲","-")),2)</f>
        <v>71.97</v>
      </c>
      <c r="E20" s="174">
        <f>ROUND(VALUE(SUBSTITUTE(実質収支比率等に係る経年分析!I$47,"▲","-")),2)</f>
        <v>74.78</v>
      </c>
      <c r="F20" s="174">
        <f>ROUND(VALUE(SUBSTITUTE(実質収支比率等に係る経年分析!J$47,"▲","-")),2)</f>
        <v>71.95</v>
      </c>
    </row>
    <row r="21" spans="1:11" x14ac:dyDescent="0.15">
      <c r="A21" s="174" t="s">
        <v>58</v>
      </c>
      <c r="B21" s="174">
        <f>IF(ISNUMBER(VALUE(SUBSTITUTE(実質収支比率等に係る経年分析!F$49,"▲","-"))),ROUND(VALUE(SUBSTITUTE(実質収支比率等に係る経年分析!F$49,"▲","-")),2),NA())</f>
        <v>-5.56</v>
      </c>
      <c r="C21" s="174">
        <f>IF(ISNUMBER(VALUE(SUBSTITUTE(実質収支比率等に係る経年分析!G$49,"▲","-"))),ROUND(VALUE(SUBSTITUTE(実質収支比率等に係る経年分析!G$49,"▲","-")),2),NA())</f>
        <v>-5.5</v>
      </c>
      <c r="D21" s="174">
        <f>IF(ISNUMBER(VALUE(SUBSTITUTE(実質収支比率等に係る経年分析!H$49,"▲","-"))),ROUND(VALUE(SUBSTITUTE(実質収支比率等に係る経年分析!H$49,"▲","-")),2),NA())</f>
        <v>-8.8800000000000008</v>
      </c>
      <c r="E21" s="174">
        <f>IF(ISNUMBER(VALUE(SUBSTITUTE(実質収支比率等に係る経年分析!I$49,"▲","-"))),ROUND(VALUE(SUBSTITUTE(実質収支比率等に係る経年分析!I$49,"▲","-")),2),NA())</f>
        <v>2.66</v>
      </c>
      <c r="F21" s="174">
        <f>IF(ISNUMBER(VALUE(SUBSTITUTE(実質収支比率等に係る経年分析!J$49,"▲","-"))),ROUND(VALUE(SUBSTITUTE(実質収支比率等に係る経年分析!J$49,"▲","-")),2),NA())</f>
        <v>-17.52</v>
      </c>
    </row>
    <row r="24" spans="1:11" x14ac:dyDescent="0.15">
      <c r="A24" s="144" t="s">
        <v>59</v>
      </c>
    </row>
    <row r="25" spans="1:11" x14ac:dyDescent="0.15">
      <c r="A25" s="175"/>
      <c r="B25" s="175" t="str">
        <f>連結実質赤字比率に係る赤字・黒字の構成分析!F$33</f>
        <v>H30</v>
      </c>
      <c r="C25" s="175"/>
      <c r="D25" s="175" t="str">
        <f>連結実質赤字比率に係る赤字・黒字の構成分析!G$33</f>
        <v>R01</v>
      </c>
      <c r="E25" s="175"/>
      <c r="F25" s="175" t="str">
        <f>連結実質赤字比率に係る赤字・黒字の構成分析!H$33</f>
        <v>R02</v>
      </c>
      <c r="G25" s="175"/>
      <c r="H25" s="175" t="str">
        <f>連結実質赤字比率に係る赤字・黒字の構成分析!I$33</f>
        <v>R03</v>
      </c>
      <c r="I25" s="175"/>
      <c r="J25" s="175" t="str">
        <f>連結実質赤字比率に係る赤字・黒字の構成分析!J$33</f>
        <v>R04</v>
      </c>
      <c r="K25" s="175"/>
    </row>
    <row r="26" spans="1:11" x14ac:dyDescent="0.15">
      <c r="A26" s="175"/>
      <c r="B26" s="175" t="s">
        <v>60</v>
      </c>
      <c r="C26" s="175" t="s">
        <v>61</v>
      </c>
      <c r="D26" s="175" t="s">
        <v>60</v>
      </c>
      <c r="E26" s="175" t="s">
        <v>61</v>
      </c>
      <c r="F26" s="175" t="s">
        <v>60</v>
      </c>
      <c r="G26" s="175" t="s">
        <v>61</v>
      </c>
      <c r="H26" s="175" t="s">
        <v>60</v>
      </c>
      <c r="I26" s="175" t="s">
        <v>61</v>
      </c>
      <c r="J26" s="175" t="s">
        <v>60</v>
      </c>
      <c r="K26" s="175" t="s">
        <v>61</v>
      </c>
    </row>
    <row r="27" spans="1:11" x14ac:dyDescent="0.15">
      <c r="A27" s="175" t="str">
        <f>IF(連結実質赤字比率に係る赤字・黒字の構成分析!C$43="",NA(),連結実質赤字比率に係る赤字・黒字の構成分析!C$43)</f>
        <v>その他会計（黒字）</v>
      </c>
      <c r="B27" s="175" t="e">
        <f>IF(ROUND(VALUE(SUBSTITUTE(連結実質赤字比率に係る赤字・黒字の構成分析!F$43,"▲", "-")), 2) &lt; 0, ABS(ROUND(VALUE(SUBSTITUTE(連結実質赤字比率に係る赤字・黒字の構成分析!F$43,"▲", "-")), 2)), NA())</f>
        <v>#N/A</v>
      </c>
      <c r="C27" s="175">
        <f>IF(ROUND(VALUE(SUBSTITUTE(連結実質赤字比率に係る赤字・黒字の構成分析!F$43,"▲", "-")), 2) &gt;= 0, ABS(ROUND(VALUE(SUBSTITUTE(連結実質赤字比率に係る赤字・黒字の構成分析!F$43,"▲", "-")), 2)), NA())</f>
        <v>0.12</v>
      </c>
      <c r="D27" s="175" t="e">
        <f>IF(ROUND(VALUE(SUBSTITUTE(連結実質赤字比率に係る赤字・黒字の構成分析!G$43,"▲", "-")), 2) &lt; 0, ABS(ROUND(VALUE(SUBSTITUTE(連結実質赤字比率に係る赤字・黒字の構成分析!G$43,"▲", "-")), 2)), NA())</f>
        <v>#N/A</v>
      </c>
      <c r="E27" s="175">
        <f>IF(ROUND(VALUE(SUBSTITUTE(連結実質赤字比率に係る赤字・黒字の構成分析!G$43,"▲", "-")), 2) &gt;= 0, ABS(ROUND(VALUE(SUBSTITUTE(連結実質赤字比率に係る赤字・黒字の構成分析!G$43,"▲", "-")), 2)), NA())</f>
        <v>0.05</v>
      </c>
      <c r="F27" s="175" t="e">
        <f>IF(ROUND(VALUE(SUBSTITUTE(連結実質赤字比率に係る赤字・黒字の構成分析!H$43,"▲", "-")), 2) &lt; 0, ABS(ROUND(VALUE(SUBSTITUTE(連結実質赤字比率に係る赤字・黒字の構成分析!H$43,"▲", "-")), 2)), NA())</f>
        <v>#N/A</v>
      </c>
      <c r="G27" s="175">
        <f>IF(ROUND(VALUE(SUBSTITUTE(連結実質赤字比率に係る赤字・黒字の構成分析!H$43,"▲", "-")), 2) &gt;= 0, ABS(ROUND(VALUE(SUBSTITUTE(連結実質赤字比率に係る赤字・黒字の構成分析!H$43,"▲", "-")), 2)), NA())</f>
        <v>0.06</v>
      </c>
      <c r="H27" s="175" t="e">
        <f>IF(ROUND(VALUE(SUBSTITUTE(連結実質赤字比率に係る赤字・黒字の構成分析!I$43,"▲", "-")), 2) &lt; 0, ABS(ROUND(VALUE(SUBSTITUTE(連結実質赤字比率に係る赤字・黒字の構成分析!I$43,"▲", "-")), 2)), NA())</f>
        <v>#N/A</v>
      </c>
      <c r="I27" s="175">
        <f>IF(ROUND(VALUE(SUBSTITUTE(連結実質赤字比率に係る赤字・黒字の構成分析!I$43,"▲", "-")), 2) &gt;= 0, ABS(ROUND(VALUE(SUBSTITUTE(連結実質赤字比率に係る赤字・黒字の構成分析!I$43,"▲", "-")), 2)), NA())</f>
        <v>0.04</v>
      </c>
      <c r="J27" s="175" t="e">
        <f>IF(ROUND(VALUE(SUBSTITUTE(連結実質赤字比率に係る赤字・黒字の構成分析!J$43,"▲", "-")), 2) &lt; 0, ABS(ROUND(VALUE(SUBSTITUTE(連結実質赤字比率に係る赤字・黒字の構成分析!J$43,"▲", "-")), 2)), NA())</f>
        <v>#N/A</v>
      </c>
      <c r="K27" s="175">
        <f>IF(ROUND(VALUE(SUBSTITUTE(連結実質赤字比率に係る赤字・黒字の構成分析!J$43,"▲", "-")), 2) &gt;= 0, ABS(ROUND(VALUE(SUBSTITUTE(連結実質赤字比率に係る赤字・黒字の構成分析!J$43,"▲", "-")), 2)), NA())</f>
        <v>0.05</v>
      </c>
    </row>
    <row r="28" spans="1:11" x14ac:dyDescent="0.15">
      <c r="A28" s="175" t="str">
        <f>IF(連結実質赤字比率に係る赤字・黒字の構成分析!C$42="",NA(),連結実質赤字比率に係る赤字・黒字の構成分析!C$42)</f>
        <v>その他会計（赤字）</v>
      </c>
      <c r="B28" s="175" t="e">
        <f>IF(ROUND(VALUE(SUBSTITUTE(連結実質赤字比率に係る赤字・黒字の構成分析!F$42,"▲", "-")), 2) &lt; 0, ABS(ROUND(VALUE(SUBSTITUTE(連結実質赤字比率に係る赤字・黒字の構成分析!F$42,"▲", "-")), 2)), NA())</f>
        <v>#VALUE!</v>
      </c>
      <c r="C28" s="175" t="e">
        <f>IF(ROUND(VALUE(SUBSTITUTE(連結実質赤字比率に係る赤字・黒字の構成分析!F$42,"▲", "-")), 2) &gt;= 0, ABS(ROUND(VALUE(SUBSTITUTE(連結実質赤字比率に係る赤字・黒字の構成分析!F$42,"▲", "-")), 2)), NA())</f>
        <v>#VALUE!</v>
      </c>
      <c r="D28" s="175" t="e">
        <f>IF(ROUND(VALUE(SUBSTITUTE(連結実質赤字比率に係る赤字・黒字の構成分析!G$42,"▲", "-")), 2) &lt; 0, ABS(ROUND(VALUE(SUBSTITUTE(連結実質赤字比率に係る赤字・黒字の構成分析!G$42,"▲", "-")), 2)), NA())</f>
        <v>#VALUE!</v>
      </c>
      <c r="E28" s="175" t="e">
        <f>IF(ROUND(VALUE(SUBSTITUTE(連結実質赤字比率に係る赤字・黒字の構成分析!G$42,"▲", "-")), 2) &gt;= 0, ABS(ROUND(VALUE(SUBSTITUTE(連結実質赤字比率に係る赤字・黒字の構成分析!G$42,"▲", "-")), 2)), NA())</f>
        <v>#VALUE!</v>
      </c>
      <c r="F28" s="175" t="e">
        <f>IF(ROUND(VALUE(SUBSTITUTE(連結実質赤字比率に係る赤字・黒字の構成分析!H$42,"▲", "-")), 2) &lt; 0, ABS(ROUND(VALUE(SUBSTITUTE(連結実質赤字比率に係る赤字・黒字の構成分析!H$42,"▲", "-")), 2)), NA())</f>
        <v>#VALUE!</v>
      </c>
      <c r="G28" s="175" t="e">
        <f>IF(ROUND(VALUE(SUBSTITUTE(連結実質赤字比率に係る赤字・黒字の構成分析!H$42,"▲", "-")), 2) &gt;= 0, ABS(ROUND(VALUE(SUBSTITUTE(連結実質赤字比率に係る赤字・黒字の構成分析!H$42,"▲", "-")), 2)), NA())</f>
        <v>#VALUE!</v>
      </c>
      <c r="H28" s="175" t="e">
        <f>IF(ROUND(VALUE(SUBSTITUTE(連結実質赤字比率に係る赤字・黒字の構成分析!I$42,"▲", "-")), 2) &lt; 0, ABS(ROUND(VALUE(SUBSTITUTE(連結実質赤字比率に係る赤字・黒字の構成分析!I$42,"▲", "-")), 2)), NA())</f>
        <v>#VALUE!</v>
      </c>
      <c r="I28" s="175" t="e">
        <f>IF(ROUND(VALUE(SUBSTITUTE(連結実質赤字比率に係る赤字・黒字の構成分析!I$42,"▲", "-")), 2) &gt;= 0, ABS(ROUND(VALUE(SUBSTITUTE(連結実質赤字比率に係る赤字・黒字の構成分析!I$42,"▲", "-")), 2)), NA())</f>
        <v>#VALUE!</v>
      </c>
      <c r="J28" s="175" t="e">
        <f>IF(ROUND(VALUE(SUBSTITUTE(連結実質赤字比率に係る赤字・黒字の構成分析!J$42,"▲", "-")), 2) &lt; 0, ABS(ROUND(VALUE(SUBSTITUTE(連結実質赤字比率に係る赤字・黒字の構成分析!J$42,"▲", "-")), 2)), NA())</f>
        <v>#VALUE!</v>
      </c>
      <c r="K28" s="175" t="e">
        <f>IF(ROUND(VALUE(SUBSTITUTE(連結実質赤字比率に係る赤字・黒字の構成分析!J$42,"▲", "-")), 2) &gt;= 0, ABS(ROUND(VALUE(SUBSTITUTE(連結実質赤字比率に係る赤字・黒字の構成分析!J$42,"▲", "-")), 2)), NA())</f>
        <v>#VALUE!</v>
      </c>
    </row>
    <row r="29" spans="1:11" x14ac:dyDescent="0.15">
      <c r="A29" s="175" t="str">
        <f>IF(連結実質赤字比率に係る赤字・黒字の構成分析!C$41="",NA(),連結実質赤字比率に係る赤字・黒字の構成分析!C$41)</f>
        <v>農業集落排水事業特別会計</v>
      </c>
      <c r="B29" s="175" t="e">
        <f>IF(ROUND(VALUE(SUBSTITUTE(連結実質赤字比率に係る赤字・黒字の構成分析!F$41,"▲", "-")), 2) &lt; 0, ABS(ROUND(VALUE(SUBSTITUTE(連結実質赤字比率に係る赤字・黒字の構成分析!F$41,"▲", "-")), 2)), NA())</f>
        <v>#N/A</v>
      </c>
      <c r="C29" s="175">
        <f>IF(ROUND(VALUE(SUBSTITUTE(連結実質赤字比率に係る赤字・黒字の構成分析!F$41,"▲", "-")), 2) &gt;= 0, ABS(ROUND(VALUE(SUBSTITUTE(連結実質赤字比率に係る赤字・黒字の構成分析!F$41,"▲", "-")), 2)), NA())</f>
        <v>0</v>
      </c>
      <c r="D29" s="175" t="e">
        <f>IF(ROUND(VALUE(SUBSTITUTE(連結実質赤字比率に係る赤字・黒字の構成分析!G$41,"▲", "-")), 2) &lt; 0, ABS(ROUND(VALUE(SUBSTITUTE(連結実質赤字比率に係る赤字・黒字の構成分析!G$41,"▲", "-")), 2)), NA())</f>
        <v>#N/A</v>
      </c>
      <c r="E29" s="175">
        <f>IF(ROUND(VALUE(SUBSTITUTE(連結実質赤字比率に係る赤字・黒字の構成分析!G$41,"▲", "-")), 2) &gt;= 0, ABS(ROUND(VALUE(SUBSTITUTE(連結実質赤字比率に係る赤字・黒字の構成分析!G$41,"▲", "-")), 2)), NA())</f>
        <v>0.01</v>
      </c>
      <c r="F29" s="175" t="e">
        <f>IF(ROUND(VALUE(SUBSTITUTE(連結実質赤字比率に係る赤字・黒字の構成分析!H$41,"▲", "-")), 2) &lt; 0, ABS(ROUND(VALUE(SUBSTITUTE(連結実質赤字比率に係る赤字・黒字の構成分析!H$41,"▲", "-")), 2)), NA())</f>
        <v>#N/A</v>
      </c>
      <c r="G29" s="175">
        <f>IF(ROUND(VALUE(SUBSTITUTE(連結実質赤字比率に係る赤字・黒字の構成分析!H$41,"▲", "-")), 2) &gt;= 0, ABS(ROUND(VALUE(SUBSTITUTE(連結実質赤字比率に係る赤字・黒字の構成分析!H$41,"▲", "-")), 2)), NA())</f>
        <v>0.02</v>
      </c>
      <c r="H29" s="175" t="e">
        <f>IF(ROUND(VALUE(SUBSTITUTE(連結実質赤字比率に係る赤字・黒字の構成分析!I$41,"▲", "-")), 2) &lt; 0, ABS(ROUND(VALUE(SUBSTITUTE(連結実質赤字比率に係る赤字・黒字の構成分析!I$41,"▲", "-")), 2)), NA())</f>
        <v>#N/A</v>
      </c>
      <c r="I29" s="175">
        <f>IF(ROUND(VALUE(SUBSTITUTE(連結実質赤字比率に係る赤字・黒字の構成分析!I$41,"▲", "-")), 2) &gt;= 0, ABS(ROUND(VALUE(SUBSTITUTE(連結実質赤字比率に係る赤字・黒字の構成分析!I$41,"▲", "-")), 2)), NA())</f>
        <v>0.04</v>
      </c>
      <c r="J29" s="175" t="e">
        <f>IF(ROUND(VALUE(SUBSTITUTE(連結実質赤字比率に係る赤字・黒字の構成分析!J$41,"▲", "-")), 2) &lt; 0, ABS(ROUND(VALUE(SUBSTITUTE(連結実質赤字比率に係る赤字・黒字の構成分析!J$41,"▲", "-")), 2)), NA())</f>
        <v>#N/A</v>
      </c>
      <c r="K29" s="175">
        <f>IF(ROUND(VALUE(SUBSTITUTE(連結実質赤字比率に係る赤字・黒字の構成分析!J$41,"▲", "-")), 2) &gt;= 0, ABS(ROUND(VALUE(SUBSTITUTE(連結実質赤字比率に係る赤字・黒字の構成分析!J$41,"▲", "-")), 2)), NA())</f>
        <v>7.0000000000000007E-2</v>
      </c>
    </row>
    <row r="30" spans="1:11" x14ac:dyDescent="0.15">
      <c r="A30" s="175" t="str">
        <f>IF(連結実質赤字比率に係る赤字・黒字の構成分析!C$40="",NA(),連結実質赤字比率に係る赤字・黒字の構成分析!C$40)</f>
        <v>下水道事業特別会計</v>
      </c>
      <c r="B30" s="175" t="e">
        <f>IF(ROUND(VALUE(SUBSTITUTE(連結実質赤字比率に係る赤字・黒字の構成分析!F$40,"▲", "-")), 2) &lt; 0, ABS(ROUND(VALUE(SUBSTITUTE(連結実質赤字比率に係る赤字・黒字の構成分析!F$40,"▲", "-")), 2)), NA())</f>
        <v>#N/A</v>
      </c>
      <c r="C30" s="175">
        <f>IF(ROUND(VALUE(SUBSTITUTE(連結実質赤字比率に係る赤字・黒字の構成分析!F$40,"▲", "-")), 2) &gt;= 0, ABS(ROUND(VALUE(SUBSTITUTE(連結実質赤字比率に係る赤字・黒字の構成分析!F$40,"▲", "-")), 2)), NA())</f>
        <v>0.28999999999999998</v>
      </c>
      <c r="D30" s="175" t="e">
        <f>IF(ROUND(VALUE(SUBSTITUTE(連結実質赤字比率に係る赤字・黒字の構成分析!G$40,"▲", "-")), 2) &lt; 0, ABS(ROUND(VALUE(SUBSTITUTE(連結実質赤字比率に係る赤字・黒字の構成分析!G$40,"▲", "-")), 2)), NA())</f>
        <v>#N/A</v>
      </c>
      <c r="E30" s="175">
        <f>IF(ROUND(VALUE(SUBSTITUTE(連結実質赤字比率に係る赤字・黒字の構成分析!G$40,"▲", "-")), 2) &gt;= 0, ABS(ROUND(VALUE(SUBSTITUTE(連結実質赤字比率に係る赤字・黒字の構成分析!G$40,"▲", "-")), 2)), NA())</f>
        <v>0.26</v>
      </c>
      <c r="F30" s="175" t="e">
        <f>IF(ROUND(VALUE(SUBSTITUTE(連結実質赤字比率に係る赤字・黒字の構成分析!H$40,"▲", "-")), 2) &lt; 0, ABS(ROUND(VALUE(SUBSTITUTE(連結実質赤字比率に係る赤字・黒字の構成分析!H$40,"▲", "-")), 2)), NA())</f>
        <v>#N/A</v>
      </c>
      <c r="G30" s="175">
        <f>IF(ROUND(VALUE(SUBSTITUTE(連結実質赤字比率に係る赤字・黒字の構成分析!H$40,"▲", "-")), 2) &gt;= 0, ABS(ROUND(VALUE(SUBSTITUTE(連結実質赤字比率に係る赤字・黒字の構成分析!H$40,"▲", "-")), 2)), NA())</f>
        <v>0.34</v>
      </c>
      <c r="H30" s="175" t="e">
        <f>IF(ROUND(VALUE(SUBSTITUTE(連結実質赤字比率に係る赤字・黒字の構成分析!I$40,"▲", "-")), 2) &lt; 0, ABS(ROUND(VALUE(SUBSTITUTE(連結実質赤字比率に係る赤字・黒字の構成分析!I$40,"▲", "-")), 2)), NA())</f>
        <v>#N/A</v>
      </c>
      <c r="I30" s="175">
        <f>IF(ROUND(VALUE(SUBSTITUTE(連結実質赤字比率に係る赤字・黒字の構成分析!I$40,"▲", "-")), 2) &gt;= 0, ABS(ROUND(VALUE(SUBSTITUTE(連結実質赤字比率に係る赤字・黒字の構成分析!I$40,"▲", "-")), 2)), NA())</f>
        <v>0.25</v>
      </c>
      <c r="J30" s="175" t="e">
        <f>IF(ROUND(VALUE(SUBSTITUTE(連結実質赤字比率に係る赤字・黒字の構成分析!J$40,"▲", "-")), 2) &lt; 0, ABS(ROUND(VALUE(SUBSTITUTE(連結実質赤字比率に係る赤字・黒字の構成分析!J$40,"▲", "-")), 2)), NA())</f>
        <v>#N/A</v>
      </c>
      <c r="K30" s="175">
        <f>IF(ROUND(VALUE(SUBSTITUTE(連結実質赤字比率に係る赤字・黒字の構成分析!J$40,"▲", "-")), 2) &gt;= 0, ABS(ROUND(VALUE(SUBSTITUTE(連結実質赤字比率に係る赤字・黒字の構成分析!J$40,"▲", "-")), 2)), NA())</f>
        <v>0.24</v>
      </c>
    </row>
    <row r="31" spans="1:11" x14ac:dyDescent="0.15">
      <c r="A31" s="175" t="str">
        <f>IF(連結実質赤字比率に係る赤字・黒字の構成分析!C$39="",NA(),連結実質赤字比率に係る赤字・黒字の構成分析!C$39)</f>
        <v>国民健康保険特別会計</v>
      </c>
      <c r="B31" s="175" t="e">
        <f>IF(ROUND(VALUE(SUBSTITUTE(連結実質赤字比率に係る赤字・黒字の構成分析!F$39,"▲", "-")), 2) &lt; 0, ABS(ROUND(VALUE(SUBSTITUTE(連結実質赤字比率に係る赤字・黒字の構成分析!F$39,"▲", "-")), 2)), NA())</f>
        <v>#N/A</v>
      </c>
      <c r="C31" s="175">
        <f>IF(ROUND(VALUE(SUBSTITUTE(連結実質赤字比率に係る赤字・黒字の構成分析!F$39,"▲", "-")), 2) &gt;= 0, ABS(ROUND(VALUE(SUBSTITUTE(連結実質赤字比率に係る赤字・黒字の構成分析!F$39,"▲", "-")), 2)), NA())</f>
        <v>1.35</v>
      </c>
      <c r="D31" s="175" t="e">
        <f>IF(ROUND(VALUE(SUBSTITUTE(連結実質赤字比率に係る赤字・黒字の構成分析!G$39,"▲", "-")), 2) &lt; 0, ABS(ROUND(VALUE(SUBSTITUTE(連結実質赤字比率に係る赤字・黒字の構成分析!G$39,"▲", "-")), 2)), NA())</f>
        <v>#N/A</v>
      </c>
      <c r="E31" s="175">
        <f>IF(ROUND(VALUE(SUBSTITUTE(連結実質赤字比率に係る赤字・黒字の構成分析!G$39,"▲", "-")), 2) &gt;= 0, ABS(ROUND(VALUE(SUBSTITUTE(連結実質赤字比率に係る赤字・黒字の構成分析!G$39,"▲", "-")), 2)), NA())</f>
        <v>0.26</v>
      </c>
      <c r="F31" s="175" t="e">
        <f>IF(ROUND(VALUE(SUBSTITUTE(連結実質赤字比率に係る赤字・黒字の構成分析!H$39,"▲", "-")), 2) &lt; 0, ABS(ROUND(VALUE(SUBSTITUTE(連結実質赤字比率に係る赤字・黒字の構成分析!H$39,"▲", "-")), 2)), NA())</f>
        <v>#N/A</v>
      </c>
      <c r="G31" s="175">
        <f>IF(ROUND(VALUE(SUBSTITUTE(連結実質赤字比率に係る赤字・黒字の構成分析!H$39,"▲", "-")), 2) &gt;= 0, ABS(ROUND(VALUE(SUBSTITUTE(連結実質赤字比率に係る赤字・黒字の構成分析!H$39,"▲", "-")), 2)), NA())</f>
        <v>0.19</v>
      </c>
      <c r="H31" s="175" t="e">
        <f>IF(ROUND(VALUE(SUBSTITUTE(連結実質赤字比率に係る赤字・黒字の構成分析!I$39,"▲", "-")), 2) &lt; 0, ABS(ROUND(VALUE(SUBSTITUTE(連結実質赤字比率に係る赤字・黒字の構成分析!I$39,"▲", "-")), 2)), NA())</f>
        <v>#N/A</v>
      </c>
      <c r="I31" s="175">
        <f>IF(ROUND(VALUE(SUBSTITUTE(連結実質赤字比率に係る赤字・黒字の構成分析!I$39,"▲", "-")), 2) &gt;= 0, ABS(ROUND(VALUE(SUBSTITUTE(連結実質赤字比率に係る赤字・黒字の構成分析!I$39,"▲", "-")), 2)), NA())</f>
        <v>0.08</v>
      </c>
      <c r="J31" s="175" t="e">
        <f>IF(ROUND(VALUE(SUBSTITUTE(連結実質赤字比率に係る赤字・黒字の構成分析!J$39,"▲", "-")), 2) &lt; 0, ABS(ROUND(VALUE(SUBSTITUTE(連結実質赤字比率に係る赤字・黒字の構成分析!J$39,"▲", "-")), 2)), NA())</f>
        <v>#N/A</v>
      </c>
      <c r="K31" s="175">
        <f>IF(ROUND(VALUE(SUBSTITUTE(連結実質赤字比率に係る赤字・黒字の構成分析!J$39,"▲", "-")), 2) &gt;= 0, ABS(ROUND(VALUE(SUBSTITUTE(連結実質赤字比率に係る赤字・黒字の構成分析!J$39,"▲", "-")), 2)), NA())</f>
        <v>0.24</v>
      </c>
    </row>
    <row r="32" spans="1:11" x14ac:dyDescent="0.15">
      <c r="A32" s="175" t="str">
        <f>IF(連結実質赤字比率に係る赤字・黒字の構成分析!C$38="",NA(),連結実質赤字比率に係る赤字・黒字の構成分析!C$38)</f>
        <v>国民健康保険診療所特別会計</v>
      </c>
      <c r="B32" s="175" t="e">
        <f>IF(ROUND(VALUE(SUBSTITUTE(連結実質赤字比率に係る赤字・黒字の構成分析!F$38,"▲", "-")), 2) &lt; 0, ABS(ROUND(VALUE(SUBSTITUTE(連結実質赤字比率に係る赤字・黒字の構成分析!F$38,"▲", "-")), 2)), NA())</f>
        <v>#N/A</v>
      </c>
      <c r="C32" s="175">
        <f>IF(ROUND(VALUE(SUBSTITUTE(連結実質赤字比率に係る赤字・黒字の構成分析!F$38,"▲", "-")), 2) &gt;= 0, ABS(ROUND(VALUE(SUBSTITUTE(連結実質赤字比率に係る赤字・黒字の構成分析!F$38,"▲", "-")), 2)), NA())</f>
        <v>0.18</v>
      </c>
      <c r="D32" s="175" t="e">
        <f>IF(ROUND(VALUE(SUBSTITUTE(連結実質赤字比率に係る赤字・黒字の構成分析!G$38,"▲", "-")), 2) &lt; 0, ABS(ROUND(VALUE(SUBSTITUTE(連結実質赤字比率に係る赤字・黒字の構成分析!G$38,"▲", "-")), 2)), NA())</f>
        <v>#N/A</v>
      </c>
      <c r="E32" s="175">
        <f>IF(ROUND(VALUE(SUBSTITUTE(連結実質赤字比率に係る赤字・黒字の構成分析!G$38,"▲", "-")), 2) &gt;= 0, ABS(ROUND(VALUE(SUBSTITUTE(連結実質赤字比率に係る赤字・黒字の構成分析!G$38,"▲", "-")), 2)), NA())</f>
        <v>0.13</v>
      </c>
      <c r="F32" s="175" t="e">
        <f>IF(ROUND(VALUE(SUBSTITUTE(連結実質赤字比率に係る赤字・黒字の構成分析!H$38,"▲", "-")), 2) &lt; 0, ABS(ROUND(VALUE(SUBSTITUTE(連結実質赤字比率に係る赤字・黒字の構成分析!H$38,"▲", "-")), 2)), NA())</f>
        <v>#N/A</v>
      </c>
      <c r="G32" s="175">
        <f>IF(ROUND(VALUE(SUBSTITUTE(連結実質赤字比率に係る赤字・黒字の構成分析!H$38,"▲", "-")), 2) &gt;= 0, ABS(ROUND(VALUE(SUBSTITUTE(連結実質赤字比率に係る赤字・黒字の構成分析!H$38,"▲", "-")), 2)), NA())</f>
        <v>0.1</v>
      </c>
      <c r="H32" s="175" t="e">
        <f>IF(ROUND(VALUE(SUBSTITUTE(連結実質赤字比率に係る赤字・黒字の構成分析!I$38,"▲", "-")), 2) &lt; 0, ABS(ROUND(VALUE(SUBSTITUTE(連結実質赤字比率に係る赤字・黒字の構成分析!I$38,"▲", "-")), 2)), NA())</f>
        <v>#N/A</v>
      </c>
      <c r="I32" s="175">
        <f>IF(ROUND(VALUE(SUBSTITUTE(連結実質赤字比率に係る赤字・黒字の構成分析!I$38,"▲", "-")), 2) &gt;= 0, ABS(ROUND(VALUE(SUBSTITUTE(連結実質赤字比率に係る赤字・黒字の構成分析!I$38,"▲", "-")), 2)), NA())</f>
        <v>0.18</v>
      </c>
      <c r="J32" s="175" t="e">
        <f>IF(ROUND(VALUE(SUBSTITUTE(連結実質赤字比率に係る赤字・黒字の構成分析!J$38,"▲", "-")), 2) &lt; 0, ABS(ROUND(VALUE(SUBSTITUTE(連結実質赤字比率に係る赤字・黒字の構成分析!J$38,"▲", "-")), 2)), NA())</f>
        <v>#N/A</v>
      </c>
      <c r="K32" s="175">
        <f>IF(ROUND(VALUE(SUBSTITUTE(連結実質赤字比率に係る赤字・黒字の構成分析!J$38,"▲", "-")), 2) &gt;= 0, ABS(ROUND(VALUE(SUBSTITUTE(連結実質赤字比率に係る赤字・黒字の構成分析!J$38,"▲", "-")), 2)), NA())</f>
        <v>0.31</v>
      </c>
    </row>
    <row r="33" spans="1:16" x14ac:dyDescent="0.15">
      <c r="A33" s="175" t="str">
        <f>IF(連結実質赤字比率に係る赤字・黒字の構成分析!C$37="",NA(),連結実質赤字比率に係る赤字・黒字の構成分析!C$37)</f>
        <v>介護老人保健施設事業会計</v>
      </c>
      <c r="B33" s="175" t="e">
        <f>IF(ROUND(VALUE(SUBSTITUTE(連結実質赤字比率に係る赤字・黒字の構成分析!F$37,"▲", "-")), 2) &lt; 0, ABS(ROUND(VALUE(SUBSTITUTE(連結実質赤字比率に係る赤字・黒字の構成分析!F$37,"▲", "-")), 2)), NA())</f>
        <v>#N/A</v>
      </c>
      <c r="C33" s="175">
        <f>IF(ROUND(VALUE(SUBSTITUTE(連結実質赤字比率に係る赤字・黒字の構成分析!F$37,"▲", "-")), 2) &gt;= 0, ABS(ROUND(VALUE(SUBSTITUTE(連結実質赤字比率に係る赤字・黒字の構成分析!F$37,"▲", "-")), 2)), NA())</f>
        <v>1.28</v>
      </c>
      <c r="D33" s="175" t="e">
        <f>IF(ROUND(VALUE(SUBSTITUTE(連結実質赤字比率に係る赤字・黒字の構成分析!G$37,"▲", "-")), 2) &lt; 0, ABS(ROUND(VALUE(SUBSTITUTE(連結実質赤字比率に係る赤字・黒字の構成分析!G$37,"▲", "-")), 2)), NA())</f>
        <v>#N/A</v>
      </c>
      <c r="E33" s="175">
        <f>IF(ROUND(VALUE(SUBSTITUTE(連結実質赤字比率に係る赤字・黒字の構成分析!G$37,"▲", "-")), 2) &gt;= 0, ABS(ROUND(VALUE(SUBSTITUTE(連結実質赤字比率に係る赤字・黒字の構成分析!G$37,"▲", "-")), 2)), NA())</f>
        <v>0.6</v>
      </c>
      <c r="F33" s="175" t="e">
        <f>IF(ROUND(VALUE(SUBSTITUTE(連結実質赤字比率に係る赤字・黒字の構成分析!H$37,"▲", "-")), 2) &lt; 0, ABS(ROUND(VALUE(SUBSTITUTE(連結実質赤字比率に係る赤字・黒字の構成分析!H$37,"▲", "-")), 2)), NA())</f>
        <v>#N/A</v>
      </c>
      <c r="G33" s="175">
        <f>IF(ROUND(VALUE(SUBSTITUTE(連結実質赤字比率に係る赤字・黒字の構成分析!H$37,"▲", "-")), 2) &gt;= 0, ABS(ROUND(VALUE(SUBSTITUTE(連結実質赤字比率に係る赤字・黒字の構成分析!H$37,"▲", "-")), 2)), NA())</f>
        <v>0.86</v>
      </c>
      <c r="H33" s="175" t="e">
        <f>IF(ROUND(VALUE(SUBSTITUTE(連結実質赤字比率に係る赤字・黒字の構成分析!I$37,"▲", "-")), 2) &lt; 0, ABS(ROUND(VALUE(SUBSTITUTE(連結実質赤字比率に係る赤字・黒字の構成分析!I$37,"▲", "-")), 2)), NA())</f>
        <v>#N/A</v>
      </c>
      <c r="I33" s="175">
        <f>IF(ROUND(VALUE(SUBSTITUTE(連結実質赤字比率に係る赤字・黒字の構成分析!I$37,"▲", "-")), 2) &gt;= 0, ABS(ROUND(VALUE(SUBSTITUTE(連結実質赤字比率に係る赤字・黒字の構成分析!I$37,"▲", "-")), 2)), NA())</f>
        <v>0.93</v>
      </c>
      <c r="J33" s="175" t="e">
        <f>IF(ROUND(VALUE(SUBSTITUTE(連結実質赤字比率に係る赤字・黒字の構成分析!J$37,"▲", "-")), 2) &lt; 0, ABS(ROUND(VALUE(SUBSTITUTE(連結実質赤字比率に係る赤字・黒字の構成分析!J$37,"▲", "-")), 2)), NA())</f>
        <v>#N/A</v>
      </c>
      <c r="K33" s="175">
        <f>IF(ROUND(VALUE(SUBSTITUTE(連結実質赤字比率に係る赤字・黒字の構成分析!J$37,"▲", "-")), 2) &gt;= 0, ABS(ROUND(VALUE(SUBSTITUTE(連結実質赤字比率に係る赤字・黒字の構成分析!J$37,"▲", "-")), 2)), NA())</f>
        <v>0.96</v>
      </c>
    </row>
    <row r="34" spans="1:16" x14ac:dyDescent="0.15">
      <c r="A34" s="175" t="str">
        <f>IF(連結実質赤字比率に係る赤字・黒字の構成分析!C$36="",NA(),連結実質赤字比率に係る赤字・黒字の構成分析!C$36)</f>
        <v>介護保険特別会計</v>
      </c>
      <c r="B34" s="175" t="e">
        <f>IF(ROUND(VALUE(SUBSTITUTE(連結実質赤字比率に係る赤字・黒字の構成分析!F$36,"▲", "-")), 2) &lt; 0, ABS(ROUND(VALUE(SUBSTITUTE(連結実質赤字比率に係る赤字・黒字の構成分析!F$36,"▲", "-")), 2)), NA())</f>
        <v>#N/A</v>
      </c>
      <c r="C34" s="175">
        <f>IF(ROUND(VALUE(SUBSTITUTE(連結実質赤字比率に係る赤字・黒字の構成分析!F$36,"▲", "-")), 2) &gt;= 0, ABS(ROUND(VALUE(SUBSTITUTE(連結実質赤字比率に係る赤字・黒字の構成分析!F$36,"▲", "-")), 2)), NA())</f>
        <v>1.22</v>
      </c>
      <c r="D34" s="175" t="e">
        <f>IF(ROUND(VALUE(SUBSTITUTE(連結実質赤字比率に係る赤字・黒字の構成分析!G$36,"▲", "-")), 2) &lt; 0, ABS(ROUND(VALUE(SUBSTITUTE(連結実質赤字比率に係る赤字・黒字の構成分析!G$36,"▲", "-")), 2)), NA())</f>
        <v>#N/A</v>
      </c>
      <c r="E34" s="175">
        <f>IF(ROUND(VALUE(SUBSTITUTE(連結実質赤字比率に係る赤字・黒字の構成分析!G$36,"▲", "-")), 2) &gt;= 0, ABS(ROUND(VALUE(SUBSTITUTE(連結実質赤字比率に係る赤字・黒字の構成分析!G$36,"▲", "-")), 2)), NA())</f>
        <v>1.53</v>
      </c>
      <c r="F34" s="175" t="e">
        <f>IF(ROUND(VALUE(SUBSTITUTE(連結実質赤字比率に係る赤字・黒字の構成分析!H$36,"▲", "-")), 2) &lt; 0, ABS(ROUND(VALUE(SUBSTITUTE(連結実質赤字比率に係る赤字・黒字の構成分析!H$36,"▲", "-")), 2)), NA())</f>
        <v>#N/A</v>
      </c>
      <c r="G34" s="175">
        <f>IF(ROUND(VALUE(SUBSTITUTE(連結実質赤字比率に係る赤字・黒字の構成分析!H$36,"▲", "-")), 2) &gt;= 0, ABS(ROUND(VALUE(SUBSTITUTE(連結実質赤字比率に係る赤字・黒字の構成分析!H$36,"▲", "-")), 2)), NA())</f>
        <v>1.75</v>
      </c>
      <c r="H34" s="175" t="e">
        <f>IF(ROUND(VALUE(SUBSTITUTE(連結実質赤字比率に係る赤字・黒字の構成分析!I$36,"▲", "-")), 2) &lt; 0, ABS(ROUND(VALUE(SUBSTITUTE(連結実質赤字比率に係る赤字・黒字の構成分析!I$36,"▲", "-")), 2)), NA())</f>
        <v>#N/A</v>
      </c>
      <c r="I34" s="175">
        <f>IF(ROUND(VALUE(SUBSTITUTE(連結実質赤字比率に係る赤字・黒字の構成分析!I$36,"▲", "-")), 2) &gt;= 0, ABS(ROUND(VALUE(SUBSTITUTE(連結実質赤字比率に係る赤字・黒字の構成分析!I$36,"▲", "-")), 2)), NA())</f>
        <v>1.64</v>
      </c>
      <c r="J34" s="175" t="e">
        <f>IF(ROUND(VALUE(SUBSTITUTE(連結実質赤字比率に係る赤字・黒字の構成分析!J$36,"▲", "-")), 2) &lt; 0, ABS(ROUND(VALUE(SUBSTITUTE(連結実質赤字比率に係る赤字・黒字の構成分析!J$36,"▲", "-")), 2)), NA())</f>
        <v>#N/A</v>
      </c>
      <c r="K34" s="175">
        <f>IF(ROUND(VALUE(SUBSTITUTE(連結実質赤字比率に係る赤字・黒字の構成分析!J$36,"▲", "-")), 2) &gt;= 0, ABS(ROUND(VALUE(SUBSTITUTE(連結実質赤字比率に係る赤字・黒字の構成分析!J$36,"▲", "-")), 2)), NA())</f>
        <v>2.4</v>
      </c>
    </row>
    <row r="35" spans="1:16" x14ac:dyDescent="0.15">
      <c r="A35" s="175" t="str">
        <f>IF(連結実質赤字比率に係る赤字・黒字の構成分析!C$35="",NA(),連結実質赤字比率に係る赤字・黒字の構成分析!C$35)</f>
        <v>一般会計</v>
      </c>
      <c r="B35" s="175" t="e">
        <f>IF(ROUND(VALUE(SUBSTITUTE(連結実質赤字比率に係る赤字・黒字の構成分析!F$35,"▲", "-")), 2) &lt; 0, ABS(ROUND(VALUE(SUBSTITUTE(連結実質赤字比率に係る赤字・黒字の構成分析!F$35,"▲", "-")), 2)), NA())</f>
        <v>#N/A</v>
      </c>
      <c r="C35" s="175">
        <f>IF(ROUND(VALUE(SUBSTITUTE(連結実質赤字比率に係る赤字・黒字の構成分析!F$35,"▲", "-")), 2) &gt;= 0, ABS(ROUND(VALUE(SUBSTITUTE(連結実質赤字比率に係る赤字・黒字の構成分析!F$35,"▲", "-")), 2)), NA())</f>
        <v>9.16</v>
      </c>
      <c r="D35" s="175" t="e">
        <f>IF(ROUND(VALUE(SUBSTITUTE(連結実質赤字比率に係る赤字・黒字の構成分析!G$35,"▲", "-")), 2) &lt; 0, ABS(ROUND(VALUE(SUBSTITUTE(連結実質赤字比率に係る赤字・黒字の構成分析!G$35,"▲", "-")), 2)), NA())</f>
        <v>#N/A</v>
      </c>
      <c r="E35" s="175">
        <f>IF(ROUND(VALUE(SUBSTITUTE(連結実質赤字比率に係る赤字・黒字の構成分析!G$35,"▲", "-")), 2) &gt;= 0, ABS(ROUND(VALUE(SUBSTITUTE(連結実質赤字比率に係る赤字・黒字の構成分析!G$35,"▲", "-")), 2)), NA())</f>
        <v>9.58</v>
      </c>
      <c r="F35" s="175" t="e">
        <f>IF(ROUND(VALUE(SUBSTITUTE(連結実質赤字比率に係る赤字・黒字の構成分析!H$35,"▲", "-")), 2) &lt; 0, ABS(ROUND(VALUE(SUBSTITUTE(連結実質赤字比率に係る赤字・黒字の構成分析!H$35,"▲", "-")), 2)), NA())</f>
        <v>#N/A</v>
      </c>
      <c r="G35" s="175">
        <f>IF(ROUND(VALUE(SUBSTITUTE(連結実質赤字比率に係る赤字・黒字の構成分析!H$35,"▲", "-")), 2) &gt;= 0, ABS(ROUND(VALUE(SUBSTITUTE(連結実質赤字比率に係る赤字・黒字の構成分析!H$35,"▲", "-")), 2)), NA())</f>
        <v>7.05</v>
      </c>
      <c r="H35" s="175" t="e">
        <f>IF(ROUND(VALUE(SUBSTITUTE(連結実質赤字比率に係る赤字・黒字の構成分析!I$35,"▲", "-")), 2) &lt; 0, ABS(ROUND(VALUE(SUBSTITUTE(連結実質赤字比率に係る赤字・黒字の構成分析!I$35,"▲", "-")), 2)), NA())</f>
        <v>#N/A</v>
      </c>
      <c r="I35" s="175">
        <f>IF(ROUND(VALUE(SUBSTITUTE(連結実質赤字比率に係る赤字・黒字の構成分析!I$35,"▲", "-")), 2) &gt;= 0, ABS(ROUND(VALUE(SUBSTITUTE(連結実質赤字比率に係る赤字・黒字の構成分析!I$35,"▲", "-")), 2)), NA())</f>
        <v>9.11</v>
      </c>
      <c r="J35" s="175" t="e">
        <f>IF(ROUND(VALUE(SUBSTITUTE(連結実質赤字比率に係る赤字・黒字の構成分析!J$35,"▲", "-")), 2) &lt; 0, ABS(ROUND(VALUE(SUBSTITUTE(連結実質赤字比率に係る赤字・黒字の構成分析!J$35,"▲", "-")), 2)), NA())</f>
        <v>#N/A</v>
      </c>
      <c r="K35" s="175">
        <f>IF(ROUND(VALUE(SUBSTITUTE(連結実質赤字比率に係る赤字・黒字の構成分析!J$35,"▲", "-")), 2) &gt;= 0, ABS(ROUND(VALUE(SUBSTITUTE(連結実質赤字比率に係る赤字・黒字の構成分析!J$35,"▲", "-")), 2)), NA())</f>
        <v>5.76</v>
      </c>
    </row>
    <row r="36" spans="1:16" x14ac:dyDescent="0.15">
      <c r="A36" s="175" t="str">
        <f>IF(連結実質赤字比率に係る赤字・黒字の構成分析!C$34="",NA(),連結実質赤字比率に係る赤字・黒字の構成分析!C$34)</f>
        <v>国民健康保険陶病院事業会計</v>
      </c>
      <c r="B36" s="175" t="e">
        <f>IF(ROUND(VALUE(SUBSTITUTE(連結実質赤字比率に係る赤字・黒字の構成分析!F$34,"▲", "-")), 2) &lt; 0, ABS(ROUND(VALUE(SUBSTITUTE(連結実質赤字比率に係る赤字・黒字の構成分析!F$34,"▲", "-")), 2)), NA())</f>
        <v>#N/A</v>
      </c>
      <c r="C36" s="175">
        <f>IF(ROUND(VALUE(SUBSTITUTE(連結実質赤字比率に係る赤字・黒字の構成分析!F$34,"▲", "-")), 2) &gt;= 0, ABS(ROUND(VALUE(SUBSTITUTE(連結実質赤字比率に係る赤字・黒字の構成分析!F$34,"▲", "-")), 2)), NA())</f>
        <v>34.840000000000003</v>
      </c>
      <c r="D36" s="175" t="e">
        <f>IF(ROUND(VALUE(SUBSTITUTE(連結実質赤字比率に係る赤字・黒字の構成分析!G$34,"▲", "-")), 2) &lt; 0, ABS(ROUND(VALUE(SUBSTITUTE(連結実質赤字比率に係る赤字・黒字の構成分析!G$34,"▲", "-")), 2)), NA())</f>
        <v>#N/A</v>
      </c>
      <c r="E36" s="175">
        <f>IF(ROUND(VALUE(SUBSTITUTE(連結実質赤字比率に係る赤字・黒字の構成分析!G$34,"▲", "-")), 2) &gt;= 0, ABS(ROUND(VALUE(SUBSTITUTE(連結実質赤字比率に係る赤字・黒字の構成分析!G$34,"▲", "-")), 2)), NA())</f>
        <v>36.799999999999997</v>
      </c>
      <c r="F36" s="175" t="e">
        <f>IF(ROUND(VALUE(SUBSTITUTE(連結実質赤字比率に係る赤字・黒字の構成分析!H$34,"▲", "-")), 2) &lt; 0, ABS(ROUND(VALUE(SUBSTITUTE(連結実質赤字比率に係る赤字・黒字の構成分析!H$34,"▲", "-")), 2)), NA())</f>
        <v>#N/A</v>
      </c>
      <c r="G36" s="175">
        <f>IF(ROUND(VALUE(SUBSTITUTE(連結実質赤字比率に係る赤字・黒字の構成分析!H$34,"▲", "-")), 2) &gt;= 0, ABS(ROUND(VALUE(SUBSTITUTE(連結実質赤字比率に係る赤字・黒字の構成分析!H$34,"▲", "-")), 2)), NA())</f>
        <v>34.950000000000003</v>
      </c>
      <c r="H36" s="175" t="e">
        <f>IF(ROUND(VALUE(SUBSTITUTE(連結実質赤字比率に係る赤字・黒字の構成分析!I$34,"▲", "-")), 2) &lt; 0, ABS(ROUND(VALUE(SUBSTITUTE(連結実質赤字比率に係る赤字・黒字の構成分析!I$34,"▲", "-")), 2)), NA())</f>
        <v>#N/A</v>
      </c>
      <c r="I36" s="175">
        <f>IF(ROUND(VALUE(SUBSTITUTE(連結実質赤字比率に係る赤字・黒字の構成分析!I$34,"▲", "-")), 2) &gt;= 0, ABS(ROUND(VALUE(SUBSTITUTE(連結実質赤字比率に係る赤字・黒字の構成分析!I$34,"▲", "-")), 2)), NA())</f>
        <v>34.43</v>
      </c>
      <c r="J36" s="175" t="e">
        <f>IF(ROUND(VALUE(SUBSTITUTE(連結実質赤字比率に係る赤字・黒字の構成分析!J$34,"▲", "-")), 2) &lt; 0, ABS(ROUND(VALUE(SUBSTITUTE(連結実質赤字比率に係る赤字・黒字の構成分析!J$34,"▲", "-")), 2)), NA())</f>
        <v>#N/A</v>
      </c>
      <c r="K36" s="175">
        <f>IF(ROUND(VALUE(SUBSTITUTE(連結実質赤字比率に係る赤字・黒字の構成分析!J$34,"▲", "-")), 2) &gt;= 0, ABS(ROUND(VALUE(SUBSTITUTE(連結実質赤字比率に係る赤字・黒字の構成分析!J$34,"▲", "-")), 2)), NA())</f>
        <v>35.15</v>
      </c>
    </row>
    <row r="39" spans="1:16" x14ac:dyDescent="0.15">
      <c r="A39" s="144" t="s">
        <v>62</v>
      </c>
    </row>
    <row r="40" spans="1:16" x14ac:dyDescent="0.15">
      <c r="A40" s="176"/>
      <c r="B40" s="176" t="str">
        <f>'実質公債費比率（分子）の構造'!K$44</f>
        <v>H30</v>
      </c>
      <c r="C40" s="176"/>
      <c r="D40" s="176"/>
      <c r="E40" s="176" t="str">
        <f>'実質公債費比率（分子）の構造'!L$44</f>
        <v>R01</v>
      </c>
      <c r="F40" s="176"/>
      <c r="G40" s="176"/>
      <c r="H40" s="176" t="str">
        <f>'実質公債費比率（分子）の構造'!M$44</f>
        <v>R02</v>
      </c>
      <c r="I40" s="176"/>
      <c r="J40" s="176"/>
      <c r="K40" s="176" t="str">
        <f>'実質公債費比率（分子）の構造'!N$44</f>
        <v>R03</v>
      </c>
      <c r="L40" s="176"/>
      <c r="M40" s="176"/>
      <c r="N40" s="176" t="str">
        <f>'実質公債費比率（分子）の構造'!O$44</f>
        <v>R04</v>
      </c>
      <c r="O40" s="176"/>
      <c r="P40" s="176"/>
    </row>
    <row r="41" spans="1:16" x14ac:dyDescent="0.15">
      <c r="A41" s="176"/>
      <c r="B41" s="176" t="s">
        <v>63</v>
      </c>
      <c r="C41" s="176"/>
      <c r="D41" s="176" t="s">
        <v>64</v>
      </c>
      <c r="E41" s="176" t="s">
        <v>63</v>
      </c>
      <c r="F41" s="176"/>
      <c r="G41" s="176" t="s">
        <v>64</v>
      </c>
      <c r="H41" s="176" t="s">
        <v>63</v>
      </c>
      <c r="I41" s="176"/>
      <c r="J41" s="176" t="s">
        <v>64</v>
      </c>
      <c r="K41" s="176" t="s">
        <v>63</v>
      </c>
      <c r="L41" s="176"/>
      <c r="M41" s="176" t="s">
        <v>64</v>
      </c>
      <c r="N41" s="176" t="s">
        <v>63</v>
      </c>
      <c r="O41" s="176"/>
      <c r="P41" s="176" t="s">
        <v>64</v>
      </c>
    </row>
    <row r="42" spans="1:16" x14ac:dyDescent="0.15">
      <c r="A42" s="176" t="s">
        <v>65</v>
      </c>
      <c r="B42" s="176"/>
      <c r="C42" s="176"/>
      <c r="D42" s="176">
        <f>'実質公債費比率（分子）の構造'!K$52</f>
        <v>800</v>
      </c>
      <c r="E42" s="176"/>
      <c r="F42" s="176"/>
      <c r="G42" s="176">
        <f>'実質公債費比率（分子）の構造'!L$52</f>
        <v>754</v>
      </c>
      <c r="H42" s="176"/>
      <c r="I42" s="176"/>
      <c r="J42" s="176">
        <f>'実質公債費比率（分子）の構造'!M$52</f>
        <v>756</v>
      </c>
      <c r="K42" s="176"/>
      <c r="L42" s="176"/>
      <c r="M42" s="176">
        <f>'実質公債費比率（分子）の構造'!N$52</f>
        <v>778</v>
      </c>
      <c r="N42" s="176"/>
      <c r="O42" s="176"/>
      <c r="P42" s="176">
        <f>'実質公債費比率（分子）の構造'!O$52</f>
        <v>744</v>
      </c>
    </row>
    <row r="43" spans="1:16" x14ac:dyDescent="0.15">
      <c r="A43" s="176" t="s">
        <v>66</v>
      </c>
      <c r="B43" s="176" t="str">
        <f>'実質公債費比率（分子）の構造'!K$51</f>
        <v>-</v>
      </c>
      <c r="C43" s="176"/>
      <c r="D43" s="176"/>
      <c r="E43" s="176" t="str">
        <f>'実質公債費比率（分子）の構造'!L$51</f>
        <v>-</v>
      </c>
      <c r="F43" s="176"/>
      <c r="G43" s="176"/>
      <c r="H43" s="176" t="str">
        <f>'実質公債費比率（分子）の構造'!M$51</f>
        <v>-</v>
      </c>
      <c r="I43" s="176"/>
      <c r="J43" s="176"/>
      <c r="K43" s="176" t="str">
        <f>'実質公債費比率（分子）の構造'!N$51</f>
        <v>-</v>
      </c>
      <c r="L43" s="176"/>
      <c r="M43" s="176"/>
      <c r="N43" s="176" t="str">
        <f>'実質公債費比率（分子）の構造'!O$51</f>
        <v>-</v>
      </c>
      <c r="O43" s="176"/>
      <c r="P43" s="176"/>
    </row>
    <row r="44" spans="1:16" x14ac:dyDescent="0.15">
      <c r="A44" s="176" t="s">
        <v>67</v>
      </c>
      <c r="B44" s="176">
        <f>'実質公債費比率（分子）の構造'!K$50</f>
        <v>4</v>
      </c>
      <c r="C44" s="176"/>
      <c r="D44" s="176"/>
      <c r="E44" s="176">
        <f>'実質公債費比率（分子）の構造'!L$50</f>
        <v>3</v>
      </c>
      <c r="F44" s="176"/>
      <c r="G44" s="176"/>
      <c r="H44" s="176">
        <f>'実質公債費比率（分子）の構造'!M$50</f>
        <v>2</v>
      </c>
      <c r="I44" s="176"/>
      <c r="J44" s="176"/>
      <c r="K44" s="176">
        <f>'実質公債費比率（分子）の構造'!N$50</f>
        <v>3</v>
      </c>
      <c r="L44" s="176"/>
      <c r="M44" s="176"/>
      <c r="N44" s="176">
        <f>'実質公債費比率（分子）の構造'!O$50</f>
        <v>3</v>
      </c>
      <c r="O44" s="176"/>
      <c r="P44" s="176"/>
    </row>
    <row r="45" spans="1:16" x14ac:dyDescent="0.15">
      <c r="A45" s="176" t="s">
        <v>68</v>
      </c>
      <c r="B45" s="176">
        <f>'実質公債費比率（分子）の構造'!K$49</f>
        <v>1</v>
      </c>
      <c r="C45" s="176"/>
      <c r="D45" s="176"/>
      <c r="E45" s="176" t="str">
        <f>'実質公債費比率（分子）の構造'!L$49</f>
        <v>-</v>
      </c>
      <c r="F45" s="176"/>
      <c r="G45" s="176"/>
      <c r="H45" s="176" t="str">
        <f>'実質公債費比率（分子）の構造'!M$49</f>
        <v>-</v>
      </c>
      <c r="I45" s="176"/>
      <c r="J45" s="176"/>
      <c r="K45" s="176" t="str">
        <f>'実質公債費比率（分子）の構造'!N$49</f>
        <v>-</v>
      </c>
      <c r="L45" s="176"/>
      <c r="M45" s="176"/>
      <c r="N45" s="176">
        <f>'実質公債費比率（分子）の構造'!O$49</f>
        <v>0</v>
      </c>
      <c r="O45" s="176"/>
      <c r="P45" s="176"/>
    </row>
    <row r="46" spans="1:16" x14ac:dyDescent="0.15">
      <c r="A46" s="176" t="s">
        <v>69</v>
      </c>
      <c r="B46" s="176">
        <f>'実質公債費比率（分子）の構造'!K$48</f>
        <v>254</v>
      </c>
      <c r="C46" s="176"/>
      <c r="D46" s="176"/>
      <c r="E46" s="176">
        <f>'実質公債費比率（分子）の構造'!L$48</f>
        <v>257</v>
      </c>
      <c r="F46" s="176"/>
      <c r="G46" s="176"/>
      <c r="H46" s="176">
        <f>'実質公債費比率（分子）の構造'!M$48</f>
        <v>262</v>
      </c>
      <c r="I46" s="176"/>
      <c r="J46" s="176"/>
      <c r="K46" s="176">
        <f>'実質公債費比率（分子）の構造'!N$48</f>
        <v>268</v>
      </c>
      <c r="L46" s="176"/>
      <c r="M46" s="176"/>
      <c r="N46" s="176">
        <f>'実質公債費比率（分子）の構造'!O$48</f>
        <v>271</v>
      </c>
      <c r="O46" s="176"/>
      <c r="P46" s="176"/>
    </row>
    <row r="47" spans="1:16" x14ac:dyDescent="0.15">
      <c r="A47" s="176" t="s">
        <v>70</v>
      </c>
      <c r="B47" s="176" t="str">
        <f>'実質公債費比率（分子）の構造'!K$47</f>
        <v>-</v>
      </c>
      <c r="C47" s="176"/>
      <c r="D47" s="176"/>
      <c r="E47" s="176" t="str">
        <f>'実質公債費比率（分子）の構造'!L$47</f>
        <v>-</v>
      </c>
      <c r="F47" s="176"/>
      <c r="G47" s="176"/>
      <c r="H47" s="176" t="str">
        <f>'実質公債費比率（分子）の構造'!M$47</f>
        <v>-</v>
      </c>
      <c r="I47" s="176"/>
      <c r="J47" s="176"/>
      <c r="K47" s="176" t="str">
        <f>'実質公債費比率（分子）の構造'!N$47</f>
        <v>-</v>
      </c>
      <c r="L47" s="176"/>
      <c r="M47" s="176"/>
      <c r="N47" s="176" t="str">
        <f>'実質公債費比率（分子）の構造'!O$47</f>
        <v>-</v>
      </c>
      <c r="O47" s="176"/>
      <c r="P47" s="176"/>
    </row>
    <row r="48" spans="1:16" x14ac:dyDescent="0.15">
      <c r="A48" s="176" t="s">
        <v>71</v>
      </c>
      <c r="B48" s="176" t="str">
        <f>'実質公債費比率（分子）の構造'!K$46</f>
        <v>-</v>
      </c>
      <c r="C48" s="176"/>
      <c r="D48" s="176"/>
      <c r="E48" s="176" t="str">
        <f>'実質公債費比率（分子）の構造'!L$46</f>
        <v>-</v>
      </c>
      <c r="F48" s="176"/>
      <c r="G48" s="176"/>
      <c r="H48" s="176" t="str">
        <f>'実質公債費比率（分子）の構造'!M$46</f>
        <v>-</v>
      </c>
      <c r="I48" s="176"/>
      <c r="J48" s="176"/>
      <c r="K48" s="176" t="str">
        <f>'実質公債費比率（分子）の構造'!N$46</f>
        <v>-</v>
      </c>
      <c r="L48" s="176"/>
      <c r="M48" s="176"/>
      <c r="N48" s="176" t="str">
        <f>'実質公債費比率（分子）の構造'!O$46</f>
        <v>-</v>
      </c>
      <c r="O48" s="176"/>
      <c r="P48" s="176"/>
    </row>
    <row r="49" spans="1:16" x14ac:dyDescent="0.15">
      <c r="A49" s="176" t="s">
        <v>72</v>
      </c>
      <c r="B49" s="176">
        <f>'実質公債費比率（分子）の構造'!K$45</f>
        <v>416</v>
      </c>
      <c r="C49" s="176"/>
      <c r="D49" s="176"/>
      <c r="E49" s="176">
        <f>'実質公債費比率（分子）の構造'!L$45</f>
        <v>345</v>
      </c>
      <c r="F49" s="176"/>
      <c r="G49" s="176"/>
      <c r="H49" s="176">
        <f>'実質公債費比率（分子）の構造'!M$45</f>
        <v>337</v>
      </c>
      <c r="I49" s="176"/>
      <c r="J49" s="176"/>
      <c r="K49" s="176">
        <f>'実質公債費比率（分子）の構造'!N$45</f>
        <v>361</v>
      </c>
      <c r="L49" s="176"/>
      <c r="M49" s="176"/>
      <c r="N49" s="176">
        <f>'実質公債費比率（分子）の構造'!O$45</f>
        <v>301</v>
      </c>
      <c r="O49" s="176"/>
      <c r="P49" s="176"/>
    </row>
    <row r="50" spans="1:16" x14ac:dyDescent="0.15">
      <c r="A50" s="176" t="s">
        <v>73</v>
      </c>
      <c r="B50" s="176" t="e">
        <f>NA()</f>
        <v>#N/A</v>
      </c>
      <c r="C50" s="176">
        <f>IF(ISNUMBER('実質公債費比率（分子）の構造'!K$53),'実質公債費比率（分子）の構造'!K$53,NA())</f>
        <v>-125</v>
      </c>
      <c r="D50" s="176" t="e">
        <f>NA()</f>
        <v>#N/A</v>
      </c>
      <c r="E50" s="176" t="e">
        <f>NA()</f>
        <v>#N/A</v>
      </c>
      <c r="F50" s="176">
        <f>IF(ISNUMBER('実質公債費比率（分子）の構造'!L$53),'実質公債費比率（分子）の構造'!L$53,NA())</f>
        <v>-149</v>
      </c>
      <c r="G50" s="176" t="e">
        <f>NA()</f>
        <v>#N/A</v>
      </c>
      <c r="H50" s="176" t="e">
        <f>NA()</f>
        <v>#N/A</v>
      </c>
      <c r="I50" s="176">
        <f>IF(ISNUMBER('実質公債費比率（分子）の構造'!M$53),'実質公債費比率（分子）の構造'!M$53,NA())</f>
        <v>-155</v>
      </c>
      <c r="J50" s="176" t="e">
        <f>NA()</f>
        <v>#N/A</v>
      </c>
      <c r="K50" s="176" t="e">
        <f>NA()</f>
        <v>#N/A</v>
      </c>
      <c r="L50" s="176">
        <f>IF(ISNUMBER('実質公債費比率（分子）の構造'!N$53),'実質公債費比率（分子）の構造'!N$53,NA())</f>
        <v>-146</v>
      </c>
      <c r="M50" s="176" t="e">
        <f>NA()</f>
        <v>#N/A</v>
      </c>
      <c r="N50" s="176" t="e">
        <f>NA()</f>
        <v>#N/A</v>
      </c>
      <c r="O50" s="176">
        <f>IF(ISNUMBER('実質公債費比率（分子）の構造'!O$53),'実質公債費比率（分子）の構造'!O$53,NA())</f>
        <v>-169</v>
      </c>
      <c r="P50" s="176" t="e">
        <f>NA()</f>
        <v>#N/A</v>
      </c>
    </row>
    <row r="53" spans="1:16" x14ac:dyDescent="0.15">
      <c r="A53" s="144" t="s">
        <v>74</v>
      </c>
    </row>
    <row r="54" spans="1:16" x14ac:dyDescent="0.15">
      <c r="A54" s="175"/>
      <c r="B54" s="175" t="str">
        <f>'将来負担比率（分子）の構造'!I$40</f>
        <v>H30</v>
      </c>
      <c r="C54" s="175"/>
      <c r="D54" s="175"/>
      <c r="E54" s="175" t="str">
        <f>'将来負担比率（分子）の構造'!J$40</f>
        <v>R01</v>
      </c>
      <c r="F54" s="175"/>
      <c r="G54" s="175"/>
      <c r="H54" s="175" t="str">
        <f>'将来負担比率（分子）の構造'!K$40</f>
        <v>R02</v>
      </c>
      <c r="I54" s="175"/>
      <c r="J54" s="175"/>
      <c r="K54" s="175" t="str">
        <f>'将来負担比率（分子）の構造'!L$40</f>
        <v>R03</v>
      </c>
      <c r="L54" s="175"/>
      <c r="M54" s="175"/>
      <c r="N54" s="175" t="str">
        <f>'将来負担比率（分子）の構造'!M$40</f>
        <v>R04</v>
      </c>
      <c r="O54" s="175"/>
      <c r="P54" s="175"/>
    </row>
    <row r="55" spans="1:16" x14ac:dyDescent="0.15">
      <c r="A55" s="175"/>
      <c r="B55" s="175" t="s">
        <v>75</v>
      </c>
      <c r="C55" s="175"/>
      <c r="D55" s="175" t="s">
        <v>76</v>
      </c>
      <c r="E55" s="175" t="s">
        <v>75</v>
      </c>
      <c r="F55" s="175"/>
      <c r="G55" s="175" t="s">
        <v>76</v>
      </c>
      <c r="H55" s="175" t="s">
        <v>75</v>
      </c>
      <c r="I55" s="175"/>
      <c r="J55" s="175" t="s">
        <v>76</v>
      </c>
      <c r="K55" s="175" t="s">
        <v>75</v>
      </c>
      <c r="L55" s="175"/>
      <c r="M55" s="175" t="s">
        <v>76</v>
      </c>
      <c r="N55" s="175" t="s">
        <v>75</v>
      </c>
      <c r="O55" s="175"/>
      <c r="P55" s="175" t="s">
        <v>76</v>
      </c>
    </row>
    <row r="56" spans="1:16" x14ac:dyDescent="0.15">
      <c r="A56" s="175" t="s">
        <v>45</v>
      </c>
      <c r="B56" s="175"/>
      <c r="C56" s="175"/>
      <c r="D56" s="175">
        <f>'将来負担比率（分子）の構造'!I$52</f>
        <v>8833</v>
      </c>
      <c r="E56" s="175"/>
      <c r="F56" s="175"/>
      <c r="G56" s="175">
        <f>'将来負担比率（分子）の構造'!J$52</f>
        <v>9079</v>
      </c>
      <c r="H56" s="175"/>
      <c r="I56" s="175"/>
      <c r="J56" s="175">
        <f>'将来負担比率（分子）の構造'!K$52</f>
        <v>8943</v>
      </c>
      <c r="K56" s="175"/>
      <c r="L56" s="175"/>
      <c r="M56" s="175">
        <f>'将来負担比率（分子）の構造'!L$52</f>
        <v>8650</v>
      </c>
      <c r="N56" s="175"/>
      <c r="O56" s="175"/>
      <c r="P56" s="175">
        <f>'将来負担比率（分子）の構造'!M$52</f>
        <v>8542</v>
      </c>
    </row>
    <row r="57" spans="1:16" x14ac:dyDescent="0.15">
      <c r="A57" s="175" t="s">
        <v>44</v>
      </c>
      <c r="B57" s="175"/>
      <c r="C57" s="175"/>
      <c r="D57" s="175">
        <f>'将来負担比率（分子）の構造'!I$51</f>
        <v>51</v>
      </c>
      <c r="E57" s="175"/>
      <c r="F57" s="175"/>
      <c r="G57" s="175">
        <f>'将来負担比率（分子）の構造'!J$51</f>
        <v>33</v>
      </c>
      <c r="H57" s="175"/>
      <c r="I57" s="175"/>
      <c r="J57" s="175">
        <f>'将来負担比率（分子）の構造'!K$51</f>
        <v>21</v>
      </c>
      <c r="K57" s="175"/>
      <c r="L57" s="175"/>
      <c r="M57" s="175">
        <f>'将来負担比率（分子）の構造'!L$51</f>
        <v>14</v>
      </c>
      <c r="N57" s="175"/>
      <c r="O57" s="175"/>
      <c r="P57" s="175">
        <f>'将来負担比率（分子）の構造'!M$51</f>
        <v>8</v>
      </c>
    </row>
    <row r="58" spans="1:16" x14ac:dyDescent="0.15">
      <c r="A58" s="175" t="s">
        <v>43</v>
      </c>
      <c r="B58" s="175"/>
      <c r="C58" s="175"/>
      <c r="D58" s="175">
        <f>'将来負担比率（分子）の構造'!I$50</f>
        <v>8539</v>
      </c>
      <c r="E58" s="175"/>
      <c r="F58" s="175"/>
      <c r="G58" s="175">
        <f>'将来負担比率（分子）の構造'!J$50</f>
        <v>8459</v>
      </c>
      <c r="H58" s="175"/>
      <c r="I58" s="175"/>
      <c r="J58" s="175">
        <f>'将来負担比率（分子）の構造'!K$50</f>
        <v>8942</v>
      </c>
      <c r="K58" s="175"/>
      <c r="L58" s="175"/>
      <c r="M58" s="175">
        <f>'将来負担比率（分子）の構造'!L$50</f>
        <v>10007</v>
      </c>
      <c r="N58" s="175"/>
      <c r="O58" s="175"/>
      <c r="P58" s="175">
        <f>'将来負担比率（分子）の構造'!M$50</f>
        <v>10780</v>
      </c>
    </row>
    <row r="59" spans="1:16" x14ac:dyDescent="0.15">
      <c r="A59" s="175" t="s">
        <v>41</v>
      </c>
      <c r="B59" s="175" t="str">
        <f>'将来負担比率（分子）の構造'!I$49</f>
        <v>-</v>
      </c>
      <c r="C59" s="175"/>
      <c r="D59" s="175"/>
      <c r="E59" s="175" t="str">
        <f>'将来負担比率（分子）の構造'!J$49</f>
        <v>-</v>
      </c>
      <c r="F59" s="175"/>
      <c r="G59" s="175"/>
      <c r="H59" s="175" t="str">
        <f>'将来負担比率（分子）の構造'!K$49</f>
        <v>-</v>
      </c>
      <c r="I59" s="175"/>
      <c r="J59" s="175"/>
      <c r="K59" s="175" t="str">
        <f>'将来負担比率（分子）の構造'!L$49</f>
        <v>-</v>
      </c>
      <c r="L59" s="175"/>
      <c r="M59" s="175"/>
      <c r="N59" s="175" t="str">
        <f>'将来負担比率（分子）の構造'!M$49</f>
        <v>-</v>
      </c>
      <c r="O59" s="175"/>
      <c r="P59" s="175"/>
    </row>
    <row r="60" spans="1:16" x14ac:dyDescent="0.15">
      <c r="A60" s="175" t="s">
        <v>40</v>
      </c>
      <c r="B60" s="175" t="str">
        <f>'将来負担比率（分子）の構造'!I$48</f>
        <v>-</v>
      </c>
      <c r="C60" s="175"/>
      <c r="D60" s="175"/>
      <c r="E60" s="175" t="str">
        <f>'将来負担比率（分子）の構造'!J$48</f>
        <v>-</v>
      </c>
      <c r="F60" s="175"/>
      <c r="G60" s="175"/>
      <c r="H60" s="175" t="str">
        <f>'将来負担比率（分子）の構造'!K$48</f>
        <v>-</v>
      </c>
      <c r="I60" s="175"/>
      <c r="J60" s="175"/>
      <c r="K60" s="175" t="str">
        <f>'将来負担比率（分子）の構造'!L$48</f>
        <v>-</v>
      </c>
      <c r="L60" s="175"/>
      <c r="M60" s="175"/>
      <c r="N60" s="175" t="str">
        <f>'将来負担比率（分子）の構造'!M$48</f>
        <v>-</v>
      </c>
      <c r="O60" s="175"/>
      <c r="P60" s="175"/>
    </row>
    <row r="61" spans="1:16" x14ac:dyDescent="0.15">
      <c r="A61" s="175" t="s">
        <v>38</v>
      </c>
      <c r="B61" s="175" t="str">
        <f>'将来負担比率（分子）の構造'!I$46</f>
        <v>-</v>
      </c>
      <c r="C61" s="175"/>
      <c r="D61" s="175"/>
      <c r="E61" s="175" t="str">
        <f>'将来負担比率（分子）の構造'!J$46</f>
        <v>-</v>
      </c>
      <c r="F61" s="175"/>
      <c r="G61" s="175"/>
      <c r="H61" s="175" t="str">
        <f>'将来負担比率（分子）の構造'!K$46</f>
        <v>-</v>
      </c>
      <c r="I61" s="175"/>
      <c r="J61" s="175"/>
      <c r="K61" s="175" t="str">
        <f>'将来負担比率（分子）の構造'!L$46</f>
        <v>-</v>
      </c>
      <c r="L61" s="175"/>
      <c r="M61" s="175"/>
      <c r="N61" s="175" t="str">
        <f>'将来負担比率（分子）の構造'!M$46</f>
        <v>-</v>
      </c>
      <c r="O61" s="175"/>
      <c r="P61" s="175"/>
    </row>
    <row r="62" spans="1:16" x14ac:dyDescent="0.15">
      <c r="A62" s="175" t="s">
        <v>37</v>
      </c>
      <c r="B62" s="175">
        <f>'将来負担比率（分子）の構造'!I$45</f>
        <v>1264</v>
      </c>
      <c r="C62" s="175"/>
      <c r="D62" s="175"/>
      <c r="E62" s="175">
        <f>'将来負担比率（分子）の構造'!J$45</f>
        <v>1251</v>
      </c>
      <c r="F62" s="175"/>
      <c r="G62" s="175"/>
      <c r="H62" s="175">
        <f>'将来負担比率（分子）の構造'!K$45</f>
        <v>1077</v>
      </c>
      <c r="I62" s="175"/>
      <c r="J62" s="175"/>
      <c r="K62" s="175">
        <f>'将来負担比率（分子）の構造'!L$45</f>
        <v>1198</v>
      </c>
      <c r="L62" s="175"/>
      <c r="M62" s="175"/>
      <c r="N62" s="175">
        <f>'将来負担比率（分子）の構造'!M$45</f>
        <v>933</v>
      </c>
      <c r="O62" s="175"/>
      <c r="P62" s="175"/>
    </row>
    <row r="63" spans="1:16" x14ac:dyDescent="0.15">
      <c r="A63" s="175" t="s">
        <v>36</v>
      </c>
      <c r="B63" s="175" t="str">
        <f>'将来負担比率（分子）の構造'!I$44</f>
        <v>-</v>
      </c>
      <c r="C63" s="175"/>
      <c r="D63" s="175"/>
      <c r="E63" s="175" t="str">
        <f>'将来負担比率（分子）の構造'!J$44</f>
        <v>-</v>
      </c>
      <c r="F63" s="175"/>
      <c r="G63" s="175"/>
      <c r="H63" s="175" t="str">
        <f>'将来負担比率（分子）の構造'!K$44</f>
        <v>-</v>
      </c>
      <c r="I63" s="175"/>
      <c r="J63" s="175"/>
      <c r="K63" s="175" t="str">
        <f>'将来負担比率（分子）の構造'!L$44</f>
        <v>-</v>
      </c>
      <c r="L63" s="175"/>
      <c r="M63" s="175"/>
      <c r="N63" s="175" t="str">
        <f>'将来負担比率（分子）の構造'!M$44</f>
        <v>-</v>
      </c>
      <c r="O63" s="175"/>
      <c r="P63" s="175"/>
    </row>
    <row r="64" spans="1:16" x14ac:dyDescent="0.15">
      <c r="A64" s="175" t="s">
        <v>35</v>
      </c>
      <c r="B64" s="175">
        <f>'将来負担比率（分子）の構造'!I$43</f>
        <v>2932</v>
      </c>
      <c r="C64" s="175"/>
      <c r="D64" s="175"/>
      <c r="E64" s="175">
        <f>'将来負担比率（分子）の構造'!J$43</f>
        <v>2718</v>
      </c>
      <c r="F64" s="175"/>
      <c r="G64" s="175"/>
      <c r="H64" s="175">
        <f>'将来負担比率（分子）の構造'!K$43</f>
        <v>2544</v>
      </c>
      <c r="I64" s="175"/>
      <c r="J64" s="175"/>
      <c r="K64" s="175">
        <f>'将来負担比率（分子）の構造'!L$43</f>
        <v>2379</v>
      </c>
      <c r="L64" s="175"/>
      <c r="M64" s="175"/>
      <c r="N64" s="175">
        <f>'将来負担比率（分子）の構造'!M$43</f>
        <v>2229</v>
      </c>
      <c r="O64" s="175"/>
      <c r="P64" s="175"/>
    </row>
    <row r="65" spans="1:16" x14ac:dyDescent="0.15">
      <c r="A65" s="175" t="s">
        <v>34</v>
      </c>
      <c r="B65" s="175" t="str">
        <f>'将来負担比率（分子）の構造'!I$42</f>
        <v>-</v>
      </c>
      <c r="C65" s="175"/>
      <c r="D65" s="175"/>
      <c r="E65" s="175" t="str">
        <f>'将来負担比率（分子）の構造'!J$42</f>
        <v>-</v>
      </c>
      <c r="F65" s="175"/>
      <c r="G65" s="175"/>
      <c r="H65" s="175" t="str">
        <f>'将来負担比率（分子）の構造'!K$42</f>
        <v>-</v>
      </c>
      <c r="I65" s="175"/>
      <c r="J65" s="175"/>
      <c r="K65" s="175" t="str">
        <f>'将来負担比率（分子）の構造'!L$42</f>
        <v>-</v>
      </c>
      <c r="L65" s="175"/>
      <c r="M65" s="175"/>
      <c r="N65" s="175" t="str">
        <f>'将来負担比率（分子）の構造'!M$42</f>
        <v>-</v>
      </c>
      <c r="O65" s="175"/>
      <c r="P65" s="175"/>
    </row>
    <row r="66" spans="1:16" x14ac:dyDescent="0.15">
      <c r="A66" s="175" t="s">
        <v>33</v>
      </c>
      <c r="B66" s="175">
        <f>'将来負担比率（分子）の構造'!I$41</f>
        <v>3467</v>
      </c>
      <c r="C66" s="175"/>
      <c r="D66" s="175"/>
      <c r="E66" s="175">
        <f>'将来負担比率（分子）の構造'!J$41</f>
        <v>4044</v>
      </c>
      <c r="F66" s="175"/>
      <c r="G66" s="175"/>
      <c r="H66" s="175">
        <f>'将来負担比率（分子）の構造'!K$41</f>
        <v>4062</v>
      </c>
      <c r="I66" s="175"/>
      <c r="J66" s="175"/>
      <c r="K66" s="175">
        <f>'将来負担比率（分子）の構造'!L$41</f>
        <v>3879</v>
      </c>
      <c r="L66" s="175"/>
      <c r="M66" s="175"/>
      <c r="N66" s="175">
        <f>'将来負担比率（分子）の構造'!M$41</f>
        <v>4249</v>
      </c>
      <c r="O66" s="175"/>
      <c r="P66" s="175"/>
    </row>
    <row r="67" spans="1:16" x14ac:dyDescent="0.15">
      <c r="A67" s="175" t="s">
        <v>77</v>
      </c>
      <c r="B67" s="175" t="e">
        <f>NA()</f>
        <v>#N/A</v>
      </c>
      <c r="C67" s="175">
        <f>IF(ISNUMBER('将来負担比率（分子）の構造'!I$53), IF('将来負担比率（分子）の構造'!I$53 &lt; 0, 0, '将来負担比率（分子）の構造'!I$53), NA())</f>
        <v>0</v>
      </c>
      <c r="D67" s="175" t="e">
        <f>NA()</f>
        <v>#N/A</v>
      </c>
      <c r="E67" s="175" t="e">
        <f>NA()</f>
        <v>#N/A</v>
      </c>
      <c r="F67" s="175">
        <f>IF(ISNUMBER('将来負担比率（分子）の構造'!J$53), IF('将来負担比率（分子）の構造'!J$53 &lt; 0, 0, '将来負担比率（分子）の構造'!J$53), NA())</f>
        <v>0</v>
      </c>
      <c r="G67" s="175" t="e">
        <f>NA()</f>
        <v>#N/A</v>
      </c>
      <c r="H67" s="175" t="e">
        <f>NA()</f>
        <v>#N/A</v>
      </c>
      <c r="I67" s="175">
        <f>IF(ISNUMBER('将来負担比率（分子）の構造'!K$53), IF('将来負担比率（分子）の構造'!K$53 &lt; 0, 0, '将来負担比率（分子）の構造'!K$53), NA())</f>
        <v>0</v>
      </c>
      <c r="J67" s="175" t="e">
        <f>NA()</f>
        <v>#N/A</v>
      </c>
      <c r="K67" s="175" t="e">
        <f>NA()</f>
        <v>#N/A</v>
      </c>
      <c r="L67" s="175">
        <f>IF(ISNUMBER('将来負担比率（分子）の構造'!L$53), IF('将来負担比率（分子）の構造'!L$53 &lt; 0, 0, '将来負担比率（分子）の構造'!L$53), NA())</f>
        <v>0</v>
      </c>
      <c r="M67" s="175" t="e">
        <f>NA()</f>
        <v>#N/A</v>
      </c>
      <c r="N67" s="175" t="e">
        <f>NA()</f>
        <v>#N/A</v>
      </c>
      <c r="O67" s="175">
        <f>IF(ISNUMBER('将来負担比率（分子）の構造'!M$53), IF('将来負担比率（分子）の構造'!M$53 &lt; 0, 0, '将来負担比率（分子）の構造'!M$53), NA())</f>
        <v>0</v>
      </c>
      <c r="P67" s="175" t="e">
        <f>NA()</f>
        <v>#N/A</v>
      </c>
    </row>
    <row r="70" spans="1:16" x14ac:dyDescent="0.15">
      <c r="A70" s="177" t="s">
        <v>78</v>
      </c>
      <c r="B70" s="177"/>
      <c r="C70" s="177"/>
      <c r="D70" s="177"/>
      <c r="E70" s="177"/>
      <c r="F70" s="177"/>
    </row>
    <row r="71" spans="1:16" x14ac:dyDescent="0.15">
      <c r="A71" s="178"/>
      <c r="B71" s="178" t="str">
        <f>基金残高に係る経年分析!F54</f>
        <v>R02</v>
      </c>
      <c r="C71" s="178" t="str">
        <f>基金残高に係る経年分析!G54</f>
        <v>R03</v>
      </c>
      <c r="D71" s="178" t="str">
        <f>基金残高に係る経年分析!H54</f>
        <v>R04</v>
      </c>
    </row>
    <row r="72" spans="1:16" x14ac:dyDescent="0.15">
      <c r="A72" s="178" t="s">
        <v>79</v>
      </c>
      <c r="B72" s="179">
        <f>基金残高に係る経年分析!F55</f>
        <v>4991</v>
      </c>
      <c r="C72" s="179">
        <f>基金残高に係る経年分析!G55</f>
        <v>5414</v>
      </c>
      <c r="D72" s="179">
        <f>基金残高に係る経年分析!H55</f>
        <v>5042</v>
      </c>
    </row>
    <row r="73" spans="1:16" x14ac:dyDescent="0.15">
      <c r="A73" s="178" t="s">
        <v>80</v>
      </c>
      <c r="B73" s="179">
        <f>基金残高に係る経年分析!F56</f>
        <v>775</v>
      </c>
      <c r="C73" s="179">
        <f>基金残高に係る経年分析!G56</f>
        <v>777</v>
      </c>
      <c r="D73" s="179">
        <f>基金残高に係る経年分析!H56</f>
        <v>781</v>
      </c>
    </row>
    <row r="74" spans="1:16" x14ac:dyDescent="0.15">
      <c r="A74" s="178" t="s">
        <v>81</v>
      </c>
      <c r="B74" s="179">
        <f>基金残高に係る経年分析!F57</f>
        <v>2396</v>
      </c>
      <c r="C74" s="179">
        <f>基金残高に係る経年分析!G57</f>
        <v>2915</v>
      </c>
      <c r="D74" s="179">
        <f>基金残高に係る経年分析!H57</f>
        <v>4271</v>
      </c>
    </row>
  </sheetData>
  <sheetProtection algorithmName="SHA-512" hashValue="NMG3kuonGv1m560pWswN3rBvTnFOT4/6n2NM5u1PAAcG6qbSJx3BG/MeYHrfQYM+o2FSN2S3X00wzkUfr2n3Yw==" saltValue="DOEmIBP5dCsC72CD+JhiFg=="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綾川町</cp:lastModifiedBy>
  <cp:lastPrinted>2024-03-15T10:06:39Z</cp:lastPrinted>
  <dcterms:created xsi:type="dcterms:W3CDTF">2024-02-05T03:05:55Z</dcterms:created>
  <dcterms:modified xsi:type="dcterms:W3CDTF">2024-09-09T07:06:25Z</dcterms:modified>
  <cp:category/>
</cp:coreProperties>
</file>